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Oct22\"/>
    </mc:Choice>
  </mc:AlternateContent>
  <bookViews>
    <workbookView xWindow="830" yWindow="950" windowWidth="10490" windowHeight="6900" tabRatio="824" activeTab="3"/>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'3btab'!$B$1:$AL$50</definedName>
    <definedName name="_xlnm.Print_Area" localSheetId="6">'3ctab'!$B$1:$AL$36</definedName>
    <definedName name="_xlnm.Print_Area" localSheetId="7">'3dtab'!$B$1:$BV$31</definedName>
    <definedName name="_xlnm.Print_Area" localSheetId="8">'4atab'!$B$1:$AL$63</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'7atab'!$B$1:$AL$51</definedName>
    <definedName name="_xlnm.Print_Area" localSheetId="15">'7btab'!$B$1:$AL$52</definedName>
    <definedName name="_xlnm.Print_Area" localSheetId="16">'7ctab'!$B$1:$AL$48</definedName>
    <definedName name="_xlnm.Print_Area" localSheetId="17">'7d(1)tab'!$B$1:$N$70</definedName>
    <definedName name="_xlnm.Print_Area" localSheetId="18">'7d(2)tab'!$B$1:$N$63</definedName>
    <definedName name="_xlnm.Print_Area" localSheetId="19">'8atab'!$B$1:$N$59</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A4" i="37" l="1"/>
  <c r="A4" i="31"/>
  <c r="A4" i="17"/>
  <c r="A4" i="46"/>
  <c r="A4" i="45"/>
  <c r="A4" i="44"/>
  <c r="A4" i="43"/>
  <c r="A4" i="24"/>
  <c r="A4" i="25"/>
  <c r="A4" i="18"/>
  <c r="A4" i="20"/>
  <c r="A4" i="26"/>
  <c r="A4" i="15"/>
  <c r="A4" i="30"/>
  <c r="A4" i="35"/>
  <c r="A4" i="13"/>
  <c r="A4" i="42"/>
  <c r="A4" i="40"/>
  <c r="A4" i="38"/>
  <c r="A4" i="39"/>
  <c r="A4" i="14"/>
  <c r="A4" i="47"/>
  <c r="B45" i="15" l="1"/>
  <c r="B50" i="37" l="1"/>
  <c r="B65" i="44"/>
  <c r="B74" i="13" l="1"/>
  <c r="B39" i="40" l="1"/>
  <c r="B78" i="47" l="1"/>
  <c r="B54" i="38" l="1"/>
  <c r="B57" i="39"/>
  <c r="B56" i="31" l="1"/>
  <c r="B75" i="17"/>
  <c r="B52" i="46"/>
  <c r="B55" i="45"/>
  <c r="B71" i="43"/>
  <c r="B51" i="24"/>
  <c r="B55" i="25"/>
  <c r="B58" i="18"/>
  <c r="B51" i="20"/>
  <c r="B41" i="26"/>
  <c r="B29" i="30"/>
  <c r="B68" i="35"/>
  <c r="B36" i="42"/>
  <c r="B44" i="14"/>
  <c r="G2" i="33"/>
  <c r="B2" i="47" l="1"/>
  <c r="D7" i="33" l="1"/>
  <c r="B2" i="46" l="1"/>
  <c r="D3" i="33" l="1"/>
  <c r="C3" i="46" l="1"/>
  <c r="O3" i="46" s="1"/>
  <c r="AA3" i="46" s="1"/>
  <c r="AM3" i="46" s="1"/>
  <c r="AY3" i="46" s="1"/>
  <c r="BK3" i="46"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O11" i="33"/>
  <c r="E11" i="33" l="1"/>
  <c r="AA11" i="33"/>
  <c r="D13" i="33"/>
  <c r="O13" i="33"/>
  <c r="P11" i="33"/>
  <c r="E13" i="33" l="1"/>
  <c r="F11" i="33"/>
  <c r="AA13" i="33"/>
  <c r="AB11" i="33"/>
  <c r="AM11" i="33"/>
  <c r="F13" i="33"/>
  <c r="P13" i="33"/>
  <c r="Q11" i="33"/>
  <c r="G11" i="33"/>
  <c r="AB13" i="33" l="1"/>
  <c r="AC11" i="33"/>
  <c r="AY11" i="33"/>
  <c r="AN11" i="33"/>
  <c r="AM13" i="33"/>
  <c r="R11" i="33"/>
  <c r="G13" i="33"/>
  <c r="Q13" i="33"/>
  <c r="H11" i="33"/>
  <c r="AC13" i="33" l="1"/>
  <c r="AD11" i="33"/>
  <c r="AO11" i="33"/>
  <c r="BK11" i="33"/>
  <c r="AY13" i="33"/>
  <c r="AZ11" i="33"/>
  <c r="AN13" i="33"/>
  <c r="S11" i="33"/>
  <c r="R13" i="33"/>
  <c r="H13" i="33"/>
  <c r="BK13" i="33"/>
  <c r="AZ13" i="33"/>
  <c r="AO13" i="33"/>
  <c r="AD13" i="33"/>
  <c r="I11" i="33"/>
  <c r="AE11" i="33"/>
  <c r="AP11" i="33"/>
  <c r="BL11" i="33"/>
  <c r="BA11" i="33"/>
  <c r="T11" i="33" l="1"/>
  <c r="S13" i="33"/>
  <c r="I13" i="33"/>
  <c r="BL13" i="33"/>
  <c r="AE13" i="33"/>
  <c r="AP13" i="33"/>
  <c r="BA13" i="33"/>
  <c r="J11" i="33"/>
  <c r="AF11" i="33"/>
  <c r="BB11" i="33"/>
  <c r="U11" i="33"/>
  <c r="BM11" i="33"/>
  <c r="AQ11" i="33"/>
  <c r="T13" i="33" l="1"/>
  <c r="J13" i="33"/>
  <c r="AF13" i="33"/>
  <c r="BB13" i="33"/>
  <c r="BM13" i="33"/>
  <c r="AQ13" i="33"/>
  <c r="U13" i="33"/>
  <c r="K11" i="33"/>
  <c r="BC11" i="33"/>
  <c r="AG11" i="33"/>
  <c r="BN11" i="33"/>
  <c r="AR11" i="33"/>
  <c r="V11" i="33"/>
  <c r="K13" i="33" l="1"/>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<sst xmlns="http://schemas.openxmlformats.org/spreadsheetml/2006/main" count="3819" uniqueCount="1409">
  <si>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</si>
  <si>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</si>
  <si>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</si>
  <si>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</si>
  <si>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</si>
  <si>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</si>
  <si>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</si>
  <si>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</si>
  <si>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</si>
  <si>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</si>
  <si>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</si>
  <si>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</si>
  <si>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</si>
  <si>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</si>
  <si>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</si>
  <si>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</si>
  <si>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</si>
  <si>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</si>
  <si>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</si>
  <si>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</si>
  <si>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</si>
  <si>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</si>
  <si>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</si>
  <si>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</si>
  <si>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</si>
  <si>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</si>
  <si>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</si>
  <si>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</si>
  <si>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</si>
  <si>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</si>
  <si>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</si>
  <si>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</si>
  <si>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</si>
  <si>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</si>
  <si>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</si>
  <si>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</si>
  <si>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</si>
  <si>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</si>
  <si>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</si>
  <si>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</si>
  <si>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</si>
  <si>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</si>
  <si>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</si>
  <si>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</si>
  <si>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ZWCD_MTN</t>
  </si>
  <si>
    <t>ZWCD_PAC</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</si>
  <si>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</si>
  <si>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</si>
  <si>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</si>
  <si>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</si>
  <si>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</si>
  <si>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</si>
  <si>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</si>
  <si>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</si>
  <si>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</si>
  <si>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</si>
  <si>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</si>
  <si>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</si>
  <si>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</si>
  <si>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</si>
  <si>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</si>
  <si>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</si>
  <si>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</si>
  <si>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</si>
  <si>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</si>
  <si>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</si>
  <si>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</si>
  <si>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</si>
  <si>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</si>
  <si>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</si>
  <si>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</si>
  <si>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</si>
  <si>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</si>
  <si>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</si>
  <si>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</si>
  <si>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</si>
  <si>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</si>
  <si>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</si>
  <si>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</si>
  <si>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</si>
  <si>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</si>
  <si>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</si>
  <si>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</si>
  <si>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</si>
  <si>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</si>
  <si>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</si>
  <si>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</si>
  <si>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</si>
  <si>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</si>
  <si>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</si>
  <si>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</si>
  <si>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</si>
  <si>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</si>
  <si>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</si>
  <si>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</si>
  <si>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</si>
  <si>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</si>
  <si>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</si>
  <si>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</si>
  <si>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</si>
  <si>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</si>
  <si>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</si>
  <si>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</si>
  <si>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</si>
  <si>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</si>
  <si>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</si>
  <si>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</si>
  <si>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</si>
  <si>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</si>
  <si>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</si>
  <si>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</si>
  <si>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</si>
  <si>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</si>
  <si>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</si>
  <si>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</si>
  <si>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</si>
  <si>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</si>
  <si>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</si>
  <si>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</si>
  <si>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</si>
  <si>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</si>
  <si>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</si>
  <si>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</si>
  <si>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</si>
  <si>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</si>
  <si>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</si>
  <si>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</si>
  <si>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</si>
  <si>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</si>
  <si>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</si>
  <si>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</si>
  <si>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</si>
  <si>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</si>
  <si>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</si>
  <si>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</si>
  <si>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</si>
  <si>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</si>
  <si>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</si>
  <si>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</si>
  <si>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</si>
  <si>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</si>
  <si>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</si>
  <si>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</si>
  <si>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</si>
  <si>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</si>
  <si>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</si>
  <si>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</si>
  <si>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</si>
  <si>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</si>
  <si>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</si>
  <si>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</si>
  <si>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</si>
  <si>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</si>
  <si>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</si>
  <si>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</si>
  <si>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</si>
  <si>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</si>
  <si>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</si>
  <si>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</si>
  <si>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</si>
  <si>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</si>
  <si>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</si>
  <si>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</si>
  <si>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</si>
  <si>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</si>
  <si>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</si>
  <si>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</si>
  <si>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</si>
  <si>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</si>
  <si>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</si>
  <si>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</si>
  <si>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</si>
  <si>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</si>
  <si>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</si>
  <si>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</si>
  <si>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</si>
  <si>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</si>
  <si>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</si>
  <si>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</si>
  <si>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</si>
  <si>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</si>
  <si>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</si>
  <si>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</si>
  <si>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</si>
  <si>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</si>
  <si>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</si>
  <si>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</si>
  <si>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</si>
  <si>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</si>
  <si>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</si>
  <si>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</si>
  <si>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</si>
  <si>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</si>
  <si>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</si>
  <si>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</si>
  <si>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</si>
  <si>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</si>
  <si>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</si>
  <si>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</si>
  <si>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</si>
  <si>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</si>
  <si>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</si>
  <si>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</si>
  <si>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</si>
  <si>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</si>
  <si>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</si>
  <si>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</si>
  <si>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</si>
  <si>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</si>
  <si>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</si>
  <si>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</si>
  <si>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</si>
  <si>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</si>
  <si>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</si>
  <si>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</si>
  <si>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</si>
  <si>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</si>
  <si>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</si>
  <si>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</si>
  <si>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</si>
  <si>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</si>
  <si>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</si>
  <si>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</si>
  <si>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</si>
  <si>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</si>
  <si>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</si>
  <si>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</si>
  <si>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</si>
  <si>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</si>
  <si>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</si>
  <si>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</si>
  <si>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</si>
  <si>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</si>
  <si>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</si>
  <si>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</si>
  <si>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</si>
  <si>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</si>
  <si>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</si>
  <si>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</si>
  <si>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</si>
  <si>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</si>
  <si>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</si>
  <si>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</si>
  <si>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</si>
  <si>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</si>
  <si>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</si>
  <si>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</si>
  <si>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</si>
  <si>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</si>
  <si>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</si>
  <si>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</si>
  <si>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</si>
  <si>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</si>
  <si>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</si>
  <si>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</si>
  <si>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</si>
  <si>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</si>
  <si>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</si>
  <si>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</si>
  <si>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</si>
  <si>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</si>
  <si>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</si>
  <si>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</si>
  <si>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</si>
  <si>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</si>
  <si>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</si>
  <si>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</si>
  <si>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</si>
  <si>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</si>
  <si>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</si>
  <si>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</si>
  <si>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</si>
  <si>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</si>
  <si>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</si>
  <si>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</si>
  <si>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</si>
  <si>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</si>
  <si>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</si>
  <si>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</si>
  <si>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</si>
  <si>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</si>
  <si>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</si>
  <si>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</si>
  <si>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</si>
  <si>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</si>
  <si>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</si>
  <si>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</si>
  <si>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</si>
  <si>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</si>
  <si>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</si>
  <si>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</si>
  <si>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</si>
  <si>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</si>
  <si>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</si>
  <si>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</si>
  <si>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</si>
  <si>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</si>
  <si>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</si>
  <si>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</si>
  <si>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</si>
  <si>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</si>
  <si>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</si>
  <si>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</si>
  <si>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</si>
  <si>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</si>
  <si>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</si>
  <si>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</si>
  <si>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</si>
  <si>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</si>
  <si>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</si>
  <si>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</si>
  <si>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</si>
  <si>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</si>
  <si>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</si>
  <si>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</si>
  <si>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</si>
  <si>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</si>
  <si>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</si>
  <si>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</si>
  <si>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</si>
  <si>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</si>
  <si>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</si>
  <si>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</si>
  <si>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</si>
  <si>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</si>
  <si>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</si>
  <si>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</si>
  <si>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</si>
  <si>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</si>
  <si>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</si>
  <si>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</si>
  <si>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</si>
  <si>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</si>
  <si>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</si>
  <si>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</si>
  <si>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</si>
  <si>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</si>
  <si>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</si>
  <si>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</si>
  <si>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</si>
  <si>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</si>
  <si>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</si>
  <si>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</si>
  <si>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</si>
  <si>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</si>
  <si>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</si>
  <si>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</si>
  <si>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</si>
  <si>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</si>
  <si>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</si>
  <si>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</si>
  <si>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</si>
  <si>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</si>
  <si>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</si>
  <si>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</si>
  <si>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</si>
  <si>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</si>
  <si>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</si>
  <si>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</si>
  <si>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</si>
  <si>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</si>
  <si>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</si>
  <si>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</si>
  <si>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</si>
  <si>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</si>
  <si>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</si>
  <si>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</si>
  <si>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</si>
  <si>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</si>
  <si>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</si>
  <si>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</si>
  <si>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</si>
  <si>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</si>
  <si>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</si>
  <si>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</si>
  <si>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</si>
  <si>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</si>
  <si>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</si>
  <si>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</si>
  <si>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</si>
  <si>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</si>
  <si>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</si>
  <si>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</si>
  <si>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</si>
  <si>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</si>
  <si>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</si>
  <si>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</si>
  <si>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</si>
  <si>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</si>
  <si>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</si>
  <si>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</si>
  <si>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</si>
  <si>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</si>
  <si>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</si>
  <si>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</si>
  <si>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</si>
  <si>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</si>
  <si>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</si>
  <si>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</si>
  <si>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</si>
  <si>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</si>
  <si>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</si>
  <si>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</si>
  <si>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</si>
  <si>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</si>
  <si>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</si>
  <si>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</si>
  <si>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</si>
  <si>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</si>
  <si>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</si>
  <si>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</si>
  <si>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</si>
  <si>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</si>
  <si>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</si>
  <si>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</si>
  <si>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</si>
  <si>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</si>
  <si>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</si>
  <si>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</si>
  <si>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</si>
  <si>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</si>
  <si>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</si>
  <si>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</si>
  <si>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</si>
  <si>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</si>
  <si>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</si>
  <si>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</si>
  <si>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</si>
  <si>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</si>
  <si>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</si>
  <si>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</si>
  <si>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</si>
  <si>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</si>
  <si>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</si>
  <si>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</si>
  <si>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</si>
  <si>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</si>
  <si>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</si>
  <si>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</si>
  <si>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</si>
  <si>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</si>
  <si>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</si>
  <si>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</si>
  <si>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</si>
  <si>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</si>
  <si>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</si>
  <si>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</si>
  <si>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</si>
  <si>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</si>
  <si>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</si>
  <si>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</si>
  <si>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</si>
  <si>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</si>
  <si>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</si>
  <si>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</si>
  <si>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</si>
  <si>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</si>
  <si>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</si>
  <si>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</si>
  <si>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</si>
  <si>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</si>
  <si>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</si>
  <si>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</si>
  <si>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</si>
  <si>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</si>
  <si>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</si>
  <si>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</si>
  <si>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</si>
  <si>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</si>
  <si>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</si>
  <si>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</si>
  <si>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</si>
  <si>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</si>
  <si>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</si>
  <si>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</si>
  <si>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</si>
  <si>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</si>
  <si>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</si>
  <si>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</si>
  <si>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</si>
  <si>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</si>
  <si>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</si>
  <si>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</si>
  <si>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</si>
  <si>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</si>
  <si>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</si>
  <si>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</si>
  <si>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</si>
  <si>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</si>
  <si>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</si>
  <si>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</si>
  <si>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</si>
  <si>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</si>
  <si>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</si>
  <si>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</si>
  <si>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</si>
  <si>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</si>
  <si>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</si>
  <si>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</si>
  <si>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</si>
  <si>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</si>
  <si>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</si>
  <si>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</si>
  <si>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</si>
  <si>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</si>
  <si>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</si>
  <si>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</si>
  <si>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</si>
  <si>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</si>
  <si>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</si>
  <si>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</si>
  <si>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</si>
  <si>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</si>
  <si>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</si>
  <si>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</si>
  <si>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</si>
  <si>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</si>
  <si>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</si>
  <si>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</si>
  <si>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</si>
  <si>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</si>
  <si>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</si>
  <si>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</si>
  <si>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</si>
  <si>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</si>
  <si>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</si>
  <si>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</si>
  <si>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</si>
  <si>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</si>
  <si>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</si>
  <si>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</si>
  <si>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</si>
  <si>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</si>
  <si>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</si>
  <si>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</si>
  <si>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</si>
  <si>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</si>
  <si>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</si>
  <si>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</si>
  <si>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</si>
  <si>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</si>
  <si>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</si>
  <si>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</si>
  <si>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</si>
  <si>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</si>
  <si>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</si>
  <si>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</si>
  <si>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</si>
  <si>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</si>
  <si>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</si>
  <si>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</si>
  <si>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</si>
  <si>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</si>
  <si>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</si>
  <si>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</si>
  <si>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</si>
  <si>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</si>
  <si>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</si>
  <si>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</si>
  <si>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</si>
  <si>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</si>
  <si>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</si>
  <si>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</si>
  <si>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</si>
  <si>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</si>
  <si>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</si>
  <si>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</si>
  <si>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</si>
  <si>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</si>
  <si>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</si>
  <si>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</si>
  <si>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</si>
  <si>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</si>
  <si>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</si>
  <si>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</si>
  <si>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</si>
  <si>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</si>
  <si>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</si>
  <si>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</si>
  <si>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</si>
  <si>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</si>
  <si>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</si>
  <si>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</si>
  <si>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</si>
  <si>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</si>
  <si>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</si>
  <si>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</si>
  <si>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</si>
  <si>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</si>
  <si>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</si>
  <si>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</si>
  <si>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</si>
  <si>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</si>
  <si>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</si>
  <si>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</si>
  <si>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</si>
  <si>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</si>
  <si>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</si>
  <si>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</si>
  <si>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</si>
  <si>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</si>
  <si>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</si>
  <si>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</si>
  <si>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</si>
  <si>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</si>
  <si>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</si>
  <si>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</si>
  <si>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</si>
  <si>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</si>
  <si>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</si>
  <si>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</si>
  <si>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</si>
  <si>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</si>
  <si>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</si>
  <si>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</si>
  <si>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</si>
  <si>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</si>
  <si>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</si>
  <si>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</si>
  <si>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</si>
  <si>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</si>
  <si>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</si>
  <si>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</si>
  <si>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</si>
  <si>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</si>
  <si>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</si>
  <si>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</si>
  <si>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</si>
  <si>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</si>
  <si>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</si>
  <si>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</si>
  <si>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</si>
  <si>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</si>
  <si>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</si>
  <si>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</si>
  <si>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</si>
  <si>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</si>
  <si>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</si>
  <si>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</si>
  <si>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</si>
  <si>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</si>
  <si>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</si>
  <si>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</si>
  <si>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</si>
  <si>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</si>
  <si>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</si>
  <si>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</si>
  <si>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</si>
  <si>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</si>
  <si>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</si>
  <si>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</si>
  <si>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</si>
  <si>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</si>
  <si>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</si>
  <si>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</si>
  <si>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</si>
  <si>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</si>
  <si>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</si>
  <si>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</si>
  <si>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</si>
  <si>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</si>
  <si>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</si>
  <si>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</si>
  <si>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</si>
  <si>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</si>
  <si>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</si>
  <si>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</si>
  <si>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</si>
  <si>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</si>
  <si>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</si>
  <si>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</si>
  <si>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</si>
  <si>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</si>
  <si>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</si>
  <si>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</si>
  <si>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</si>
  <si>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</si>
  <si>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</si>
  <si>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</si>
  <si>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</si>
  <si>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</si>
  <si>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</si>
  <si>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</si>
  <si>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</si>
  <si>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</si>
  <si>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</si>
  <si>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</si>
  <si>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</si>
  <si>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</si>
  <si>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</si>
  <si>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</si>
  <si>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</si>
  <si>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</si>
  <si>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</si>
  <si>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</si>
  <si>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</si>
  <si>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</si>
  <si>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</si>
  <si>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</si>
  <si>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</si>
  <si>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</si>
  <si>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</si>
  <si>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</si>
  <si>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</si>
  <si>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</si>
  <si>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</si>
  <si>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</si>
  <si>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</si>
  <si>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</si>
  <si>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</si>
  <si>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</si>
  <si>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</si>
  <si>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</si>
  <si>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</si>
  <si>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</si>
  <si>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</si>
  <si>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</si>
  <si>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</si>
  <si>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</si>
  <si>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</si>
  <si>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</si>
  <si>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</si>
  <si>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</si>
  <si>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</si>
  <si>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</si>
  <si>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</si>
  <si>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</si>
  <si>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</si>
  <si>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</si>
  <si>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</si>
  <si>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</si>
  <si>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</si>
  <si>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</si>
  <si>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</si>
  <si>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</si>
  <si>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</si>
  <si>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</si>
  <si>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</si>
  <si>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</si>
  <si>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</si>
  <si>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</si>
  <si>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</si>
  <si>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</si>
  <si>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</si>
  <si>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</si>
  <si>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</si>
  <si>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</si>
  <si>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</si>
  <si>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</si>
  <si>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</si>
  <si>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</si>
  <si>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</si>
  <si>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</si>
  <si>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</si>
  <si>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</si>
  <si>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</si>
  <si>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</si>
  <si>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</si>
  <si>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</si>
  <si>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</si>
  <si>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</si>
  <si>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</si>
  <si>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</si>
  <si>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</si>
  <si>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</si>
  <si>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</si>
  <si>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</si>
  <si>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</si>
  <si>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</si>
  <si>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</si>
  <si>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</si>
  <si>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</si>
  <si>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</si>
  <si>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</si>
  <si>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</si>
  <si>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</si>
  <si>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</si>
  <si>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</si>
  <si>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</si>
  <si>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</si>
  <si>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</si>
  <si>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</si>
  <si>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</si>
  <si>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</si>
  <si>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</si>
  <si>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</si>
  <si>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</si>
  <si>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</si>
  <si>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</si>
  <si>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</si>
  <si>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</si>
  <si>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</si>
  <si>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</si>
  <si>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</si>
  <si>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</si>
  <si>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</si>
  <si>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</si>
  <si>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</si>
  <si>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</si>
  <si>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</si>
  <si>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</si>
  <si>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</si>
  <si>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</si>
  <si>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</si>
  <si>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</si>
  <si>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</si>
  <si>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</si>
  <si>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</si>
  <si>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</si>
  <si>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</si>
  <si>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</si>
  <si>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</si>
  <si>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</si>
  <si>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</si>
  <si>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</si>
  <si>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</si>
  <si>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</si>
  <si>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</si>
  <si>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</si>
  <si>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</si>
  <si>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</si>
  <si>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</si>
  <si>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</si>
  <si>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</si>
  <si>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</si>
  <si>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</si>
  <si>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</si>
  <si>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</si>
  <si>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</si>
  <si>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</si>
  <si>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</si>
  <si>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</si>
  <si>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</si>
  <si>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</si>
  <si>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</si>
  <si>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</si>
  <si>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</si>
  <si>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</si>
  <si>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</si>
  <si>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</si>
  <si>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</si>
  <si>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</si>
  <si>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</si>
  <si>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</si>
  <si>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</si>
  <si>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</si>
  <si>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</si>
  <si>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</si>
  <si>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</si>
  <si>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</si>
  <si>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</si>
  <si>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</si>
  <si>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</si>
  <si>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</si>
  <si>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</si>
  <si>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</si>
  <si>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</si>
  <si>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</si>
  <si>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</si>
  <si>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</si>
  <si>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</si>
  <si>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</si>
  <si>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</si>
  <si>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</si>
  <si>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</si>
  <si>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</si>
  <si>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</si>
  <si>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</si>
  <si>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</si>
  <si>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</si>
  <si>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</si>
  <si>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</si>
  <si>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</si>
  <si>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</si>
  <si>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</si>
  <si>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</si>
  <si>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</si>
  <si>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</si>
  <si>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</si>
  <si>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</si>
  <si>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</si>
  <si>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</si>
  <si>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</si>
  <si>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</si>
  <si>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</si>
  <si>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</si>
  <si>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</si>
  <si>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</si>
  <si>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</si>
  <si>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</si>
  <si>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</si>
  <si>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</si>
  <si>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</si>
  <si>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</si>
  <si>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</si>
  <si>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</si>
  <si>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</si>
  <si>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</si>
  <si>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</si>
  <si>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</si>
  <si>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</si>
  <si>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</si>
  <si>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</si>
  <si>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</si>
  <si>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</si>
  <si>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</si>
  <si>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</si>
  <si>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</si>
  <si>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</si>
  <si>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</si>
  <si>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</si>
  <si>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</si>
  <si>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</si>
  <si>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</si>
  <si>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</si>
  <si>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</si>
  <si>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</si>
  <si>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</si>
  <si>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</si>
  <si>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</si>
  <si>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</si>
  <si>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</si>
  <si>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</si>
  <si>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</si>
  <si>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</si>
  <si>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</si>
  <si>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</si>
  <si>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</si>
  <si>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</si>
  <si>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</si>
  <si>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</si>
  <si>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</si>
  <si>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</si>
  <si>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</si>
  <si>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</si>
  <si>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</si>
  <si>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</si>
  <si>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</si>
  <si>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</si>
  <si>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</si>
  <si>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</si>
  <si>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</si>
  <si>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</si>
  <si>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</si>
  <si>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</si>
  <si>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</si>
  <si>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</si>
  <si>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</si>
  <si>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</si>
  <si>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</si>
  <si>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</si>
  <si>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</si>
  <si>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</si>
  <si>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</si>
  <si>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</si>
  <si>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</si>
  <si>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</si>
  <si>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</si>
  <si>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</si>
  <si>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</si>
  <si>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</si>
  <si>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</si>
  <si>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</si>
  <si>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</si>
  <si>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</si>
  <si>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</si>
  <si>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</si>
  <si>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</si>
  <si>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</si>
  <si>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</si>
  <si>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</si>
  <si>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</si>
  <si>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</si>
  <si>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</si>
  <si>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</si>
  <si>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</si>
  <si>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</si>
  <si>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</si>
  <si>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</si>
  <si>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</si>
  <si>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</si>
  <si>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</si>
  <si>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</si>
  <si>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</si>
  <si>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</si>
  <si>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</si>
  <si>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</si>
  <si>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</si>
  <si>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</si>
  <si>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</si>
  <si>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</si>
  <si>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</si>
  <si>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</si>
  <si>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</si>
  <si>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</si>
  <si>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</si>
  <si>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</si>
  <si>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</si>
  <si>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</si>
  <si>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</si>
  <si>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</si>
  <si>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</si>
  <si>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</si>
  <si>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</si>
  <si>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t>Residential Retail</t>
  </si>
  <si>
    <t>Commercial Retail</t>
  </si>
  <si>
    <t>Industrial Retail</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</si>
  <si>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</si>
  <si>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</si>
  <si>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</si>
  <si>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</si>
  <si>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</si>
  <si>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</si>
  <si>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</si>
  <si>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</si>
  <si>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</si>
  <si>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</si>
  <si>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</si>
  <si>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</si>
  <si>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</si>
  <si>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</si>
  <si>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</si>
  <si>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</si>
  <si>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</si>
  <si>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</si>
  <si>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</si>
  <si>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</si>
  <si>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</si>
  <si>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</si>
  <si>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</si>
  <si>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Ethanol (f)</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</si>
  <si>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</si>
  <si>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</si>
  <si>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</si>
  <si>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</si>
  <si>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</si>
  <si>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</si>
  <si>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</si>
  <si>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</si>
  <si>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</si>
  <si>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</si>
  <si>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</si>
  <si>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</si>
  <si>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</si>
  <si>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</si>
  <si>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</si>
  <si>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</si>
  <si>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</si>
  <si>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</si>
  <si>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</si>
  <si>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</si>
  <si>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</si>
  <si>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</si>
  <si>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</si>
  <si>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</si>
  <si>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</si>
  <si>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</si>
  <si>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</si>
  <si>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</si>
  <si>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</si>
  <si>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</si>
  <si>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</si>
  <si>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</si>
  <si>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</si>
  <si>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</si>
  <si>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</si>
  <si>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</si>
  <si>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</si>
  <si>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</si>
  <si>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</si>
  <si>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</si>
  <si>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</si>
  <si>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</si>
  <si>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</si>
  <si>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(d) Solar photovoltaic systems smaller than one megawatt.</t>
  </si>
  <si>
    <r>
      <rPr>
        <b/>
        <sz val="8"/>
        <color theme="1"/>
        <rFont val="Arial"/>
        <family val="2"/>
      </rPr>
      <t>Historical data</t>
    </r>
    <r>
      <rPr>
        <sz val="8"/>
        <color theme="1"/>
        <rFont val="Arial"/>
        <family val="2"/>
      </rPr>
      <t xml:space="preserve">:  Latest data available from EIA databases supporting the Electric Power Monthly, DOE/EIA-0226. </t>
    </r>
  </si>
  <si>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</si>
  <si>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</si>
  <si>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</si>
  <si>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</si>
  <si>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</si>
  <si>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</si>
  <si>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</si>
  <si>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</si>
  <si>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</si>
  <si>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</si>
  <si>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</si>
  <si>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</si>
  <si>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</si>
  <si>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</si>
  <si>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</si>
  <si>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</si>
  <si>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</si>
  <si>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</si>
  <si>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</si>
  <si>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</si>
  <si>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</si>
  <si>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</si>
  <si>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</si>
  <si>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</si>
  <si>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</si>
  <si>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</si>
  <si>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</si>
  <si>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</si>
  <si>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</si>
  <si>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</si>
  <si>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</si>
  <si>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</si>
  <si>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</si>
  <si>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</si>
  <si>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</si>
  <si>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</si>
  <si>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</si>
  <si>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</si>
  <si>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</si>
  <si>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</si>
  <si>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</si>
  <si>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</si>
  <si>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</si>
  <si>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</si>
  <si>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</si>
  <si>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</si>
  <si>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</si>
  <si>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</si>
  <si>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</si>
  <si>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</si>
  <si>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</si>
  <si>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</si>
  <si>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</si>
  <si>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</si>
  <si>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</si>
  <si>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</si>
  <si>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</si>
  <si>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</si>
  <si>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</si>
  <si>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</si>
  <si>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</si>
  <si>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</si>
  <si>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</si>
  <si>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</si>
  <si>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</si>
  <si>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</si>
  <si>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</si>
  <si>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</si>
  <si>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</si>
  <si>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</si>
  <si>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</si>
  <si>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</si>
  <si>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</si>
  <si>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</si>
  <si>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</si>
  <si>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</si>
  <si>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</si>
  <si>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</si>
  <si>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</si>
  <si>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</si>
  <si>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</si>
  <si>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</si>
  <si>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</si>
  <si>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</si>
  <si>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</si>
  <si>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</si>
  <si>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</si>
  <si>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</si>
  <si>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</si>
  <si>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</si>
  <si>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</si>
  <si>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</si>
  <si>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</si>
  <si>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</si>
  <si>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</si>
  <si>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</si>
  <si>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</si>
  <si>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</si>
  <si>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</si>
  <si>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</si>
  <si>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</si>
  <si>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</si>
  <si>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</si>
  <si>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</si>
  <si>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</si>
  <si>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</si>
  <si>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</si>
  <si>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</si>
  <si>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</si>
  <si>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</si>
  <si>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</si>
  <si>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</si>
  <si>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</si>
  <si>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</si>
  <si>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</si>
  <si>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</si>
  <si>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</si>
  <si>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</si>
  <si>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</si>
  <si>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</si>
  <si>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</si>
  <si>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</si>
  <si>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</si>
  <si>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</si>
  <si>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</si>
  <si>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</si>
  <si>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</si>
  <si>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</si>
  <si>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</si>
  <si>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</si>
  <si>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</si>
  <si>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</si>
  <si>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</si>
  <si>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</si>
  <si>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</si>
  <si>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</si>
  <si>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</si>
  <si>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</si>
  <si>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</si>
  <si>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</si>
  <si>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</si>
  <si>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</si>
  <si>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</si>
  <si>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</si>
  <si>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</si>
  <si>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</si>
  <si>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</si>
  <si>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</si>
  <si>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</si>
  <si>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</si>
  <si>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</si>
  <si>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</si>
  <si>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</si>
  <si>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</si>
  <si>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</si>
  <si>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</si>
  <si>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</si>
  <si>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</si>
  <si>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</si>
  <si>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</si>
  <si>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</si>
  <si>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</si>
  <si>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</si>
  <si>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</si>
  <si>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</si>
  <si>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</si>
  <si>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</si>
  <si>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</si>
  <si>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</si>
  <si>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</si>
  <si>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</si>
  <si>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</si>
  <si>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</si>
  <si>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</si>
  <si>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</si>
  <si>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</si>
  <si>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</si>
  <si>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</si>
  <si>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</si>
  <si>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</si>
  <si>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</si>
  <si>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</si>
  <si>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</si>
  <si>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</si>
  <si>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</si>
  <si>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</si>
  <si>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</si>
  <si>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</si>
  <si>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</si>
  <si>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</si>
  <si>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</si>
  <si>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</si>
  <si>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</si>
  <si>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</si>
  <si>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</si>
  <si>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</si>
  <si>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</si>
  <si>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</si>
  <si>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</si>
  <si>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</si>
  <si>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</si>
  <si>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</si>
  <si>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</si>
  <si>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</si>
  <si>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</si>
  <si>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</si>
  <si>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</si>
  <si>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</si>
  <si>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</si>
  <si>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</si>
  <si>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</si>
  <si>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</si>
  <si>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</si>
  <si>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</si>
  <si>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</si>
  <si>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</si>
  <si>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</si>
  <si>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</si>
  <si>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</si>
  <si>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</si>
  <si>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</si>
  <si>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</si>
  <si>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</si>
  <si>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</si>
  <si>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</si>
  <si>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</si>
  <si>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</si>
  <si>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</si>
  <si>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</si>
  <si>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</si>
  <si>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</si>
  <si>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</si>
  <si>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</si>
  <si>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</si>
  <si>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</si>
  <si>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</si>
  <si>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</si>
  <si>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</si>
  <si>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</si>
  <si>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</si>
  <si>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</si>
  <si>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</si>
  <si>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</si>
  <si>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</si>
  <si>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</si>
  <si>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</si>
  <si>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</si>
  <si>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</si>
  <si>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</si>
  <si>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</si>
  <si>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</si>
  <si>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</si>
  <si>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</si>
  <si>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</si>
  <si>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</si>
  <si>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</si>
  <si>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</si>
  <si>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</si>
  <si>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</si>
  <si>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</si>
  <si>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</si>
  <si>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</si>
  <si>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</si>
  <si>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</si>
  <si>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</si>
  <si>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</si>
  <si>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</si>
  <si>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</si>
  <si>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</si>
  <si>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</si>
  <si>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</si>
  <si>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</si>
  <si>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</si>
  <si>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</si>
  <si>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</si>
  <si>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(c) Businesses or individual households not primarily engaged in electric power production for sale to the public, whose generating capacity is at least one megawatt (except for small-scale solar photovoltaic data, which consists of systems smaller than 1 megawatt).</t>
  </si>
  <si>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</si>
  <si>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r>
      <t>Forecasts:</t>
    </r>
    <r>
      <rPr>
        <sz val="8"/>
        <rFont val="Arial"/>
        <family val="2"/>
      </rPr>
      <t xml:space="preserve"> U.S. macroeconomic forecasts are based on the IHS Markit model of the U.S. Economy. </t>
    </r>
  </si>
  <si>
    <r>
      <t xml:space="preserve">Forecasts: </t>
    </r>
    <r>
      <rPr>
        <sz val="8"/>
        <rFont val="Arial"/>
        <family val="2"/>
      </rPr>
      <t>Based on forecasts by the NOAA Climate Prediction Center (http://www.cpc.ncep.noaa.gov/pacdir/DDdir/NHOME3.shtml).</t>
    </r>
  </si>
  <si>
    <t>Weather forecasts from National Oceanic and Atmospheric Administration.</t>
  </si>
  <si>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</si>
  <si>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</si>
  <si>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</si>
  <si>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</si>
  <si>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</si>
  <si>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</si>
  <si>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</si>
  <si>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</si>
  <si>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</si>
  <si>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</si>
  <si>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</si>
  <si>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(a) Generation supplied by power plants with capacity of at least 1 megawatt operated by electric utilities and independent power producers.</t>
  </si>
  <si>
    <t>(b) Generation supplied by power plants with capacity of at least 1 megawatt operated by businesses in the commercial and industrial sectors, primarily for onsite use.</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</si>
  <si>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</si>
  <si>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</si>
  <si>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kWh = kilowatthours. Btu = British thermal units.</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</si>
  <si>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</si>
  <si>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(Index, 2017=100)</t>
  </si>
  <si>
    <t>Industrial Output, Manufacturing (Index, Year 2017=100)</t>
  </si>
  <si>
    <t>Industrial Production Indices (Index, 2017=100)</t>
  </si>
  <si>
    <t>Real Gross State Product (Billion $2012)</t>
  </si>
  <si>
    <t>Real Personal Income (Billion $2012)</t>
  </si>
  <si>
    <t>Production (million barrels per day) (a)</t>
  </si>
  <si>
    <t>Energy Production</t>
  </si>
  <si>
    <t xml:space="preserve">   Total World Production</t>
  </si>
  <si>
    <t xml:space="preserve">   Non-OPEC Production</t>
  </si>
  <si>
    <t>Total OPEC Production</t>
  </si>
  <si>
    <t>ELACP_US</t>
  </si>
  <si>
    <t>OHTCPUS</t>
  </si>
  <si>
    <t>(g) “Other Oils" includes aviation gasoline blend components, finished aviation gasoline, kerosene, petrochemical feedstocks, special naphthas, lubricants, waxes, petroleum coke, asphalt and road oil, still gas, and miscellaneous products.</t>
  </si>
  <si>
    <t>BTTCBUS</t>
  </si>
  <si>
    <t>Table 8a.  U.S. Renewable Energy Consumption (Quadrillion Btu)</t>
  </si>
  <si>
    <t xml:space="preserve">      Subtotal (e)</t>
  </si>
  <si>
    <t xml:space="preserve">   Solar (f)</t>
  </si>
  <si>
    <t xml:space="preserve">   Biodiesel, Renewable Diesel, and Other (g)</t>
  </si>
  <si>
    <t xml:space="preserve">   Solar (b)(f) </t>
  </si>
  <si>
    <t>(f) Solar consumption in the residential sector includes energy from small-scale (&lt;1 MW) solar photovoltaic systems.  Also includes solar heating consumption in all sectors.</t>
  </si>
  <si>
    <t>(g) Fuel ethanol and biodiesel, renewable diesel, and other biofuels consumption in the transportation sector includes production, stock change, and imports less exports. Some biomass-based diesel may be consumed in the residential sector in heating oil.</t>
  </si>
  <si>
    <t xml:space="preserve">(e) Subtotals for the industrial and commercial sectors might not equal the sum of the components. The subtotal for the industrial sector includes ethanol consumption that is not shown separately. The subtotal for the commercial sector includes ethanol and hydroelectric consumption that are not shown separately. </t>
  </si>
  <si>
    <t xml:space="preserve">   Ethanol (g)</t>
  </si>
  <si>
    <r>
      <t>Forecasts:</t>
    </r>
    <r>
      <rPr>
        <sz val="8"/>
        <rFont val="Arial"/>
        <family val="2"/>
      </rPr>
      <t xml:space="preserve"> EIA Short-Term Integrated Forecasting System. U.S. macroeconomic forecasts are based on the S&amp;P Global model of the U.S. Economy. </t>
    </r>
  </si>
  <si>
    <r>
      <t xml:space="preserve">Forecasts: </t>
    </r>
    <r>
      <rPr>
        <sz val="8"/>
        <rFont val="Arial"/>
        <family val="2"/>
      </rPr>
      <t xml:space="preserve">EIA Short-Term Integrated Forecasting System. U.S. macroeconomic forecasts are based on the S&amp;P Global model of the U.S. Economy. </t>
    </r>
  </si>
  <si>
    <r>
      <t xml:space="preserve">   Prices to Ultimate Customers </t>
    </r>
    <r>
      <rPr>
        <sz val="8"/>
        <color indexed="8"/>
        <rFont val="Arial"/>
        <family val="2"/>
      </rPr>
      <t>(cents per kilowatthour)</t>
    </r>
  </si>
  <si>
    <t xml:space="preserve">   Prices to Ultimate Customers (cents per kilowatthour)</t>
  </si>
  <si>
    <t xml:space="preserve">    Sales to Ultimate Customers</t>
  </si>
  <si>
    <t>Table 7b.  U.S. Regional Electricity Sales to Ultimate Customers (billion kilowatthours)</t>
  </si>
  <si>
    <t>Table 7c.  U.S. Regional Electricity Prices to Ultimate Customers (Cents per Kilowatthour)</t>
  </si>
  <si>
    <t>Dry Natural Gas Production</t>
  </si>
  <si>
    <t>October 2022</t>
  </si>
  <si>
    <t>Thursday October 6, 2022</t>
  </si>
  <si>
    <t>Forecast date:</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</si>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</sst>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 numFmtId="175" formatCode="0.0000"/>
    <numFmt numFmtId="176" formatCode="0.0000_)"/>
  </numFmts>
  <fonts count="58"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
      <sz val="8"/>
      <name val="Calibri"/>
      <family val="2"/>
    </font>
    <font>
      <i/>
      <sz val="10"/>
      <name val="Arial"/>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5" fillId="0" borderId="0" applyFont="0" applyFill="0" applyBorder="0" applyAlignment="0" applyProtection="0"/>
  </cellStyleXfs>
  <cellXfs count="837">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0" fillId="0" borderId="0" xfId="13" applyFont="1"/>
    <xf numFmtId="0" fontId="12" fillId="0" borderId="0" xfId="23" applyFont="1" applyFill="1" applyBorder="1" applyAlignment="1" applyProtection="1"/>
    <xf numFmtId="0" fontId="11" fillId="2" borderId="0" xfId="9" applyFont="1" applyFill="1" applyBorder="1"/>
    <xf numFmtId="0" fontId="11" fillId="2" borderId="0" xfId="9" applyFont="1" applyFill="1"/>
    <xf numFmtId="0" fontId="17"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3" fillId="0" borderId="2" xfId="17" applyFont="1" applyFill="1" applyBorder="1" applyProtection="1"/>
    <xf numFmtId="0" fontId="10" fillId="2" borderId="0" xfId="17" applyFont="1" applyFill="1"/>
    <xf numFmtId="0" fontId="23" fillId="0" borderId="3" xfId="17" applyFont="1" applyFill="1" applyBorder="1" applyProtection="1"/>
    <xf numFmtId="0" fontId="23"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3" fillId="0" borderId="0" xfId="17" applyFont="1" applyFill="1" applyAlignment="1" applyProtection="1"/>
    <xf numFmtId="1" fontId="23" fillId="0" borderId="0" xfId="23" applyNumberFormat="1" applyFont="1" applyFill="1" applyAlignment="1" applyProtection="1">
      <alignment horizontal="right" indent="1"/>
    </xf>
    <xf numFmtId="0" fontId="24" fillId="0" borderId="0" xfId="17" applyFont="1" applyFill="1" applyBorder="1" applyAlignment="1" applyProtection="1"/>
    <xf numFmtId="171" fontId="24" fillId="0" borderId="0" xfId="17" quotePrefix="1" applyNumberFormat="1" applyFont="1" applyFill="1" applyBorder="1" applyAlignment="1" applyProtection="1">
      <alignment wrapText="1"/>
    </xf>
    <xf numFmtId="0" fontId="24" fillId="0" borderId="0" xfId="17" quotePrefix="1" applyFont="1" applyFill="1" applyBorder="1" applyAlignment="1" applyProtection="1">
      <alignment wrapText="1"/>
    </xf>
    <xf numFmtId="0" fontId="24" fillId="0" borderId="0" xfId="17" applyFont="1" applyFill="1" applyProtection="1"/>
    <xf numFmtId="0" fontId="10" fillId="2" borderId="0" xfId="17" applyFont="1" applyFill="1" applyAlignment="1" applyProtection="1">
      <alignment horizontal="left"/>
    </xf>
    <xf numFmtId="171" fontId="24" fillId="0" borderId="0" xfId="17" quotePrefix="1" applyNumberFormat="1" applyFont="1" applyFill="1" applyAlignment="1" applyProtection="1">
      <alignment wrapText="1"/>
    </xf>
    <xf numFmtId="0" fontId="24" fillId="0" borderId="0" xfId="17" applyFont="1" applyFill="1" applyAlignment="1" applyProtection="1">
      <alignment wrapText="1"/>
    </xf>
    <xf numFmtId="0" fontId="24" fillId="0" borderId="0" xfId="17" applyFont="1" applyFill="1" applyAlignment="1" applyProtection="1"/>
    <xf numFmtId="171" fontId="24" fillId="0" borderId="0" xfId="17" quotePrefix="1" applyNumberFormat="1" applyFont="1" applyFill="1" applyAlignment="1" applyProtection="1"/>
    <xf numFmtId="0" fontId="23" fillId="0" borderId="0" xfId="17" applyFont="1" applyFill="1" applyProtection="1"/>
    <xf numFmtId="171" fontId="24" fillId="0" borderId="0" xfId="17" quotePrefix="1" applyNumberFormat="1" applyFont="1" applyFill="1" applyBorder="1" applyAlignment="1" applyProtection="1"/>
    <xf numFmtId="0" fontId="10" fillId="2" borderId="0" xfId="17" applyFont="1" applyFill="1" applyProtection="1"/>
    <xf numFmtId="0" fontId="24" fillId="0" borderId="0" xfId="17" quotePrefix="1" applyFont="1" applyFill="1" applyAlignment="1" applyProtection="1"/>
    <xf numFmtId="0" fontId="25" fillId="2" borderId="0" xfId="20" applyFont="1" applyFill="1" applyProtection="1"/>
    <xf numFmtId="0" fontId="24" fillId="0" borderId="0" xfId="20" applyFont="1" applyFill="1" applyAlignment="1" applyProtection="1"/>
    <xf numFmtId="0" fontId="25" fillId="2" borderId="0" xfId="20" applyFont="1" applyFill="1" applyAlignment="1" applyProtection="1"/>
    <xf numFmtId="171" fontId="24" fillId="0" borderId="0" xfId="20" quotePrefix="1" applyNumberFormat="1" applyFont="1" applyFill="1" applyAlignment="1" applyProtection="1">
      <alignment horizontal="left"/>
    </xf>
    <xf numFmtId="171" fontId="24" fillId="0" borderId="0" xfId="20" applyNumberFormat="1" applyFont="1" applyFill="1" applyAlignment="1" applyProtection="1">
      <alignment horizontal="left"/>
    </xf>
    <xf numFmtId="171" fontId="24" fillId="0" borderId="0" xfId="20" quotePrefix="1" applyNumberFormat="1" applyFont="1" applyFill="1" applyAlignment="1" applyProtection="1"/>
    <xf numFmtId="171" fontId="24" fillId="0" borderId="0" xfId="20" applyNumberFormat="1" applyFont="1" applyFill="1" applyAlignment="1" applyProtection="1"/>
    <xf numFmtId="171" fontId="24"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4" fillId="0" borderId="0" xfId="9" applyFont="1" applyFill="1" applyProtection="1"/>
    <xf numFmtId="0" fontId="22" fillId="0" borderId="0" xfId="9" applyFont="1" applyFill="1" applyProtection="1"/>
    <xf numFmtId="0" fontId="10" fillId="0" borderId="0" xfId="23" applyFont="1"/>
    <xf numFmtId="167" fontId="24" fillId="0" borderId="5" xfId="9" applyNumberFormat="1" applyFont="1" applyFill="1" applyBorder="1" applyProtection="1"/>
    <xf numFmtId="0" fontId="10" fillId="2" borderId="0" xfId="22" applyFont="1" applyFill="1"/>
    <xf numFmtId="0" fontId="23" fillId="0" borderId="0" xfId="22" applyFont="1" applyFill="1" applyAlignment="1" applyProtection="1"/>
    <xf numFmtId="166" fontId="22"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0" fillId="0" borderId="0" xfId="22" applyFont="1" applyAlignment="1" applyProtection="1">
      <alignment horizontal="left"/>
    </xf>
    <xf numFmtId="0" fontId="23" fillId="0" borderId="0" xfId="22" quotePrefix="1" applyFont="1" applyFill="1" applyAlignment="1" applyProtection="1">
      <alignment horizontal="left"/>
    </xf>
    <xf numFmtId="0" fontId="23"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3" fillId="0" borderId="2" xfId="23" applyFont="1" applyFill="1" applyBorder="1" applyAlignment="1" applyProtection="1">
      <alignment horizontal="center"/>
    </xf>
    <xf numFmtId="0" fontId="23" fillId="0" borderId="0" xfId="23" applyFont="1" applyFill="1" applyBorder="1" applyAlignment="1" applyProtection="1"/>
    <xf numFmtId="0" fontId="23" fillId="0" borderId="0" xfId="23" applyFont="1" applyFill="1" applyAlignment="1" applyProtection="1">
      <alignment horizontal="center"/>
    </xf>
    <xf numFmtId="0" fontId="10" fillId="2" borderId="0" xfId="23" applyFont="1" applyFill="1" applyAlignment="1" applyProtection="1">
      <alignment horizontal="left"/>
    </xf>
    <xf numFmtId="166" fontId="23" fillId="0" borderId="0" xfId="23" applyNumberFormat="1" applyFont="1" applyFill="1" applyAlignment="1" applyProtection="1">
      <alignment horizontal="right"/>
    </xf>
    <xf numFmtId="0" fontId="23" fillId="0" borderId="0" xfId="23" applyFont="1" applyFill="1" applyAlignment="1" applyProtection="1">
      <alignment horizontal="right"/>
    </xf>
    <xf numFmtId="0" fontId="27" fillId="0" borderId="0" xfId="23" applyFont="1"/>
    <xf numFmtId="0" fontId="23" fillId="0" borderId="0" xfId="23" applyFont="1" applyFill="1" applyAlignment="1" applyProtection="1"/>
    <xf numFmtId="0" fontId="24" fillId="0" borderId="0" xfId="23" applyFont="1" applyFill="1" applyAlignment="1" applyProtection="1"/>
    <xf numFmtId="0" fontId="20" fillId="0" borderId="0" xfId="23" quotePrefix="1" applyFont="1" applyAlignment="1" applyProtection="1">
      <alignment horizontal="left"/>
    </xf>
    <xf numFmtId="165" fontId="23" fillId="0" borderId="0" xfId="23"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6" fillId="2" borderId="0" xfId="21" applyFont="1" applyFill="1" applyProtection="1"/>
    <xf numFmtId="0" fontId="23" fillId="0" borderId="0" xfId="21" applyFont="1" applyFill="1" applyBorder="1" applyAlignment="1" applyProtection="1"/>
    <xf numFmtId="0" fontId="23"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3" fillId="0" borderId="0" xfId="21" applyFont="1" applyFill="1" applyAlignment="1" applyProtection="1"/>
    <xf numFmtId="0" fontId="20" fillId="0" borderId="0" xfId="21" applyFont="1" applyAlignment="1" applyProtection="1">
      <alignment horizontal="left"/>
    </xf>
    <xf numFmtId="166" fontId="10" fillId="0" borderId="0" xfId="21" applyNumberFormat="1" applyFont="1" applyProtection="1"/>
    <xf numFmtId="166" fontId="24"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0" fontId="24" fillId="0" borderId="0" xfId="21" applyFont="1" applyFill="1" applyAlignment="1" applyProtection="1">
      <alignment horizontal="right"/>
    </xf>
    <xf numFmtId="0" fontId="10" fillId="2" borderId="0" xfId="13" applyFont="1" applyFill="1"/>
    <xf numFmtId="0" fontId="10" fillId="0" borderId="0" xfId="13" applyFont="1" applyBorder="1"/>
    <xf numFmtId="0" fontId="20" fillId="3" borderId="0" xfId="13" applyFont="1" applyFill="1" applyBorder="1"/>
    <xf numFmtId="0" fontId="23" fillId="0" borderId="0" xfId="13" applyFont="1" applyFill="1" applyBorder="1" applyAlignment="1" applyProtection="1">
      <alignment horizontal="center"/>
    </xf>
    <xf numFmtId="0" fontId="20" fillId="0" borderId="0" xfId="13" applyFont="1" applyFill="1"/>
    <xf numFmtId="0" fontId="10" fillId="0" borderId="0" xfId="16" applyFont="1"/>
    <xf numFmtId="0" fontId="10" fillId="2" borderId="0" xfId="16" applyFont="1" applyFill="1"/>
    <xf numFmtId="0" fontId="23" fillId="0" borderId="0" xfId="16" applyFont="1" applyFill="1" applyBorder="1" applyAlignment="1" applyProtection="1"/>
    <xf numFmtId="0" fontId="23" fillId="0" borderId="2" xfId="16" applyFont="1" applyFill="1" applyBorder="1" applyAlignment="1" applyProtection="1">
      <alignment horizontal="right"/>
    </xf>
    <xf numFmtId="0" fontId="10" fillId="2" borderId="0" xfId="16" applyFont="1" applyFill="1" applyAlignment="1" applyProtection="1">
      <alignment horizontal="left"/>
    </xf>
    <xf numFmtId="0" fontId="24" fillId="0" borderId="0" xfId="16" applyFont="1" applyFill="1" applyAlignment="1" applyProtection="1"/>
    <xf numFmtId="169" fontId="10" fillId="2" borderId="0" xfId="16" applyNumberFormat="1" applyFont="1" applyFill="1" applyAlignment="1" applyProtection="1">
      <alignment horizontal="left"/>
    </xf>
    <xf numFmtId="0" fontId="23" fillId="0" borderId="0" xfId="16" applyFont="1" applyFill="1" applyAlignment="1" applyProtection="1"/>
    <xf numFmtId="0" fontId="24" fillId="0" borderId="0" xfId="16" applyFont="1" applyFill="1" applyBorder="1" applyAlignment="1" applyProtection="1"/>
    <xf numFmtId="0" fontId="10" fillId="2" borderId="0" xfId="16" applyFont="1" applyFill="1" applyBorder="1" applyAlignment="1" applyProtection="1">
      <alignment horizontal="left"/>
    </xf>
    <xf numFmtId="169" fontId="23"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3" fillId="0" borderId="0" xfId="18" applyFont="1" applyFill="1" applyBorder="1" applyAlignment="1" applyProtection="1">
      <alignment horizontal="left"/>
    </xf>
    <xf numFmtId="165" fontId="23"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0"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0"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applyFill="1"/>
    <xf numFmtId="0" fontId="20" fillId="0" borderId="0" xfId="7" applyFont="1" applyFill="1" applyBorder="1" applyAlignment="1">
      <alignment horizontal="center"/>
    </xf>
    <xf numFmtId="0" fontId="10" fillId="0" borderId="0" xfId="7" applyFont="1" applyBorder="1"/>
    <xf numFmtId="0" fontId="10" fillId="2" borderId="0" xfId="7" applyFont="1" applyFill="1" applyBorder="1"/>
    <xf numFmtId="0" fontId="20" fillId="0" borderId="0" xfId="7" applyFont="1" applyFill="1" applyBorder="1"/>
    <xf numFmtId="0" fontId="10" fillId="2" borderId="0" xfId="8" applyFont="1" applyFill="1"/>
    <xf numFmtId="0" fontId="10" fillId="0" borderId="0" xfId="8" applyFont="1" applyBorder="1"/>
    <xf numFmtId="0" fontId="10" fillId="0" borderId="0" xfId="8" applyFont="1"/>
    <xf numFmtId="0" fontId="20" fillId="0" borderId="0" xfId="8" applyFont="1" applyFill="1"/>
    <xf numFmtId="0" fontId="20" fillId="0" borderId="0" xfId="8" applyFont="1" applyFill="1" applyBorder="1" applyAlignment="1">
      <alignment horizontal="center"/>
    </xf>
    <xf numFmtId="0" fontId="10" fillId="3" borderId="0" xfId="8" applyFont="1" applyFill="1"/>
    <xf numFmtId="165" fontId="24"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0" fillId="0" borderId="0" xfId="14" applyFont="1" applyAlignment="1" applyProtection="1">
      <alignment horizontal="left"/>
    </xf>
    <xf numFmtId="0" fontId="20"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3" fillId="0" borderId="0" xfId="19" applyFont="1" applyFill="1" applyBorder="1" applyAlignment="1" applyProtection="1"/>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4"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3"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3" fillId="4" borderId="0" xfId="0" applyFont="1" applyFill="1" applyBorder="1"/>
    <xf numFmtId="0" fontId="10" fillId="4" borderId="0" xfId="23" applyFont="1" applyFill="1"/>
    <xf numFmtId="0" fontId="23" fillId="4" borderId="0" xfId="23" applyFont="1" applyFill="1" applyBorder="1" applyAlignment="1" applyProtection="1"/>
    <xf numFmtId="0" fontId="10" fillId="4" borderId="0" xfId="23" applyFont="1" applyFill="1" applyAlignment="1" applyProtection="1">
      <alignment horizontal="left"/>
    </xf>
    <xf numFmtId="0" fontId="27" fillId="4" borderId="0" xfId="23" applyFont="1" applyFill="1"/>
    <xf numFmtId="0" fontId="20" fillId="4" borderId="0" xfId="23" applyFont="1" applyFill="1" applyAlignment="1" applyProtection="1">
      <alignment horizontal="left"/>
    </xf>
    <xf numFmtId="164" fontId="10" fillId="4" borderId="0" xfId="23" applyNumberFormat="1" applyFont="1" applyFill="1"/>
    <xf numFmtId="0" fontId="3"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0" fillId="0" borderId="0" xfId="9" applyFont="1" applyFill="1" applyAlignment="1"/>
    <xf numFmtId="0" fontId="20" fillId="0" borderId="0" xfId="9" applyFont="1" applyFill="1" applyBorder="1" applyAlignment="1">
      <alignment horizontal="center"/>
    </xf>
    <xf numFmtId="0" fontId="20" fillId="0" borderId="0" xfId="9" applyFont="1" applyFill="1"/>
    <xf numFmtId="0" fontId="20" fillId="4" borderId="0" xfId="15" applyFont="1" applyFill="1"/>
    <xf numFmtId="0" fontId="23" fillId="4" borderId="0" xfId="24" applyFont="1" applyFill="1" applyBorder="1" applyAlignment="1" applyProtection="1"/>
    <xf numFmtId="0" fontId="23" fillId="4" borderId="0" xfId="15" applyFont="1" applyFill="1" applyBorder="1" applyAlignment="1" applyProtection="1">
      <alignment horizontal="center"/>
    </xf>
    <xf numFmtId="171" fontId="20" fillId="4" borderId="0" xfId="0" applyNumberFormat="1" applyFont="1" applyFill="1" applyBorder="1"/>
    <xf numFmtId="171" fontId="3" fillId="4" borderId="0" xfId="0" applyNumberFormat="1" applyFont="1" applyFill="1" applyBorder="1"/>
    <xf numFmtId="171" fontId="20" fillId="4" borderId="3" xfId="0" applyNumberFormat="1" applyFont="1" applyFill="1" applyBorder="1"/>
    <xf numFmtId="171" fontId="10" fillId="0" borderId="0" xfId="23" applyNumberFormat="1" applyFont="1" applyAlignment="1" applyProtection="1">
      <alignment horizontal="left"/>
    </xf>
    <xf numFmtId="171" fontId="24" fillId="0" borderId="0" xfId="23" applyNumberFormat="1" applyFont="1" applyFill="1" applyAlignment="1" applyProtection="1"/>
    <xf numFmtId="171" fontId="20"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0" fillId="4" borderId="0" xfId="23" applyNumberFormat="1" applyFont="1" applyFill="1" applyAlignment="1" applyProtection="1">
      <alignment horizontal="left"/>
    </xf>
    <xf numFmtId="171" fontId="20" fillId="4" borderId="3" xfId="23" applyNumberFormat="1" applyFont="1" applyFill="1" applyBorder="1" applyAlignment="1" applyProtection="1">
      <alignment horizontal="left"/>
    </xf>
    <xf numFmtId="171" fontId="12"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6" fillId="4" borderId="0" xfId="9" applyFont="1" applyFill="1"/>
    <xf numFmtId="0" fontId="6" fillId="4" borderId="0" xfId="22" applyFill="1"/>
    <xf numFmtId="0" fontId="15" fillId="4" borderId="0" xfId="9" applyFont="1" applyFill="1" applyAlignment="1"/>
    <xf numFmtId="0" fontId="15" fillId="4" borderId="0" xfId="9" applyFont="1" applyFill="1" applyBorder="1" applyAlignment="1">
      <alignment horizontal="center"/>
    </xf>
    <xf numFmtId="0" fontId="6" fillId="4" borderId="0" xfId="9" applyFont="1" applyFill="1" applyBorder="1"/>
    <xf numFmtId="0" fontId="10" fillId="2" borderId="0" xfId="13" applyFont="1" applyFill="1" applyAlignment="1">
      <alignment wrapText="1"/>
    </xf>
    <xf numFmtId="171" fontId="24" fillId="0" borderId="0" xfId="16" applyNumberFormat="1" applyFont="1" applyFill="1" applyAlignment="1" applyProtection="1"/>
    <xf numFmtId="171" fontId="24" fillId="0" borderId="0" xfId="16" applyNumberFormat="1" applyFont="1" applyFill="1" applyBorder="1" applyAlignment="1" applyProtection="1"/>
    <xf numFmtId="171" fontId="24" fillId="0" borderId="3" xfId="16" applyNumberFormat="1" applyFont="1" applyFill="1" applyBorder="1" applyAlignment="1" applyProtection="1"/>
    <xf numFmtId="171" fontId="24"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pplyProtection="1">
      <alignment horizontal="right"/>
    </xf>
    <xf numFmtId="2" fontId="23"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166" fontId="23" fillId="0" borderId="0" xfId="19" applyNumberFormat="1" applyFont="1" applyFill="1" applyAlignment="1" applyProtection="1">
      <alignment horizontal="right"/>
    </xf>
    <xf numFmtId="0" fontId="23" fillId="0" borderId="0" xfId="22" applyFont="1" applyFill="1" applyAlignment="1" applyProtection="1">
      <alignment horizontal="right"/>
    </xf>
    <xf numFmtId="0" fontId="10" fillId="0" borderId="0" xfId="22" applyFont="1" applyAlignment="1">
      <alignment horizontal="right"/>
    </xf>
    <xf numFmtId="0" fontId="3" fillId="4" borderId="0" xfId="0" applyFont="1" applyFill="1" applyBorder="1" applyAlignment="1">
      <alignment horizontal="right"/>
    </xf>
    <xf numFmtId="1" fontId="12"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3" fillId="0" borderId="0" xfId="21" applyNumberFormat="1" applyFont="1" applyFill="1" applyAlignment="1" applyProtection="1">
      <alignment horizontal="right"/>
    </xf>
    <xf numFmtId="0" fontId="20" fillId="0" borderId="0" xfId="13" applyFont="1" applyFill="1" applyBorder="1" applyAlignment="1">
      <alignment horizontal="right"/>
    </xf>
    <xf numFmtId="2" fontId="20" fillId="0" borderId="0" xfId="13" applyNumberFormat="1" applyFont="1" applyFill="1" applyAlignment="1">
      <alignment horizontal="right"/>
    </xf>
    <xf numFmtId="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3" fontId="23" fillId="0" borderId="0" xfId="23" applyNumberFormat="1" applyFont="1" applyFill="1" applyAlignment="1" applyProtection="1">
      <alignment horizontal="right"/>
    </xf>
    <xf numFmtId="3" fontId="24"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5" fontId="20" fillId="0" borderId="0" xfId="9" applyNumberFormat="1" applyFont="1" applyFill="1" applyAlignment="1">
      <alignment horizontal="right"/>
    </xf>
    <xf numFmtId="164" fontId="20"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3" fontId="17" fillId="4" borderId="0" xfId="9" applyNumberFormat="1" applyFont="1" applyFill="1" applyAlignment="1">
      <alignment horizontal="right"/>
    </xf>
    <xf numFmtId="0" fontId="15" fillId="4" borderId="0" xfId="9" applyFont="1" applyFill="1" applyBorder="1" applyAlignment="1">
      <alignment horizontal="right"/>
    </xf>
    <xf numFmtId="164" fontId="23" fillId="0" borderId="0" xfId="14" applyNumberFormat="1" applyFont="1" applyFill="1" applyAlignment="1" applyProtection="1">
      <alignment horizontal="right"/>
    </xf>
    <xf numFmtId="166" fontId="23" fillId="4" borderId="0" xfId="23" applyNumberFormat="1" applyFont="1" applyFill="1" applyBorder="1" applyAlignment="1" applyProtection="1">
      <alignment horizontal="right"/>
    </xf>
    <xf numFmtId="166" fontId="23" fillId="4" borderId="3" xfId="23" applyNumberFormat="1" applyFont="1" applyFill="1" applyBorder="1" applyAlignment="1" applyProtection="1">
      <alignment horizontal="right"/>
    </xf>
    <xf numFmtId="49" fontId="20" fillId="4" borderId="0" xfId="0" applyNumberFormat="1" applyFont="1" applyFill="1" applyBorder="1"/>
    <xf numFmtId="3" fontId="23" fillId="4" borderId="3" xfId="23" applyNumberFormat="1" applyFont="1" applyFill="1" applyBorder="1" applyAlignment="1" applyProtection="1">
      <alignment horizontal="right"/>
    </xf>
    <xf numFmtId="171" fontId="3" fillId="4" borderId="3" xfId="0" applyNumberFormat="1" applyFont="1" applyFill="1" applyBorder="1"/>
    <xf numFmtId="3" fontId="23" fillId="4" borderId="0" xfId="23" applyNumberFormat="1" applyFont="1" applyFill="1" applyBorder="1" applyAlignment="1" applyProtection="1">
      <alignment horizontal="right"/>
    </xf>
    <xf numFmtId="165" fontId="23" fillId="0" borderId="0" xfId="23"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0" fontId="10" fillId="0" borderId="0" xfId="19" applyFont="1" applyBorder="1"/>
    <xf numFmtId="2" fontId="23" fillId="4" borderId="0" xfId="23" applyNumberFormat="1" applyFont="1" applyFill="1" applyBorder="1" applyAlignment="1" applyProtection="1">
      <alignment horizontal="right"/>
    </xf>
    <xf numFmtId="0" fontId="10" fillId="0" borderId="0" xfId="22" applyFont="1" applyBorder="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3" fillId="0" borderId="0" xfId="16" applyNumberFormat="1" applyFont="1" applyFill="1" applyAlignment="1" applyProtection="1">
      <alignment horizontal="right"/>
    </xf>
    <xf numFmtId="0" fontId="21" fillId="0" borderId="0" xfId="22" applyFont="1" applyBorder="1" applyAlignment="1"/>
    <xf numFmtId="0" fontId="0" fillId="0" borderId="0" xfId="0" applyBorder="1" applyAlignment="1"/>
    <xf numFmtId="3" fontId="23" fillId="0" borderId="3" xfId="23" applyNumberFormat="1" applyFont="1" applyFill="1" applyBorder="1" applyAlignment="1" applyProtection="1">
      <alignment horizontal="right"/>
    </xf>
    <xf numFmtId="164" fontId="23" fillId="4" borderId="0" xfId="23" applyNumberFormat="1" applyFont="1" applyFill="1" applyBorder="1" applyAlignment="1" applyProtection="1">
      <alignment horizontal="right"/>
    </xf>
    <xf numFmtId="164" fontId="23" fillId="4" borderId="0" xfId="23"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10" fillId="4" borderId="0" xfId="18" applyFont="1" applyFill="1"/>
    <xf numFmtId="3" fontId="23" fillId="4" borderId="0" xfId="23" applyNumberFormat="1" applyFont="1" applyFill="1" applyAlignment="1" applyProtection="1">
      <alignment horizontal="right"/>
    </xf>
    <xf numFmtId="0" fontId="6" fillId="4" borderId="0" xfId="11" applyFont="1" applyFill="1"/>
    <xf numFmtId="0" fontId="10" fillId="4" borderId="0" xfId="21" applyFont="1" applyFill="1"/>
    <xf numFmtId="0" fontId="10" fillId="4" borderId="0" xfId="13" applyFont="1" applyFill="1" applyBorder="1"/>
    <xf numFmtId="0" fontId="10" fillId="4" borderId="0" xfId="16" applyFont="1" applyFill="1"/>
    <xf numFmtId="0" fontId="21" fillId="0" borderId="0" xfId="0" applyFont="1"/>
    <xf numFmtId="0" fontId="24" fillId="0" borderId="0" xfId="20" applyFont="1" applyFill="1" applyProtection="1"/>
    <xf numFmtId="0" fontId="6"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6" fillId="0" borderId="0" xfId="11" applyFont="1" applyBorder="1"/>
    <xf numFmtId="0" fontId="6" fillId="0" borderId="0" xfId="23" applyBorder="1"/>
    <xf numFmtId="0" fontId="10" fillId="4" borderId="0" xfId="23" applyFont="1" applyFill="1" applyBorder="1"/>
    <xf numFmtId="0" fontId="0" fillId="4" borderId="0" xfId="0" applyFill="1" applyBorder="1"/>
    <xf numFmtId="173" fontId="28" fillId="4" borderId="0" xfId="0" applyNumberFormat="1" applyFont="1" applyFill="1" applyBorder="1"/>
    <xf numFmtId="0" fontId="21" fillId="4" borderId="0" xfId="0" applyFont="1" applyFill="1" applyBorder="1"/>
    <xf numFmtId="0" fontId="31" fillId="4" borderId="0" xfId="5" applyFont="1" applyFill="1" applyBorder="1" applyAlignment="1" applyProtection="1"/>
    <xf numFmtId="0" fontId="21" fillId="4" borderId="0" xfId="0" applyFont="1" applyFill="1" applyBorder="1" applyAlignment="1"/>
    <xf numFmtId="0" fontId="29" fillId="4" borderId="0" xfId="0" applyFont="1" applyFill="1" applyBorder="1" applyAlignment="1"/>
    <xf numFmtId="0" fontId="10" fillId="4" borderId="0" xfId="23" applyFont="1" applyFill="1" applyBorder="1" applyAlignment="1"/>
    <xf numFmtId="0" fontId="21" fillId="4" borderId="0" xfId="23" applyFont="1" applyFill="1" applyBorder="1" applyAlignment="1"/>
    <xf numFmtId="0" fontId="10" fillId="4" borderId="0" xfId="21" applyFont="1" applyFill="1" applyBorder="1" applyAlignment="1"/>
    <xf numFmtId="0" fontId="31" fillId="4" borderId="0" xfId="5" applyFont="1" applyFill="1" applyBorder="1" applyAlignment="1" applyProtection="1">
      <alignment horizontal="left"/>
    </xf>
    <xf numFmtId="0" fontId="21" fillId="4" borderId="0" xfId="16" applyFont="1" applyFill="1" applyBorder="1" applyAlignment="1"/>
    <xf numFmtId="0" fontId="29" fillId="4" borderId="0" xfId="0" applyFont="1" applyFill="1" applyBorder="1" applyAlignment="1">
      <alignment horizontal="left"/>
    </xf>
    <xf numFmtId="0" fontId="10" fillId="4" borderId="0" xfId="24" applyFont="1" applyFill="1" applyBorder="1" applyAlignment="1"/>
    <xf numFmtId="0" fontId="30" fillId="4" borderId="0" xfId="0" applyFont="1" applyFill="1" applyBorder="1" applyAlignment="1"/>
    <xf numFmtId="0" fontId="20" fillId="0" borderId="0" xfId="19" applyFont="1" applyAlignment="1" applyProtection="1">
      <alignment horizontal="left"/>
    </xf>
    <xf numFmtId="0" fontId="24" fillId="2" borderId="0" xfId="20" applyFont="1" applyFill="1" applyAlignment="1" applyProtection="1"/>
    <xf numFmtId="165" fontId="23" fillId="4" borderId="3" xfId="23" applyNumberFormat="1" applyFont="1" applyFill="1" applyBorder="1" applyAlignment="1" applyProtection="1">
      <alignment horizontal="right"/>
    </xf>
    <xf numFmtId="2" fontId="22" fillId="0" borderId="0" xfId="23" applyNumberFormat="1" applyFont="1" applyFill="1" applyAlignment="1" applyProtection="1">
      <alignment horizontal="right"/>
    </xf>
    <xf numFmtId="1" fontId="22" fillId="0" borderId="0" xfId="23" applyNumberFormat="1" applyFont="1" applyFill="1" applyAlignment="1" applyProtection="1">
      <alignment horizontal="right"/>
    </xf>
    <xf numFmtId="165" fontId="22" fillId="0" borderId="0" xfId="23" applyNumberFormat="1" applyFont="1" applyFill="1" applyAlignment="1" applyProtection="1">
      <alignment horizontal="right"/>
    </xf>
    <xf numFmtId="166" fontId="22" fillId="0" borderId="0" xfId="23" applyNumberFormat="1" applyFont="1" applyFill="1" applyAlignment="1" applyProtection="1">
      <alignment horizontal="right"/>
    </xf>
    <xf numFmtId="2" fontId="22" fillId="0" borderId="0" xfId="19" applyNumberFormat="1" applyFont="1" applyFill="1" applyAlignment="1" applyProtection="1">
      <alignment horizontal="right"/>
    </xf>
    <xf numFmtId="0" fontId="22" fillId="0" borderId="0" xfId="19" applyFont="1" applyFill="1" applyAlignment="1" applyProtection="1">
      <alignment horizontal="right"/>
    </xf>
    <xf numFmtId="3" fontId="22" fillId="0" borderId="0" xfId="23" applyNumberFormat="1" applyFont="1" applyFill="1" applyAlignment="1" applyProtection="1">
      <alignment horizontal="right"/>
    </xf>
    <xf numFmtId="166" fontId="22" fillId="0" borderId="0" xfId="19" applyNumberFormat="1" applyFont="1" applyFill="1" applyAlignment="1" applyProtection="1">
      <alignment horizontal="right"/>
    </xf>
    <xf numFmtId="3" fontId="22" fillId="0" borderId="3" xfId="23" applyNumberFormat="1" applyFont="1" applyFill="1" applyBorder="1" applyAlignment="1" applyProtection="1">
      <alignment horizontal="right"/>
    </xf>
    <xf numFmtId="0" fontId="34" fillId="0" borderId="0" xfId="17" applyFont="1"/>
    <xf numFmtId="3" fontId="22" fillId="4" borderId="0" xfId="23" applyNumberFormat="1" applyFont="1" applyFill="1" applyAlignment="1" applyProtection="1">
      <alignment horizontal="right"/>
    </xf>
    <xf numFmtId="3" fontId="35" fillId="4" borderId="0" xfId="9" applyNumberFormat="1" applyFont="1" applyFill="1" applyAlignment="1">
      <alignment horizontal="right"/>
    </xf>
    <xf numFmtId="0" fontId="36" fillId="4" borderId="0" xfId="9" applyFont="1" applyFill="1" applyBorder="1" applyAlignment="1">
      <alignment horizontal="right"/>
    </xf>
    <xf numFmtId="3" fontId="22" fillId="4" borderId="0" xfId="23" applyNumberFormat="1" applyFont="1" applyFill="1" applyBorder="1" applyAlignment="1" applyProtection="1">
      <alignment horizontal="right"/>
    </xf>
    <xf numFmtId="3" fontId="22" fillId="4" borderId="3" xfId="23" applyNumberFormat="1" applyFont="1" applyFill="1" applyBorder="1" applyAlignment="1" applyProtection="1">
      <alignment horizontal="right"/>
    </xf>
    <xf numFmtId="0" fontId="37" fillId="4" borderId="0" xfId="9" applyFont="1" applyFill="1"/>
    <xf numFmtId="165" fontId="34" fillId="0" borderId="0" xfId="9" applyNumberFormat="1" applyFont="1" applyFill="1" applyAlignment="1">
      <alignment horizontal="right"/>
    </xf>
    <xf numFmtId="165" fontId="22" fillId="0" borderId="0" xfId="23" applyNumberFormat="1" applyFont="1" applyFill="1" applyBorder="1" applyAlignment="1" applyProtection="1">
      <alignment horizontal="right"/>
    </xf>
    <xf numFmtId="164" fontId="34" fillId="0" borderId="0" xfId="9" applyNumberFormat="1" applyFont="1" applyFill="1" applyAlignment="1">
      <alignment horizontal="right"/>
    </xf>
    <xf numFmtId="3" fontId="22" fillId="0" borderId="0" xfId="9" applyNumberFormat="1" applyFont="1" applyFill="1" applyBorder="1" applyAlignment="1" applyProtection="1">
      <alignment horizontal="right"/>
    </xf>
    <xf numFmtId="164" fontId="22" fillId="0" borderId="0" xfId="9" applyNumberFormat="1" applyFont="1" applyFill="1" applyAlignment="1" applyProtection="1">
      <alignment horizontal="right"/>
    </xf>
    <xf numFmtId="165" fontId="22" fillId="0" borderId="3" xfId="23" applyNumberFormat="1" applyFont="1" applyFill="1" applyBorder="1" applyAlignment="1" applyProtection="1">
      <alignment horizontal="right"/>
    </xf>
    <xf numFmtId="0" fontId="34" fillId="0" borderId="0" xfId="9" applyFont="1" applyFill="1"/>
    <xf numFmtId="3" fontId="22" fillId="0" borderId="0" xfId="19" applyNumberFormat="1" applyFont="1" applyFill="1" applyBorder="1" applyAlignment="1" applyProtection="1">
      <alignment horizontal="right"/>
    </xf>
    <xf numFmtId="3" fontId="22" fillId="0" borderId="0" xfId="19" applyNumberFormat="1" applyFont="1" applyFill="1" applyAlignment="1" applyProtection="1">
      <alignment horizontal="right"/>
    </xf>
    <xf numFmtId="2" fontId="22" fillId="4" borderId="0" xfId="23" applyNumberFormat="1" applyFont="1" applyFill="1" applyAlignment="1" applyProtection="1">
      <alignment horizontal="right"/>
    </xf>
    <xf numFmtId="165" fontId="22" fillId="0" borderId="0" xfId="19" applyNumberFormat="1" applyFont="1" applyFill="1" applyAlignment="1" applyProtection="1">
      <alignment horizontal="right"/>
    </xf>
    <xf numFmtId="170" fontId="22" fillId="0" borderId="0" xfId="19" applyNumberFormat="1" applyFont="1" applyFill="1" applyAlignment="1" applyProtection="1">
      <alignment horizontal="right"/>
    </xf>
    <xf numFmtId="164" fontId="22" fillId="4" borderId="3" xfId="23" applyNumberFormat="1" applyFont="1" applyFill="1" applyBorder="1" applyAlignment="1" applyProtection="1">
      <alignment horizontal="right"/>
    </xf>
    <xf numFmtId="0" fontId="34" fillId="0" borderId="0" xfId="19" applyFont="1"/>
    <xf numFmtId="164" fontId="22" fillId="4" borderId="0" xfId="23" applyNumberFormat="1" applyFont="1" applyFill="1" applyAlignment="1" applyProtection="1">
      <alignment horizontal="right"/>
    </xf>
    <xf numFmtId="164" fontId="22" fillId="4" borderId="0" xfId="15" applyNumberFormat="1" applyFont="1" applyFill="1" applyAlignment="1" applyProtection="1">
      <alignment horizontal="right"/>
    </xf>
    <xf numFmtId="2" fontId="22" fillId="4" borderId="0" xfId="15" applyNumberFormat="1" applyFont="1" applyFill="1" applyAlignment="1" applyProtection="1">
      <alignment horizontal="right"/>
    </xf>
    <xf numFmtId="165" fontId="22" fillId="4" borderId="3" xfId="23" applyNumberFormat="1" applyFont="1" applyFill="1" applyBorder="1" applyAlignment="1" applyProtection="1">
      <alignment horizontal="right"/>
    </xf>
    <xf numFmtId="164" fontId="22" fillId="0" borderId="0" xfId="14" applyNumberFormat="1" applyFont="1" applyFill="1" applyAlignment="1" applyProtection="1">
      <alignment horizontal="right"/>
    </xf>
    <xf numFmtId="164" fontId="22" fillId="4" borderId="0" xfId="23" applyNumberFormat="1" applyFont="1" applyFill="1" applyBorder="1" applyAlignment="1" applyProtection="1">
      <alignment horizontal="right"/>
    </xf>
    <xf numFmtId="165" fontId="22" fillId="0" borderId="0" xfId="8" applyNumberFormat="1" applyFont="1" applyFill="1" applyAlignment="1" applyProtection="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3" fontId="22" fillId="0" borderId="0" xfId="23" applyNumberFormat="1" applyFont="1" applyFill="1" applyBorder="1" applyAlignment="1" applyProtection="1">
      <alignment horizontal="right"/>
    </xf>
    <xf numFmtId="0" fontId="34" fillId="0" borderId="0" xfId="7" applyFont="1"/>
    <xf numFmtId="165" fontId="22" fillId="0" borderId="0" xfId="18" applyNumberFormat="1" applyFont="1" applyFill="1" applyAlignment="1" applyProtection="1">
      <alignment horizontal="right"/>
    </xf>
    <xf numFmtId="2" fontId="22" fillId="0" borderId="0" xfId="18" applyNumberFormat="1" applyFont="1" applyFill="1" applyBorder="1" applyAlignment="1" applyProtection="1">
      <alignment horizontal="right"/>
    </xf>
    <xf numFmtId="0" fontId="34" fillId="0" borderId="0" xfId="18" applyFont="1"/>
    <xf numFmtId="172" fontId="22" fillId="0" borderId="0" xfId="16" applyNumberFormat="1" applyFont="1" applyFill="1" applyAlignment="1" applyProtection="1">
      <alignment horizontal="right"/>
    </xf>
    <xf numFmtId="169" fontId="22" fillId="0" borderId="0" xfId="16" applyNumberFormat="1" applyFont="1" applyFill="1" applyAlignment="1" applyProtection="1">
      <alignment horizontal="right"/>
    </xf>
    <xf numFmtId="169" fontId="22" fillId="0" borderId="0" xfId="16" applyNumberFormat="1" applyFont="1" applyFill="1" applyBorder="1" applyAlignment="1" applyProtection="1">
      <alignment horizontal="right"/>
    </xf>
    <xf numFmtId="2" fontId="22" fillId="4" borderId="0" xfId="23" applyNumberFormat="1" applyFont="1" applyFill="1" applyBorder="1" applyAlignment="1" applyProtection="1">
      <alignment horizontal="right"/>
    </xf>
    <xf numFmtId="2" fontId="22" fillId="0" borderId="0" xfId="16" applyNumberFormat="1" applyFont="1" applyFill="1" applyAlignment="1" applyProtection="1">
      <alignment horizontal="right"/>
    </xf>
    <xf numFmtId="2" fontId="22" fillId="4" borderId="3" xfId="23" applyNumberFormat="1" applyFont="1" applyFill="1" applyBorder="1" applyAlignment="1" applyProtection="1">
      <alignment horizontal="right"/>
    </xf>
    <xf numFmtId="0" fontId="34" fillId="0" borderId="0" xfId="16" applyFont="1"/>
    <xf numFmtId="0" fontId="34" fillId="0" borderId="0" xfId="13" applyFont="1" applyFill="1" applyBorder="1" applyAlignment="1">
      <alignment horizontal="right"/>
    </xf>
    <xf numFmtId="2" fontId="34" fillId="0" borderId="0" xfId="13" applyNumberFormat="1" applyFont="1" applyFill="1" applyAlignment="1">
      <alignment horizontal="right"/>
    </xf>
    <xf numFmtId="0" fontId="34" fillId="0" borderId="0" xfId="13" applyFont="1"/>
    <xf numFmtId="2" fontId="22" fillId="0" borderId="0" xfId="21" applyNumberFormat="1" applyFont="1" applyFill="1" applyAlignment="1" applyProtection="1">
      <alignment horizontal="right"/>
    </xf>
    <xf numFmtId="166" fontId="22" fillId="0" borderId="0" xfId="21" applyNumberFormat="1" applyFont="1" applyFill="1" applyAlignment="1" applyProtection="1">
      <alignment horizontal="right"/>
    </xf>
    <xf numFmtId="0" fontId="34" fillId="0" borderId="0" xfId="21" applyFont="1"/>
    <xf numFmtId="1" fontId="38" fillId="0" borderId="0" xfId="11" applyNumberFormat="1" applyFont="1" applyFill="1" applyAlignment="1" applyProtection="1">
      <alignment horizontal="right"/>
    </xf>
    <xf numFmtId="1" fontId="33" fillId="0" borderId="0" xfId="23" applyNumberFormat="1" applyFont="1" applyFill="1" applyAlignment="1" applyProtection="1">
      <alignment horizontal="right"/>
    </xf>
    <xf numFmtId="165" fontId="38" fillId="0" borderId="0" xfId="11" applyNumberFormat="1" applyFont="1" applyFill="1" applyBorder="1" applyAlignment="1" applyProtection="1">
      <alignment horizontal="right"/>
    </xf>
    <xf numFmtId="0" fontId="39" fillId="0" borderId="0" xfId="11" applyFont="1" applyFill="1" applyBorder="1" applyAlignment="1">
      <alignment horizontal="right"/>
    </xf>
    <xf numFmtId="165" fontId="38" fillId="0" borderId="0" xfId="11" applyNumberFormat="1" applyFont="1" applyFill="1" applyAlignment="1" applyProtection="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Fill="1" applyAlignment="1" applyProtection="1">
      <alignment horizontal="right"/>
    </xf>
    <xf numFmtId="0" fontId="34" fillId="0" borderId="0" xfId="23" applyFont="1"/>
    <xf numFmtId="166" fontId="22" fillId="4" borderId="0" xfId="23" applyNumberFormat="1" applyFont="1" applyFill="1" applyBorder="1" applyAlignment="1" applyProtection="1">
      <alignment horizontal="right"/>
    </xf>
    <xf numFmtId="0" fontId="40" fillId="4" borderId="0" xfId="0" applyFont="1" applyFill="1" applyBorder="1" applyAlignment="1">
      <alignment horizontal="right"/>
    </xf>
    <xf numFmtId="0" fontId="40" fillId="4" borderId="0" xfId="0" applyFont="1" applyFill="1" applyBorder="1"/>
    <xf numFmtId="0" fontId="22" fillId="0" borderId="0" xfId="22" applyFont="1" applyFill="1" applyAlignment="1" applyProtection="1">
      <alignment horizontal="right"/>
    </xf>
    <xf numFmtId="0" fontId="34" fillId="0" borderId="0" xfId="22" applyFont="1" applyAlignment="1">
      <alignment horizontal="right"/>
    </xf>
    <xf numFmtId="0" fontId="34" fillId="0" borderId="0" xfId="22" applyFont="1"/>
    <xf numFmtId="165" fontId="22" fillId="0" borderId="2" xfId="18" applyNumberFormat="1" applyFont="1" applyFill="1" applyBorder="1" applyAlignment="1" applyProtection="1">
      <alignment horizontal="right"/>
    </xf>
    <xf numFmtId="0" fontId="36" fillId="4" borderId="0" xfId="9" applyFont="1" applyFill="1" applyBorder="1" applyAlignment="1">
      <alignment horizontal="center"/>
    </xf>
    <xf numFmtId="0" fontId="34" fillId="0" borderId="0" xfId="9" applyFont="1" applyFill="1" applyBorder="1" applyAlignment="1">
      <alignment horizontal="center"/>
    </xf>
    <xf numFmtId="0" fontId="22" fillId="0" borderId="2" xfId="19" applyFont="1" applyFill="1" applyBorder="1" applyAlignment="1" applyProtection="1">
      <alignment horizontal="center"/>
    </xf>
    <xf numFmtId="0" fontId="22" fillId="0" borderId="0" xfId="19" applyFont="1" applyFill="1" applyBorder="1" applyAlignment="1" applyProtection="1">
      <alignment horizontal="center"/>
    </xf>
    <xf numFmtId="0" fontId="22" fillId="4" borderId="0" xfId="15" applyFont="1" applyFill="1" applyBorder="1" applyAlignment="1" applyProtection="1">
      <alignment horizontal="center"/>
    </xf>
    <xf numFmtId="0" fontId="34" fillId="0" borderId="0" xfId="8" applyFont="1" applyFill="1" applyBorder="1" applyAlignment="1">
      <alignment horizontal="center"/>
    </xf>
    <xf numFmtId="0" fontId="34" fillId="0" borderId="0" xfId="7" applyFont="1" applyFill="1" applyBorder="1" applyAlignment="1">
      <alignment horizontal="center"/>
    </xf>
    <xf numFmtId="0" fontId="22" fillId="0" borderId="2" xfId="16" applyFont="1" applyFill="1" applyBorder="1" applyAlignment="1" applyProtection="1">
      <alignment horizontal="right"/>
    </xf>
    <xf numFmtId="0" fontId="22" fillId="0" borderId="0" xfId="13" applyFont="1" applyFill="1" applyBorder="1" applyAlignment="1" applyProtection="1">
      <alignment horizontal="center"/>
    </xf>
    <xf numFmtId="0" fontId="22" fillId="0" borderId="2" xfId="21" applyFont="1" applyFill="1" applyBorder="1" applyAlignment="1" applyProtection="1">
      <alignment horizontal="right"/>
    </xf>
    <xf numFmtId="0" fontId="41" fillId="3" borderId="0" xfId="11" applyFont="1" applyFill="1" applyAlignment="1">
      <alignment horizontal="center"/>
    </xf>
    <xf numFmtId="0" fontId="22" fillId="0" borderId="2" xfId="23" applyFont="1" applyFill="1" applyBorder="1" applyAlignment="1" applyProtection="1">
      <alignment horizontal="center"/>
    </xf>
    <xf numFmtId="1" fontId="22"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6"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6" fillId="4" borderId="0" xfId="9" applyFont="1" applyFill="1" applyBorder="1" applyAlignment="1">
      <alignment vertical="top"/>
    </xf>
    <xf numFmtId="0" fontId="11" fillId="2" borderId="0" xfId="9" applyFont="1" applyFill="1" applyAlignment="1">
      <alignment vertical="top"/>
    </xf>
    <xf numFmtId="0" fontId="6" fillId="4" borderId="0" xfId="9" applyFont="1" applyFill="1" applyAlignment="1">
      <alignment vertical="top"/>
    </xf>
    <xf numFmtId="0" fontId="24" fillId="4" borderId="2" xfId="22" applyFont="1" applyFill="1" applyBorder="1" applyProtection="1"/>
    <xf numFmtId="0" fontId="10" fillId="4" borderId="3" xfId="22" applyFont="1" applyFill="1" applyBorder="1"/>
    <xf numFmtId="166" fontId="3"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2" fontId="23" fillId="0" borderId="0" xfId="23" applyNumberFormat="1" applyFont="1" applyFill="1" applyBorder="1" applyAlignment="1" applyProtection="1">
      <alignment horizontal="right"/>
    </xf>
    <xf numFmtId="2" fontId="22" fillId="0" borderId="0"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2" fillId="0" borderId="3" xfId="23" applyNumberFormat="1" applyFont="1" applyFill="1" applyBorder="1" applyAlignment="1" applyProtection="1">
      <alignment horizontal="right"/>
    </xf>
    <xf numFmtId="2" fontId="20" fillId="0" borderId="0" xfId="8" applyNumberFormat="1" applyFont="1" applyFill="1" applyAlignment="1">
      <alignment horizontal="right"/>
    </xf>
    <xf numFmtId="2" fontId="34" fillId="0" borderId="0" xfId="8" applyNumberFormat="1" applyFont="1" applyFill="1" applyAlignment="1">
      <alignment horizontal="right"/>
    </xf>
    <xf numFmtId="0" fontId="34" fillId="4" borderId="0" xfId="0" applyFont="1" applyFill="1" applyBorder="1" applyAlignment="1">
      <alignment horizontal="right"/>
    </xf>
    <xf numFmtId="166" fontId="22" fillId="4" borderId="0" xfId="23" quotePrefix="1" applyNumberFormat="1" applyFont="1" applyFill="1" applyBorder="1" applyAlignment="1" applyProtection="1">
      <alignment horizontal="right"/>
    </xf>
    <xf numFmtId="0" fontId="34" fillId="4" borderId="0" xfId="0" applyFont="1" applyFill="1" applyBorder="1"/>
    <xf numFmtId="164" fontId="3" fillId="3" borderId="0" xfId="0" applyNumberFormat="1" applyFont="1" applyFill="1"/>
    <xf numFmtId="0" fontId="34" fillId="0" borderId="0" xfId="17" applyFont="1" applyBorder="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Border="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Border="1"/>
    <xf numFmtId="0" fontId="37" fillId="4" borderId="0" xfId="9" applyFont="1" applyFill="1" applyBorder="1" applyAlignment="1">
      <alignment vertical="top"/>
    </xf>
    <xf numFmtId="0" fontId="37" fillId="4" borderId="0" xfId="9" applyFont="1" applyFill="1" applyAlignment="1">
      <alignment vertical="top"/>
    </xf>
    <xf numFmtId="0" fontId="34" fillId="0" borderId="0" xfId="22" applyFont="1" applyFill="1"/>
    <xf numFmtId="0" fontId="34" fillId="0" borderId="0" xfId="9" applyFont="1" applyFill="1" applyBorder="1"/>
    <xf numFmtId="0" fontId="34" fillId="0" borderId="0" xfId="9" applyFont="1" applyFill="1" applyBorder="1" applyAlignment="1">
      <alignment vertical="top"/>
    </xf>
    <xf numFmtId="0" fontId="34" fillId="0" borderId="0" xfId="9" applyFont="1" applyFill="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Border="1" applyAlignment="1">
      <alignment vertical="top"/>
    </xf>
    <xf numFmtId="0" fontId="34" fillId="4" borderId="0" xfId="7" applyFont="1" applyFill="1" applyBorder="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applyBorder="1"/>
    <xf numFmtId="0" fontId="34" fillId="4" borderId="0" xfId="13" applyFont="1" applyFill="1" applyBorder="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Fill="1" applyAlignment="1" applyProtection="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Border="1" applyAlignment="1">
      <alignment vertical="top"/>
    </xf>
    <xf numFmtId="0" fontId="34" fillId="4" borderId="0" xfId="0" applyFont="1" applyFill="1" applyBorder="1" applyAlignment="1">
      <alignment vertical="top" wrapText="1"/>
    </xf>
    <xf numFmtId="0" fontId="23" fillId="4" borderId="0" xfId="15" applyFont="1" applyFill="1" applyAlignment="1" applyProtection="1">
      <alignment horizontal="right"/>
    </xf>
    <xf numFmtId="0" fontId="21" fillId="0" borderId="3" xfId="22" applyFont="1" applyBorder="1" applyAlignment="1"/>
    <xf numFmtId="0" fontId="0" fillId="0" borderId="3" xfId="0" applyBorder="1" applyAlignment="1"/>
    <xf numFmtId="0" fontId="21" fillId="0" borderId="3" xfId="22" applyFont="1" applyBorder="1" applyAlignment="1">
      <alignment wrapText="1"/>
    </xf>
    <xf numFmtId="0" fontId="0" fillId="0" borderId="3" xfId="0" applyBorder="1" applyAlignment="1">
      <alignment wrapText="1"/>
    </xf>
    <xf numFmtId="0" fontId="19" fillId="0" borderId="0" xfId="14" applyFont="1" applyFill="1" applyBorder="1" applyAlignment="1" applyProtection="1"/>
    <xf numFmtId="0" fontId="3" fillId="0" borderId="0" xfId="14" applyFont="1"/>
    <xf numFmtId="0" fontId="21" fillId="0" borderId="3" xfId="6" applyBorder="1" applyAlignment="1"/>
    <xf numFmtId="0" fontId="3" fillId="2" borderId="0" xfId="14" applyFont="1" applyFill="1" applyAlignment="1"/>
    <xf numFmtId="0" fontId="24"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Fill="1" applyBorder="1" applyAlignment="1" applyProtection="1">
      <alignment horizontal="right"/>
    </xf>
    <xf numFmtId="0" fontId="22"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21" fillId="0" borderId="0" xfId="6" applyBorder="1" applyAlignment="1">
      <alignment horizontal="left"/>
    </xf>
    <xf numFmtId="0" fontId="22" fillId="2" borderId="0" xfId="14" applyFont="1" applyFill="1" applyAlignment="1" applyProtection="1"/>
    <xf numFmtId="0" fontId="21" fillId="0" borderId="0" xfId="6" applyBorder="1" applyAlignment="1"/>
    <xf numFmtId="0" fontId="21" fillId="0" borderId="0" xfId="6" applyAlignment="1">
      <alignment horizontal="left"/>
    </xf>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3" fillId="4" borderId="3" xfId="23" applyNumberFormat="1" applyFont="1" applyFill="1" applyBorder="1" applyAlignment="1" applyProtection="1">
      <alignment horizontal="right"/>
    </xf>
    <xf numFmtId="172" fontId="22" fillId="4" borderId="3" xfId="23" applyNumberFormat="1" applyFont="1" applyFill="1" applyBorder="1" applyAlignment="1" applyProtection="1">
      <alignment horizontal="right"/>
    </xf>
    <xf numFmtId="0" fontId="21" fillId="0" borderId="2" xfId="6" applyBorder="1" applyAlignment="1">
      <alignment horizontal="left"/>
    </xf>
    <xf numFmtId="0" fontId="22" fillId="2" borderId="0" xfId="14" applyFont="1" applyFill="1" applyProtection="1"/>
    <xf numFmtId="0" fontId="19"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4" fillId="4" borderId="2" xfId="15" applyFont="1" applyFill="1" applyBorder="1" applyAlignment="1" applyProtection="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0"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Font="1" applyAlignment="1">
      <alignment vertical="top"/>
    </xf>
    <xf numFmtId="0" fontId="21"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pplyProtection="1">
      <alignment horizontal="right"/>
    </xf>
    <xf numFmtId="1" fontId="23" fillId="4" borderId="0" xfId="23" applyNumberFormat="1" applyFont="1" applyFill="1" applyAlignment="1" applyProtection="1">
      <alignment horizontal="right"/>
    </xf>
    <xf numFmtId="1" fontId="22"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3" fillId="4" borderId="0" xfId="23" applyFont="1" applyFill="1" applyBorder="1" applyAlignment="1" applyProtection="1">
      <alignment horizontal="center"/>
    </xf>
    <xf numFmtId="0" fontId="22" fillId="4" borderId="0" xfId="23" applyFont="1" applyFill="1" applyBorder="1" applyAlignment="1" applyProtection="1">
      <alignment horizontal="center"/>
    </xf>
    <xf numFmtId="164" fontId="10" fillId="4" borderId="0" xfId="23" applyNumberFormat="1" applyFont="1" applyFill="1" applyBorder="1"/>
    <xf numFmtId="164" fontId="34" fillId="4" borderId="0" xfId="23" applyNumberFormat="1" applyFont="1" applyFill="1" applyBorder="1"/>
    <xf numFmtId="171" fontId="3" fillId="0" borderId="0" xfId="23" applyNumberFormat="1" applyFont="1" applyAlignment="1" applyProtection="1">
      <alignment horizontal="left"/>
    </xf>
    <xf numFmtId="0" fontId="20" fillId="4" borderId="0" xfId="0" applyFont="1" applyFill="1" applyBorder="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0" fillId="4" borderId="0" xfId="0" applyFont="1" applyFill="1" applyBorder="1" applyAlignment="1">
      <alignment vertical="top"/>
    </xf>
    <xf numFmtId="0" fontId="20" fillId="4" borderId="0" xfId="0" applyFont="1" applyFill="1" applyBorder="1" applyAlignment="1">
      <alignment vertical="top" wrapText="1"/>
    </xf>
    <xf numFmtId="0" fontId="20" fillId="0" borderId="0" xfId="22" applyFont="1"/>
    <xf numFmtId="166" fontId="23" fillId="0" borderId="0" xfId="22" applyNumberFormat="1" applyFont="1" applyFill="1" applyAlignment="1" applyProtection="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43" fillId="0" borderId="0" xfId="11" applyFont="1"/>
    <xf numFmtId="0" fontId="43" fillId="0" borderId="0" xfId="23" applyFont="1"/>
    <xf numFmtId="0" fontId="44" fillId="3" borderId="0" xfId="11" applyFont="1" applyFill="1" applyAlignment="1">
      <alignment horizontal="center"/>
    </xf>
    <xf numFmtId="0" fontId="20" fillId="0" borderId="0" xfId="21" applyFont="1"/>
    <xf numFmtId="0" fontId="20" fillId="4" borderId="0" xfId="21" applyFont="1" applyFill="1" applyAlignment="1">
      <alignment vertical="top"/>
    </xf>
    <xf numFmtId="0" fontId="20" fillId="0" borderId="0" xfId="21" applyFont="1" applyAlignment="1">
      <alignment vertical="top"/>
    </xf>
    <xf numFmtId="0" fontId="23" fillId="0" borderId="0" xfId="21" applyFont="1" applyFill="1" applyAlignment="1" applyProtection="1">
      <alignment horizontal="right"/>
    </xf>
    <xf numFmtId="0" fontId="20" fillId="0" borderId="0" xfId="13" applyFont="1"/>
    <xf numFmtId="0" fontId="20" fillId="4" borderId="0" xfId="13" applyFont="1" applyFill="1" applyBorder="1"/>
    <xf numFmtId="0" fontId="20" fillId="4" borderId="0" xfId="13" applyFont="1" applyFill="1" applyBorder="1" applyAlignment="1">
      <alignment vertical="top"/>
    </xf>
    <xf numFmtId="0" fontId="20" fillId="0" borderId="0" xfId="13" applyFont="1" applyAlignment="1">
      <alignment vertical="top"/>
    </xf>
    <xf numFmtId="0" fontId="20" fillId="0" borderId="0" xfId="16" applyFont="1"/>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0" borderId="0" xfId="7" applyFont="1"/>
    <xf numFmtId="0" fontId="20" fillId="4" borderId="0" xfId="7" applyFont="1" applyFill="1" applyBorder="1" applyAlignment="1">
      <alignment vertical="top"/>
    </xf>
    <xf numFmtId="0" fontId="20" fillId="0" borderId="0" xfId="8" applyFont="1"/>
    <xf numFmtId="0" fontId="20" fillId="4" borderId="0" xfId="8" applyFont="1" applyFill="1" applyBorder="1" applyAlignment="1">
      <alignment vertical="top"/>
    </xf>
    <xf numFmtId="165" fontId="23" fillId="0" borderId="0" xfId="8" applyNumberFormat="1" applyFont="1" applyFill="1" applyAlignment="1" applyProtection="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applyAlignment="1"/>
    <xf numFmtId="0" fontId="18" fillId="0" borderId="0" xfId="6" applyFont="1" applyBorder="1" applyAlignment="1">
      <alignment horizontal="left"/>
    </xf>
    <xf numFmtId="0" fontId="18" fillId="0" borderId="0" xfId="6" applyFont="1" applyBorder="1" applyAlignment="1"/>
    <xf numFmtId="0" fontId="18" fillId="0" borderId="0" xfId="6" applyFont="1" applyAlignment="1">
      <alignment horizontal="left"/>
    </xf>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20" fillId="4" borderId="0" xfId="24" applyFont="1" applyFill="1" applyBorder="1" applyAlignment="1"/>
    <xf numFmtId="0" fontId="18" fillId="4" borderId="0" xfId="6" applyFont="1" applyFill="1" applyAlignment="1">
      <alignment vertical="top"/>
    </xf>
    <xf numFmtId="0" fontId="18" fillId="0" borderId="0" xfId="6" applyFont="1" applyAlignment="1">
      <alignment vertical="top"/>
    </xf>
    <xf numFmtId="0" fontId="20" fillId="0" borderId="0" xfId="19" applyFont="1"/>
    <xf numFmtId="0" fontId="23" fillId="0" borderId="2" xfId="19" applyFont="1" applyFill="1" applyBorder="1" applyAlignment="1" applyProtection="1">
      <alignment horizontal="center"/>
    </xf>
    <xf numFmtId="0" fontId="20" fillId="0" borderId="0" xfId="19" applyFont="1" applyAlignment="1">
      <alignment vertical="top"/>
    </xf>
    <xf numFmtId="0" fontId="20" fillId="0" borderId="0" xfId="22" applyFont="1" applyFill="1"/>
    <xf numFmtId="0" fontId="20" fillId="0" borderId="0" xfId="9" applyFont="1" applyFill="1" applyBorder="1" applyAlignment="1">
      <alignment vertical="top"/>
    </xf>
    <xf numFmtId="0" fontId="20" fillId="0" borderId="0" xfId="9" applyFont="1" applyFill="1" applyAlignment="1">
      <alignment vertical="top"/>
    </xf>
    <xf numFmtId="0" fontId="45" fillId="4" borderId="0" xfId="9" applyFont="1" applyFill="1" applyBorder="1" applyAlignment="1">
      <alignment horizontal="center"/>
    </xf>
    <xf numFmtId="0" fontId="43" fillId="4" borderId="0" xfId="9" applyFont="1" applyFill="1"/>
    <xf numFmtId="0" fontId="43" fillId="4" borderId="0" xfId="22" applyFont="1" applyFill="1"/>
    <xf numFmtId="0" fontId="43" fillId="4" borderId="0" xfId="9" applyFont="1" applyFill="1" applyBorder="1" applyAlignment="1">
      <alignment vertical="top"/>
    </xf>
    <xf numFmtId="0" fontId="43" fillId="4" borderId="0" xfId="9" applyFont="1" applyFill="1" applyAlignment="1">
      <alignment vertical="top"/>
    </xf>
    <xf numFmtId="2" fontId="22"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0" fillId="4" borderId="0" xfId="21" applyNumberFormat="1" applyFont="1" applyFill="1" applyAlignment="1">
      <alignment vertical="top"/>
    </xf>
    <xf numFmtId="166" fontId="24" fillId="4" borderId="0" xfId="23" applyNumberFormat="1" applyFont="1" applyFill="1" applyBorder="1" applyAlignment="1" applyProtection="1">
      <alignment horizontal="right"/>
    </xf>
    <xf numFmtId="2" fontId="22" fillId="0" borderId="2" xfId="21" applyNumberFormat="1" applyFont="1" applyFill="1" applyBorder="1" applyAlignment="1" applyProtection="1">
      <alignment horizontal="right"/>
    </xf>
    <xf numFmtId="164" fontId="46"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49" fillId="0" borderId="0" xfId="26" applyFont="1"/>
    <xf numFmtId="0" fontId="47" fillId="0" borderId="0" xfId="26" applyFont="1"/>
    <xf numFmtId="0" fontId="48"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0" fontId="50" fillId="0" borderId="14" xfId="26" applyFont="1" applyBorder="1" applyAlignment="1">
      <alignment horizontal="center"/>
    </xf>
    <xf numFmtId="0" fontId="49" fillId="5" borderId="3" xfId="26" applyFont="1" applyFill="1" applyBorder="1"/>
    <xf numFmtId="171" fontId="49" fillId="0" borderId="3" xfId="26" applyNumberFormat="1" applyFont="1" applyBorder="1"/>
    <xf numFmtId="0" fontId="49" fillId="5" borderId="0" xfId="26" applyFont="1" applyFill="1" applyBorder="1"/>
    <xf numFmtId="0" fontId="1" fillId="0" borderId="0" xfId="26" applyBorder="1"/>
    <xf numFmtId="3" fontId="50" fillId="0" borderId="0" xfId="26" applyNumberFormat="1" applyFont="1"/>
    <xf numFmtId="0" fontId="51" fillId="0" borderId="0" xfId="26" applyFont="1"/>
    <xf numFmtId="3" fontId="52" fillId="0" borderId="0" xfId="26" applyNumberFormat="1" applyFont="1"/>
    <xf numFmtId="0" fontId="52" fillId="0" borderId="0" xfId="26" applyFont="1"/>
    <xf numFmtId="0" fontId="53" fillId="0" borderId="0" xfId="26" applyFont="1"/>
    <xf numFmtId="0" fontId="20" fillId="0" borderId="0" xfId="17" applyFont="1" applyBorder="1"/>
    <xf numFmtId="0" fontId="20" fillId="0" borderId="0" xfId="17" applyFont="1" applyAlignment="1">
      <alignment vertical="top"/>
    </xf>
    <xf numFmtId="0" fontId="20" fillId="0" borderId="0" xfId="17" applyFont="1"/>
    <xf numFmtId="0" fontId="51" fillId="0" borderId="0" xfId="26" applyFont="1" applyBorder="1"/>
    <xf numFmtId="2" fontId="23" fillId="0" borderId="2" xfId="21" applyNumberFormat="1" applyFont="1" applyFill="1" applyBorder="1" applyAlignment="1" applyProtection="1">
      <alignment horizontal="right"/>
    </xf>
    <xf numFmtId="2" fontId="34" fillId="4" borderId="0" xfId="23" applyNumberFormat="1" applyFont="1" applyFill="1"/>
    <xf numFmtId="2" fontId="23" fillId="0" borderId="0" xfId="23" applyNumberFormat="1" applyFont="1" applyFill="1" applyAlignment="1" applyProtection="1">
      <alignment horizontal="center"/>
    </xf>
    <xf numFmtId="0" fontId="21" fillId="6" borderId="3" xfId="22" applyFont="1" applyFill="1" applyBorder="1" applyAlignment="1"/>
    <xf numFmtId="0" fontId="0" fillId="6" borderId="3" xfId="0" applyFill="1" applyBorder="1" applyAlignment="1"/>
    <xf numFmtId="3" fontId="43" fillId="4" borderId="0" xfId="9" applyNumberFormat="1" applyFont="1" applyFill="1" applyBorder="1"/>
    <xf numFmtId="0" fontId="3" fillId="0" borderId="0" xfId="19" applyFont="1" applyAlignment="1" applyProtection="1">
      <alignment horizontal="left"/>
    </xf>
    <xf numFmtId="170" fontId="23"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0" fillId="0" borderId="0" xfId="22" applyFont="1" applyFill="1" applyAlignment="1" applyProtection="1"/>
    <xf numFmtId="171" fontId="3" fillId="0" borderId="3" xfId="18" applyNumberFormat="1" applyFont="1" applyBorder="1" applyAlignment="1" applyProtection="1">
      <alignment horizontal="left"/>
    </xf>
    <xf numFmtId="172" fontId="23" fillId="0" borderId="0" xfId="23" applyNumberFormat="1" applyFont="1" applyFill="1" applyAlignment="1" applyProtection="1">
      <alignment horizontal="right"/>
    </xf>
    <xf numFmtId="172" fontId="22" fillId="0" borderId="0" xfId="23" applyNumberFormat="1" applyFont="1" applyFill="1" applyAlignment="1" applyProtection="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Fill="1" applyBorder="1" applyAlignment="1" applyProtection="1">
      <alignment horizontal="right"/>
    </xf>
    <xf numFmtId="172" fontId="22" fillId="0" borderId="0" xfId="7" applyNumberFormat="1" applyFont="1" applyFill="1" applyBorder="1" applyAlignment="1" applyProtection="1">
      <alignment horizontal="right"/>
    </xf>
    <xf numFmtId="172" fontId="23" fillId="0" borderId="0" xfId="23" applyNumberFormat="1" applyFont="1" applyFill="1" applyBorder="1" applyAlignment="1" applyProtection="1">
      <alignment horizontal="right"/>
    </xf>
    <xf numFmtId="172" fontId="22" fillId="0" borderId="0" xfId="23" applyNumberFormat="1" applyFont="1" applyFill="1" applyBorder="1" applyAlignment="1" applyProtection="1">
      <alignment horizontal="right"/>
    </xf>
    <xf numFmtId="172" fontId="23" fillId="0" borderId="3" xfId="23" applyNumberFormat="1" applyFont="1" applyFill="1" applyBorder="1" applyAlignment="1" applyProtection="1">
      <alignment horizontal="right"/>
    </xf>
    <xf numFmtId="172" fontId="22" fillId="0" borderId="3" xfId="23" applyNumberFormat="1" applyFont="1" applyFill="1" applyBorder="1" applyAlignment="1" applyProtection="1">
      <alignment horizontal="right"/>
    </xf>
    <xf numFmtId="172" fontId="23" fillId="4" borderId="0" xfId="23" applyNumberFormat="1" applyFont="1" applyFill="1" applyAlignment="1" applyProtection="1">
      <alignment horizontal="right"/>
    </xf>
    <xf numFmtId="172" fontId="22" fillId="4" borderId="0" xfId="23" applyNumberFormat="1" applyFont="1" applyFill="1" applyAlignment="1" applyProtection="1">
      <alignment horizontal="right"/>
    </xf>
    <xf numFmtId="4" fontId="50" fillId="0" borderId="0" xfId="26" applyNumberFormat="1" applyFont="1"/>
    <xf numFmtId="4" fontId="52" fillId="0" borderId="0" xfId="26" applyNumberFormat="1" applyFont="1"/>
    <xf numFmtId="4" fontId="50" fillId="0" borderId="3" xfId="26" applyNumberFormat="1" applyFont="1" applyBorder="1"/>
    <xf numFmtId="4" fontId="52" fillId="0" borderId="3" xfId="26" applyNumberFormat="1" applyFont="1" applyBorder="1"/>
    <xf numFmtId="165" fontId="23" fillId="0" borderId="2" xfId="16" applyNumberFormat="1" applyFont="1" applyFill="1" applyBorder="1" applyAlignment="1" applyProtection="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applyBorder="1"/>
    <xf numFmtId="0" fontId="10" fillId="6" borderId="0" xfId="23" applyFont="1" applyFill="1"/>
    <xf numFmtId="0" fontId="0" fillId="0" borderId="0" xfId="0" applyAlignment="1">
      <alignment vertical="top" wrapText="1"/>
    </xf>
    <xf numFmtId="0" fontId="23" fillId="6" borderId="2" xfId="17" applyFont="1" applyFill="1" applyBorder="1" applyProtection="1"/>
    <xf numFmtId="0" fontId="0" fillId="6" borderId="3" xfId="0" applyFill="1" applyBorder="1" applyAlignment="1">
      <alignment wrapText="1"/>
    </xf>
    <xf numFmtId="0" fontId="2" fillId="0" borderId="0" xfId="0" applyFont="1"/>
    <xf numFmtId="0" fontId="56" fillId="0" borderId="0" xfId="0" applyFont="1" applyAlignment="1">
      <alignment horizontal="left" vertical="center" indent="15"/>
    </xf>
    <xf numFmtId="0" fontId="10" fillId="0" borderId="0" xfId="17" applyFont="1" applyFill="1" applyAlignment="1">
      <alignment horizontal="left"/>
    </xf>
    <xf numFmtId="49" fontId="2" fillId="7" borderId="0" xfId="0" applyNumberFormat="1" applyFont="1" applyFill="1" applyBorder="1" applyAlignment="1"/>
    <xf numFmtId="0" fontId="0" fillId="7" borderId="0" xfId="0" applyFill="1" applyBorder="1" applyAlignment="1"/>
    <xf numFmtId="49" fontId="2" fillId="7" borderId="0" xfId="0" applyNumberFormat="1" applyFont="1" applyFill="1"/>
    <xf numFmtId="0" fontId="0" fillId="7" borderId="0" xfId="0" applyFill="1"/>
    <xf numFmtId="0" fontId="3" fillId="4" borderId="0" xfId="0" applyFont="1" applyFill="1" applyBorder="1" applyAlignment="1">
      <alignment vertical="top" wrapText="1"/>
    </xf>
    <xf numFmtId="0" fontId="21" fillId="0" borderId="0" xfId="6" applyBorder="1" applyAlignment="1">
      <alignment horizontal="left"/>
    </xf>
    <xf numFmtId="165" fontId="23" fillId="4" borderId="0" xfId="23" applyNumberFormat="1" applyFont="1" applyFill="1" applyAlignment="1" applyProtection="1">
      <alignment horizontal="right"/>
    </xf>
    <xf numFmtId="165" fontId="22" fillId="4" borderId="0" xfId="23" applyNumberFormat="1" applyFont="1" applyFill="1" applyAlignment="1" applyProtection="1">
      <alignment horizontal="right"/>
    </xf>
    <xf numFmtId="0" fontId="3" fillId="4"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1" fillId="0" borderId="0" xfId="6" applyBorder="1" applyAlignment="1"/>
    <xf numFmtId="164" fontId="34" fillId="4" borderId="0" xfId="0" applyNumberFormat="1" applyFont="1" applyFill="1" applyBorder="1" applyAlignment="1">
      <alignment horizontal="right"/>
    </xf>
    <xf numFmtId="171" fontId="3" fillId="0" borderId="0" xfId="23" applyNumberFormat="1" applyFont="1" applyFill="1" applyAlignment="1" applyProtection="1">
      <alignment horizontal="left"/>
    </xf>
    <xf numFmtId="170" fontId="22" fillId="0" borderId="0" xfId="23" applyNumberFormat="1" applyFont="1" applyFill="1" applyAlignment="1" applyProtection="1">
      <alignment horizontal="right"/>
    </xf>
    <xf numFmtId="0" fontId="57" fillId="0" borderId="0" xfId="6" applyFont="1" applyBorder="1" applyAlignment="1">
      <alignment horizontal="left"/>
    </xf>
    <xf numFmtId="0" fontId="57" fillId="0" borderId="2" xfId="6" applyFont="1" applyBorder="1" applyAlignment="1">
      <alignment horizontal="left"/>
    </xf>
    <xf numFmtId="0" fontId="35" fillId="4" borderId="0" xfId="9" applyFont="1" applyFill="1" applyBorder="1" applyAlignment="1">
      <alignment horizontal="right"/>
    </xf>
    <xf numFmtId="0" fontId="3" fillId="2" borderId="0" xfId="7" applyFont="1" applyFill="1"/>
    <xf numFmtId="175" fontId="23" fillId="4" borderId="0" xfId="23" applyNumberFormat="1" applyFont="1" applyFill="1" applyAlignment="1" applyProtection="1">
      <alignment horizontal="right"/>
    </xf>
    <xf numFmtId="176" fontId="23" fillId="0" borderId="0" xfId="23" applyNumberFormat="1" applyFont="1" applyFill="1" applyAlignment="1" applyProtection="1">
      <alignment horizontal="right"/>
    </xf>
    <xf numFmtId="2" fontId="23" fillId="0" borderId="0" xfId="22" applyNumberFormat="1" applyFont="1" applyFill="1" applyAlignment="1" applyProtection="1">
      <alignment horizontal="right"/>
    </xf>
    <xf numFmtId="0" fontId="20" fillId="2" borderId="0" xfId="17" applyFont="1" applyFill="1" applyBorder="1" applyAlignment="1" applyProtection="1">
      <alignment horizontal="left"/>
    </xf>
    <xf numFmtId="49" fontId="20" fillId="2" borderId="0" xfId="17" applyNumberFormat="1" applyFont="1" applyFill="1"/>
    <xf numFmtId="0" fontId="3" fillId="0" borderId="0" xfId="17" applyFont="1" applyAlignment="1">
      <alignment vertical="top" wrapText="1"/>
    </xf>
    <xf numFmtId="0" fontId="0" fillId="0" borderId="0" xfId="0" applyAlignment="1">
      <alignment vertical="top" wrapText="1"/>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Fill="1" applyAlignment="1">
      <alignment vertical="top"/>
    </xf>
    <xf numFmtId="0" fontId="0" fillId="0" borderId="0" xfId="0" applyAlignment="1">
      <alignment vertical="top"/>
    </xf>
    <xf numFmtId="0" fontId="3" fillId="4" borderId="0" xfId="17" applyFont="1" applyFill="1" applyAlignment="1">
      <alignment vertical="top"/>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49" fontId="10" fillId="4" borderId="0" xfId="0" quotePrefix="1" applyNumberFormat="1" applyFont="1" applyFill="1" applyBorder="1" applyAlignment="1"/>
    <xf numFmtId="0" fontId="0" fillId="0" borderId="0" xfId="0" applyAlignment="1"/>
    <xf numFmtId="49" fontId="10" fillId="4" borderId="0" xfId="0" applyNumberFormat="1" applyFont="1" applyFill="1" applyBorder="1" applyAlignment="1"/>
    <xf numFmtId="0" fontId="21" fillId="4" borderId="0" xfId="0" applyFont="1" applyFill="1" applyAlignment="1">
      <alignment horizontal="left" vertical="top" wrapText="1"/>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applyFill="1" applyBorder="1" applyAlignment="1" applyProtection="1"/>
    <xf numFmtId="0" fontId="23" fillId="0" borderId="4" xfId="8" applyFont="1" applyFill="1" applyBorder="1" applyAlignment="1" applyProtection="1">
      <alignment horizontal="center"/>
    </xf>
    <xf numFmtId="0" fontId="23" fillId="0" borderId="9" xfId="8" applyFont="1" applyFill="1" applyBorder="1" applyAlignment="1" applyProtection="1">
      <alignment horizontal="center"/>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applyFill="1" applyAlignment="1" applyProtection="1"/>
    <xf numFmtId="0" fontId="10" fillId="0" borderId="0" xfId="22" applyFont="1" applyAlignment="1">
      <alignment vertical="top" wrapText="1"/>
    </xf>
    <xf numFmtId="0" fontId="3" fillId="4" borderId="0" xfId="22" quotePrefix="1" applyFont="1" applyFill="1" applyBorder="1" applyAlignment="1">
      <alignment horizontal="justify" vertical="top" wrapText="1"/>
    </xf>
    <xf numFmtId="49" fontId="3" fillId="4" borderId="0" xfId="0" applyNumberFormat="1" applyFont="1" applyFill="1" applyBorder="1" applyAlignment="1"/>
    <xf numFmtId="0" fontId="10" fillId="4" borderId="0" xfId="22" quotePrefix="1" applyFont="1" applyFill="1" applyBorder="1" applyAlignment="1">
      <alignment horizontal="justify" vertical="top" wrapText="1"/>
    </xf>
    <xf numFmtId="0" fontId="10" fillId="0" borderId="0" xfId="17" applyFont="1" applyFill="1" applyAlignment="1">
      <alignment horizontal="left" vertical="top"/>
    </xf>
    <xf numFmtId="49" fontId="3" fillId="4" borderId="0" xfId="0" quotePrefix="1" applyNumberFormat="1" applyFont="1" applyFill="1" applyBorder="1" applyAlignment="1"/>
    <xf numFmtId="0" fontId="3" fillId="4" borderId="0" xfId="0" applyFont="1" applyFill="1" applyBorder="1" applyAlignment="1">
      <alignment vertical="top" wrapText="1"/>
    </xf>
    <xf numFmtId="0" fontId="16" fillId="4" borderId="11" xfId="0" applyFont="1" applyFill="1" applyBorder="1" applyAlignment="1"/>
    <xf numFmtId="0" fontId="20"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horizontal="left" vertical="top" wrapText="1"/>
    </xf>
    <xf numFmtId="0" fontId="3" fillId="4" borderId="0" xfId="17" quotePrefix="1" applyFont="1" applyFill="1" applyAlignment="1">
      <alignment vertical="top"/>
    </xf>
    <xf numFmtId="0" fontId="16" fillId="6" borderId="11" xfId="0" applyFont="1" applyFill="1" applyBorder="1" applyAlignment="1"/>
    <xf numFmtId="0" fontId="0" fillId="6" borderId="0" xfId="0" applyFill="1" applyAlignment="1"/>
    <xf numFmtId="0" fontId="16" fillId="4" borderId="0" xfId="0" applyFont="1" applyFill="1" applyBorder="1" applyAlignment="1">
      <alignment horizontal="left"/>
    </xf>
    <xf numFmtId="0" fontId="10" fillId="0" borderId="0" xfId="17" applyFont="1" applyFill="1" applyAlignment="1">
      <alignment horizontal="left"/>
    </xf>
    <xf numFmtId="0" fontId="3"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9" fillId="0" borderId="0" xfId="23" applyFont="1" applyFill="1" applyAlignment="1" applyProtection="1"/>
    <xf numFmtId="0" fontId="10" fillId="0" borderId="0" xfId="23" applyFont="1" applyAlignment="1"/>
    <xf numFmtId="0" fontId="3" fillId="4" borderId="0" xfId="23"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19" fillId="4" borderId="0" xfId="23" applyFont="1" applyFill="1" applyAlignment="1" applyProtection="1"/>
    <xf numFmtId="0" fontId="21" fillId="4" borderId="0" xfId="23" applyFont="1" applyFill="1" applyAlignment="1"/>
    <xf numFmtId="0" fontId="18" fillId="0" borderId="0" xfId="11" applyFont="1" applyBorder="1" applyAlignment="1"/>
    <xf numFmtId="0" fontId="10" fillId="0" borderId="0" xfId="0" applyFont="1" applyAlignment="1">
      <alignment vertical="top" wrapText="1"/>
    </xf>
    <xf numFmtId="0" fontId="19" fillId="0" borderId="0" xfId="21" applyFont="1" applyFill="1" applyAlignment="1" applyProtection="1"/>
    <xf numFmtId="0" fontId="10" fillId="0" borderId="0" xfId="21" applyFont="1" applyAlignme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13" applyFont="1" applyFill="1" applyBorder="1" applyAlignment="1" applyProtection="1">
      <alignment horizontal="left" readingOrder="1"/>
    </xf>
    <xf numFmtId="0" fontId="19" fillId="0" borderId="0" xfId="16" applyFont="1" applyFill="1" applyAlignment="1" applyProtection="1"/>
    <xf numFmtId="0" fontId="21" fillId="0" borderId="0" xfId="16" applyFont="1" applyAlignment="1"/>
    <xf numFmtId="0" fontId="24" fillId="4" borderId="0" xfId="16" quotePrefix="1" applyFont="1" applyFill="1" applyBorder="1" applyAlignment="1" applyProtection="1">
      <alignment vertical="top" wrapText="1"/>
    </xf>
    <xf numFmtId="0" fontId="24" fillId="4" borderId="0" xfId="16" quotePrefix="1" applyFont="1" applyFill="1" applyBorder="1" applyAlignment="1" applyProtection="1">
      <alignment vertical="top"/>
    </xf>
    <xf numFmtId="0" fontId="19" fillId="0" borderId="0" xfId="18" applyFont="1" applyFill="1" applyBorder="1" applyAlignment="1" applyProtection="1"/>
    <xf numFmtId="0" fontId="19" fillId="0" borderId="0" xfId="7" applyFont="1" applyFill="1" applyBorder="1" applyAlignment="1" applyProtection="1">
      <alignment horizontal="left"/>
    </xf>
    <xf numFmtId="0" fontId="0" fillId="0" borderId="0" xfId="0" applyAlignment="1">
      <alignment horizontal="left"/>
    </xf>
    <xf numFmtId="0" fontId="3" fillId="0" borderId="0" xfId="0" quotePrefix="1" applyFont="1" applyAlignment="1">
      <alignment vertical="top" wrapText="1"/>
    </xf>
    <xf numFmtId="0" fontId="19"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3" fillId="0" borderId="0" xfId="14" quotePrefix="1" applyFont="1" applyBorder="1" applyAlignment="1" applyProtection="1">
      <alignment horizontal="left"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3" fillId="0" borderId="10" xfId="8" applyFont="1" applyFill="1" applyBorder="1" applyAlignment="1" applyProtection="1">
      <alignment horizontal="center"/>
    </xf>
    <xf numFmtId="0" fontId="24" fillId="0" borderId="0" xfId="14" applyFont="1" applyFill="1" applyBorder="1" applyAlignment="1" applyProtection="1"/>
    <xf numFmtId="0" fontId="2" fillId="0" borderId="0" xfId="6" applyFont="1" applyBorder="1" applyAlignment="1"/>
    <xf numFmtId="0" fontId="21" fillId="0" borderId="0" xfId="6" applyBorder="1" applyAlignment="1"/>
    <xf numFmtId="0" fontId="3" fillId="4" borderId="0" xfId="15" quotePrefix="1" applyFont="1" applyFill="1" applyAlignment="1">
      <alignment vertical="top" wrapText="1"/>
    </xf>
    <xf numFmtId="0" fontId="20" fillId="4" borderId="0" xfId="6" applyFont="1" applyFill="1" applyAlignment="1">
      <alignment vertical="top" wrapText="1"/>
    </xf>
    <xf numFmtId="49" fontId="50" fillId="0" borderId="4"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49" fillId="0" borderId="0" xfId="26" applyFont="1" applyAlignment="1">
      <alignment vertical="center" wrapText="1"/>
    </xf>
    <xf numFmtId="0" fontId="0" fillId="0" borderId="0" xfId="0" applyAlignment="1">
      <alignment vertical="center" wrapText="1"/>
    </xf>
    <xf numFmtId="0" fontId="49" fillId="0" borderId="0" xfId="26" applyFont="1" applyAlignment="1"/>
    <xf numFmtId="0" fontId="32" fillId="0" borderId="0" xfId="5" applyFont="1" applyAlignment="1" applyProtection="1">
      <alignment horizontal="center" vertical="center" wrapText="1"/>
    </xf>
    <xf numFmtId="0" fontId="3"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19" fillId="0" borderId="0" xfId="19" applyFont="1" applyFill="1" applyAlignment="1" applyProtection="1">
      <alignment wrapText="1"/>
    </xf>
    <xf numFmtId="0" fontId="0" fillId="0" borderId="0" xfId="0" applyAlignment="1">
      <alignment wrapText="1"/>
    </xf>
    <xf numFmtId="0" fontId="19" fillId="0" borderId="0" xfId="9" applyFont="1" applyFill="1" applyBorder="1" applyAlignment="1" applyProtection="1">
      <alignment horizontal="left" wrapText="1" readingOrder="1"/>
    </xf>
    <xf numFmtId="0" fontId="0" fillId="0" borderId="0" xfId="0" applyAlignment="1">
      <alignment wrapText="1" readingOrder="1"/>
    </xf>
    <xf numFmtId="0" fontId="14"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2">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A10" sqref="A10:XFD10"/>
    </sheetView>
  </sheetViews>
  <sheetFormatPr defaultRowHeight="12.5" x14ac:dyDescent="0.25"/>
  <cols>
    <col min="1" max="1" width="6.453125" customWidth="1"/>
    <col min="2" max="2" width="14" customWidth="1"/>
    <col min="3" max="3" width="10.81640625" customWidth="1"/>
  </cols>
  <sheetData>
    <row r="1" spans="1:74" x14ac:dyDescent="0.25">
      <c r="A1" s="258" t="s">
        <v>222</v>
      </c>
      <c r="B1" s="259"/>
      <c r="C1" s="259"/>
      <c r="D1" s="709" t="s">
        <v>1404</v>
      </c>
      <c r="E1" s="710"/>
      <c r="F1" s="710"/>
      <c r="G1" s="259"/>
      <c r="H1" s="259"/>
      <c r="I1" s="259"/>
      <c r="J1" s="259"/>
      <c r="K1" s="259"/>
      <c r="L1" s="259"/>
      <c r="M1" s="259"/>
      <c r="N1" s="259"/>
      <c r="O1" s="259"/>
      <c r="P1" s="259"/>
    </row>
    <row r="2" spans="1:74" x14ac:dyDescent="0.25">
      <c r="A2" s="706" t="s">
        <v>1346</v>
      </c>
      <c r="D2" s="711" t="s">
        <v>1405</v>
      </c>
      <c r="E2" s="712"/>
      <c r="F2" s="712"/>
      <c r="G2" s="708" t="str">
        <f>"EIA completed modeling and analysis for this report on "&amp;Dates!D2&amp;"."</f>
        <v>EIA completed modeling and analysis for this report on Thursday October 6, 2022.</v>
      </c>
      <c r="H2" s="708"/>
      <c r="I2" s="708"/>
      <c r="J2" s="708"/>
      <c r="K2" s="708"/>
      <c r="L2" s="708"/>
      <c r="M2" s="708"/>
    </row>
    <row r="3" spans="1:74" x14ac:dyDescent="0.25">
      <c r="A3" t="s">
        <v>101</v>
      </c>
      <c r="D3" s="643">
        <f>YEAR(D1)-4</f>
        <v>2018</v>
      </c>
      <c r="G3" s="707"/>
      <c r="H3" s="12"/>
      <c r="I3" s="12"/>
      <c r="J3" s="12"/>
      <c r="K3" s="12"/>
      <c r="L3" s="12"/>
      <c r="M3" s="12"/>
    </row>
    <row r="4" spans="1:74" x14ac:dyDescent="0.25">
      <c r="D4" s="256"/>
    </row>
    <row r="5" spans="1:74" x14ac:dyDescent="0.25">
      <c r="A5" t="s">
        <v>1020</v>
      </c>
      <c r="D5" s="256">
        <f>+D3*100+1</f>
        <v>201801</v>
      </c>
    </row>
    <row r="7" spans="1:74" x14ac:dyDescent="0.25">
      <c r="A7" t="s">
        <v>1022</v>
      </c>
      <c r="D7" s="642">
        <f>IF(MONTH(D1)&gt;1,100*YEAR(D1)+MONTH(D1)-1,100*(YEAR(D1)-1)+12)</f>
        <v>202209</v>
      </c>
    </row>
    <row r="10" spans="1:74" s="270" customFormat="1" x14ac:dyDescent="0.25">
      <c r="A10" s="270" t="s">
        <v>223</v>
      </c>
    </row>
    <row r="11" spans="1:74" s="12" customFormat="1" ht="10" x14ac:dyDescent="0.2">
      <c r="A11" s="42"/>
      <c r="B11" s="43" t="s">
        <v>746</v>
      </c>
      <c r="C11" s="271">
        <f>+D5</f>
        <v>201801</v>
      </c>
      <c r="D11" s="44">
        <f>C11+1</f>
        <v>201802</v>
      </c>
      <c r="E11" s="44">
        <f>D11+1</f>
        <v>201803</v>
      </c>
      <c r="F11" s="45">
        <f>E11+1</f>
        <v>201804</v>
      </c>
      <c r="G11" s="45">
        <f t="shared" ref="G11:BR11" si="0">F11+1</f>
        <v>201805</v>
      </c>
      <c r="H11" s="45">
        <f t="shared" si="0"/>
        <v>201806</v>
      </c>
      <c r="I11" s="45">
        <f t="shared" si="0"/>
        <v>201807</v>
      </c>
      <c r="J11" s="45">
        <f t="shared" si="0"/>
        <v>201808</v>
      </c>
      <c r="K11" s="45">
        <f t="shared" si="0"/>
        <v>201809</v>
      </c>
      <c r="L11" s="45">
        <f t="shared" si="0"/>
        <v>201810</v>
      </c>
      <c r="M11" s="45">
        <f t="shared" si="0"/>
        <v>201811</v>
      </c>
      <c r="N11" s="45">
        <f t="shared" si="0"/>
        <v>201812</v>
      </c>
      <c r="O11" s="45">
        <f>+C11+100</f>
        <v>201901</v>
      </c>
      <c r="P11" s="45">
        <f t="shared" si="0"/>
        <v>201902</v>
      </c>
      <c r="Q11" s="45">
        <f t="shared" si="0"/>
        <v>201903</v>
      </c>
      <c r="R11" s="45">
        <f t="shared" si="0"/>
        <v>201904</v>
      </c>
      <c r="S11" s="45">
        <f t="shared" si="0"/>
        <v>201905</v>
      </c>
      <c r="T11" s="45">
        <f t="shared" si="0"/>
        <v>201906</v>
      </c>
      <c r="U11" s="45">
        <f t="shared" si="0"/>
        <v>201907</v>
      </c>
      <c r="V11" s="45">
        <f t="shared" si="0"/>
        <v>201908</v>
      </c>
      <c r="W11" s="45">
        <f t="shared" si="0"/>
        <v>201909</v>
      </c>
      <c r="X11" s="45">
        <f t="shared" si="0"/>
        <v>201910</v>
      </c>
      <c r="Y11" s="45">
        <f t="shared" si="0"/>
        <v>201911</v>
      </c>
      <c r="Z11" s="45">
        <f t="shared" si="0"/>
        <v>201912</v>
      </c>
      <c r="AA11" s="45">
        <f>+O11+100</f>
        <v>202001</v>
      </c>
      <c r="AB11" s="45">
        <f t="shared" si="0"/>
        <v>202002</v>
      </c>
      <c r="AC11" s="45">
        <f t="shared" si="0"/>
        <v>202003</v>
      </c>
      <c r="AD11" s="45">
        <f t="shared" si="0"/>
        <v>202004</v>
      </c>
      <c r="AE11" s="45">
        <f t="shared" si="0"/>
        <v>202005</v>
      </c>
      <c r="AF11" s="45">
        <f t="shared" si="0"/>
        <v>202006</v>
      </c>
      <c r="AG11" s="45">
        <f t="shared" si="0"/>
        <v>202007</v>
      </c>
      <c r="AH11" s="45">
        <f t="shared" si="0"/>
        <v>202008</v>
      </c>
      <c r="AI11" s="45">
        <f t="shared" si="0"/>
        <v>202009</v>
      </c>
      <c r="AJ11" s="45">
        <f t="shared" si="0"/>
        <v>202010</v>
      </c>
      <c r="AK11" s="45">
        <f t="shared" si="0"/>
        <v>202011</v>
      </c>
      <c r="AL11" s="45">
        <f t="shared" si="0"/>
        <v>202012</v>
      </c>
      <c r="AM11" s="45">
        <f>+AA11+100</f>
        <v>202101</v>
      </c>
      <c r="AN11" s="45">
        <f t="shared" si="0"/>
        <v>202102</v>
      </c>
      <c r="AO11" s="45">
        <f t="shared" si="0"/>
        <v>202103</v>
      </c>
      <c r="AP11" s="45">
        <f t="shared" si="0"/>
        <v>202104</v>
      </c>
      <c r="AQ11" s="45">
        <f t="shared" si="0"/>
        <v>202105</v>
      </c>
      <c r="AR11" s="45">
        <f t="shared" si="0"/>
        <v>202106</v>
      </c>
      <c r="AS11" s="45">
        <f t="shared" si="0"/>
        <v>202107</v>
      </c>
      <c r="AT11" s="45">
        <f t="shared" si="0"/>
        <v>202108</v>
      </c>
      <c r="AU11" s="45">
        <f t="shared" si="0"/>
        <v>202109</v>
      </c>
      <c r="AV11" s="45">
        <f t="shared" si="0"/>
        <v>202110</v>
      </c>
      <c r="AW11" s="45">
        <f t="shared" si="0"/>
        <v>202111</v>
      </c>
      <c r="AX11" s="45">
        <f t="shared" si="0"/>
        <v>202112</v>
      </c>
      <c r="AY11" s="45">
        <f>+AM11+100</f>
        <v>202201</v>
      </c>
      <c r="AZ11" s="45">
        <f t="shared" si="0"/>
        <v>202202</v>
      </c>
      <c r="BA11" s="45">
        <f t="shared" si="0"/>
        <v>202203</v>
      </c>
      <c r="BB11" s="45">
        <f t="shared" si="0"/>
        <v>202204</v>
      </c>
      <c r="BC11" s="45">
        <f t="shared" si="0"/>
        <v>202205</v>
      </c>
      <c r="BD11" s="45">
        <f t="shared" si="0"/>
        <v>202206</v>
      </c>
      <c r="BE11" s="45">
        <f t="shared" si="0"/>
        <v>202207</v>
      </c>
      <c r="BF11" s="45">
        <f t="shared" si="0"/>
        <v>202208</v>
      </c>
      <c r="BG11" s="45">
        <f t="shared" si="0"/>
        <v>202209</v>
      </c>
      <c r="BH11" s="45">
        <f t="shared" si="0"/>
        <v>202210</v>
      </c>
      <c r="BI11" s="45">
        <f t="shared" si="0"/>
        <v>202211</v>
      </c>
      <c r="BJ11" s="45">
        <f t="shared" si="0"/>
        <v>202212</v>
      </c>
      <c r="BK11" s="45">
        <f>+AY11+100</f>
        <v>202301</v>
      </c>
      <c r="BL11" s="45">
        <f t="shared" si="0"/>
        <v>202302</v>
      </c>
      <c r="BM11" s="45">
        <f t="shared" si="0"/>
        <v>202303</v>
      </c>
      <c r="BN11" s="45">
        <f t="shared" si="0"/>
        <v>202304</v>
      </c>
      <c r="BO11" s="45">
        <f t="shared" si="0"/>
        <v>202305</v>
      </c>
      <c r="BP11" s="45">
        <f t="shared" si="0"/>
        <v>202306</v>
      </c>
      <c r="BQ11" s="45">
        <f t="shared" si="0"/>
        <v>202307</v>
      </c>
      <c r="BR11" s="45">
        <f t="shared" si="0"/>
        <v>202308</v>
      </c>
      <c r="BS11" s="45">
        <f>BR11+1</f>
        <v>202309</v>
      </c>
      <c r="BT11" s="45">
        <f>BS11+1</f>
        <v>202310</v>
      </c>
      <c r="BU11" s="45">
        <f>BT11+1</f>
        <v>202311</v>
      </c>
      <c r="BV11" s="45">
        <f>BU11+1</f>
        <v>202312</v>
      </c>
    </row>
    <row r="12" spans="1:74" s="12" customFormat="1" ht="10" x14ac:dyDescent="0.2">
      <c r="A12" s="42"/>
      <c r="B12" s="46" t="s">
        <v>229</v>
      </c>
      <c r="C12" s="47">
        <v>289</v>
      </c>
      <c r="D12" s="47">
        <v>290</v>
      </c>
      <c r="E12" s="47">
        <v>291</v>
      </c>
      <c r="F12" s="47">
        <v>292</v>
      </c>
      <c r="G12" s="47">
        <v>293</v>
      </c>
      <c r="H12" s="47">
        <v>294</v>
      </c>
      <c r="I12" s="47">
        <v>295</v>
      </c>
      <c r="J12" s="47">
        <v>296</v>
      </c>
      <c r="K12" s="47">
        <v>297</v>
      </c>
      <c r="L12" s="47">
        <v>298</v>
      </c>
      <c r="M12" s="47">
        <v>299</v>
      </c>
      <c r="N12" s="47">
        <v>300</v>
      </c>
      <c r="O12" s="47">
        <v>301</v>
      </c>
      <c r="P12" s="47">
        <v>302</v>
      </c>
      <c r="Q12" s="47">
        <v>303</v>
      </c>
      <c r="R12" s="47">
        <v>304</v>
      </c>
      <c r="S12" s="47">
        <v>305</v>
      </c>
      <c r="T12" s="47">
        <v>306</v>
      </c>
      <c r="U12" s="47">
        <v>307</v>
      </c>
      <c r="V12" s="47">
        <v>308</v>
      </c>
      <c r="W12" s="47">
        <v>309</v>
      </c>
      <c r="X12" s="47">
        <v>310</v>
      </c>
      <c r="Y12" s="47">
        <v>311</v>
      </c>
      <c r="Z12" s="47">
        <v>312</v>
      </c>
      <c r="AA12" s="47">
        <v>313</v>
      </c>
      <c r="AB12" s="47">
        <v>314</v>
      </c>
      <c r="AC12" s="47">
        <v>315</v>
      </c>
      <c r="AD12" s="47">
        <v>316</v>
      </c>
      <c r="AE12" s="47">
        <v>317</v>
      </c>
      <c r="AF12" s="47">
        <v>318</v>
      </c>
      <c r="AG12" s="47">
        <v>319</v>
      </c>
      <c r="AH12" s="47">
        <v>320</v>
      </c>
      <c r="AI12" s="47">
        <v>321</v>
      </c>
      <c r="AJ12" s="47">
        <v>322</v>
      </c>
      <c r="AK12" s="47">
        <v>323</v>
      </c>
      <c r="AL12" s="47">
        <v>324</v>
      </c>
      <c r="AM12" s="47">
        <v>325</v>
      </c>
      <c r="AN12" s="47">
        <v>326</v>
      </c>
      <c r="AO12" s="47">
        <v>327</v>
      </c>
      <c r="AP12" s="47">
        <v>328</v>
      </c>
      <c r="AQ12" s="47">
        <v>329</v>
      </c>
      <c r="AR12" s="47">
        <v>330</v>
      </c>
      <c r="AS12" s="47">
        <v>331</v>
      </c>
      <c r="AT12" s="47">
        <v>332</v>
      </c>
      <c r="AU12" s="47">
        <v>333</v>
      </c>
      <c r="AV12" s="47">
        <v>334</v>
      </c>
      <c r="AW12" s="47">
        <v>335</v>
      </c>
      <c r="AX12" s="47">
        <v>336</v>
      </c>
      <c r="AY12" s="47">
        <v>337</v>
      </c>
      <c r="AZ12" s="47">
        <v>338</v>
      </c>
      <c r="BA12" s="47">
        <v>339</v>
      </c>
      <c r="BB12" s="47">
        <v>340</v>
      </c>
      <c r="BC12" s="47">
        <v>341</v>
      </c>
      <c r="BD12" s="47">
        <v>342</v>
      </c>
      <c r="BE12" s="47">
        <v>343</v>
      </c>
      <c r="BF12" s="47">
        <v>344</v>
      </c>
      <c r="BG12" s="47">
        <v>345</v>
      </c>
      <c r="BH12" s="47">
        <v>346</v>
      </c>
      <c r="BI12" s="47">
        <v>347</v>
      </c>
      <c r="BJ12" s="47">
        <v>348</v>
      </c>
      <c r="BK12" s="47">
        <v>349</v>
      </c>
      <c r="BL12" s="47">
        <v>350</v>
      </c>
      <c r="BM12" s="47">
        <v>351</v>
      </c>
      <c r="BN12" s="47">
        <v>352</v>
      </c>
      <c r="BO12" s="47">
        <v>353</v>
      </c>
      <c r="BP12" s="47">
        <v>354</v>
      </c>
      <c r="BQ12" s="47">
        <v>355</v>
      </c>
      <c r="BR12" s="47">
        <v>356</v>
      </c>
      <c r="BS12" s="47">
        <v>357</v>
      </c>
      <c r="BT12" s="47">
        <v>358</v>
      </c>
      <c r="BU12" s="47">
        <v>359</v>
      </c>
      <c r="BV12" s="47">
        <v>360</v>
      </c>
    </row>
    <row r="13" spans="1:74" s="270" customFormat="1" x14ac:dyDescent="0.25">
      <c r="B13" s="46" t="s">
        <v>1021</v>
      </c>
      <c r="C13" s="47">
        <f>IF(C11&lt;=$D$7,1,0)</f>
        <v>1</v>
      </c>
      <c r="D13" s="47">
        <f t="shared" ref="D13:BO13" si="1">IF(D11&lt;=$D$7,1,0)</f>
        <v>1</v>
      </c>
      <c r="E13" s="47">
        <f t="shared" si="1"/>
        <v>1</v>
      </c>
      <c r="F13" s="47">
        <f t="shared" si="1"/>
        <v>1</v>
      </c>
      <c r="G13" s="47">
        <f t="shared" si="1"/>
        <v>1</v>
      </c>
      <c r="H13" s="47">
        <f t="shared" si="1"/>
        <v>1</v>
      </c>
      <c r="I13" s="47">
        <f t="shared" si="1"/>
        <v>1</v>
      </c>
      <c r="J13" s="47">
        <f t="shared" si="1"/>
        <v>1</v>
      </c>
      <c r="K13" s="47">
        <f t="shared" si="1"/>
        <v>1</v>
      </c>
      <c r="L13" s="47">
        <f t="shared" si="1"/>
        <v>1</v>
      </c>
      <c r="M13" s="47">
        <f t="shared" si="1"/>
        <v>1</v>
      </c>
      <c r="N13" s="47">
        <f t="shared" si="1"/>
        <v>1</v>
      </c>
      <c r="O13" s="47">
        <f t="shared" si="1"/>
        <v>1</v>
      </c>
      <c r="P13" s="47">
        <f t="shared" si="1"/>
        <v>1</v>
      </c>
      <c r="Q13" s="47">
        <f t="shared" si="1"/>
        <v>1</v>
      </c>
      <c r="R13" s="47">
        <f t="shared" si="1"/>
        <v>1</v>
      </c>
      <c r="S13" s="47">
        <f t="shared" si="1"/>
        <v>1</v>
      </c>
      <c r="T13" s="47">
        <f t="shared" si="1"/>
        <v>1</v>
      </c>
      <c r="U13" s="47">
        <f t="shared" si="1"/>
        <v>1</v>
      </c>
      <c r="V13" s="47">
        <f t="shared" si="1"/>
        <v>1</v>
      </c>
      <c r="W13" s="47">
        <f t="shared" si="1"/>
        <v>1</v>
      </c>
      <c r="X13" s="47">
        <f t="shared" si="1"/>
        <v>1</v>
      </c>
      <c r="Y13" s="47">
        <f t="shared" si="1"/>
        <v>1</v>
      </c>
      <c r="Z13" s="47">
        <f t="shared" si="1"/>
        <v>1</v>
      </c>
      <c r="AA13" s="47">
        <f t="shared" si="1"/>
        <v>1</v>
      </c>
      <c r="AB13" s="47">
        <f t="shared" si="1"/>
        <v>1</v>
      </c>
      <c r="AC13" s="47">
        <f t="shared" si="1"/>
        <v>1</v>
      </c>
      <c r="AD13" s="47">
        <f t="shared" si="1"/>
        <v>1</v>
      </c>
      <c r="AE13" s="47">
        <f t="shared" si="1"/>
        <v>1</v>
      </c>
      <c r="AF13" s="47">
        <f t="shared" si="1"/>
        <v>1</v>
      </c>
      <c r="AG13" s="47">
        <f t="shared" si="1"/>
        <v>1</v>
      </c>
      <c r="AH13" s="47">
        <f t="shared" si="1"/>
        <v>1</v>
      </c>
      <c r="AI13" s="47">
        <f t="shared" si="1"/>
        <v>1</v>
      </c>
      <c r="AJ13" s="47">
        <f t="shared" si="1"/>
        <v>1</v>
      </c>
      <c r="AK13" s="47">
        <f t="shared" si="1"/>
        <v>1</v>
      </c>
      <c r="AL13" s="47">
        <f t="shared" si="1"/>
        <v>1</v>
      </c>
      <c r="AM13" s="47">
        <f t="shared" si="1"/>
        <v>1</v>
      </c>
      <c r="AN13" s="47">
        <f t="shared" si="1"/>
        <v>1</v>
      </c>
      <c r="AO13" s="47">
        <f t="shared" si="1"/>
        <v>1</v>
      </c>
      <c r="AP13" s="47">
        <f t="shared" si="1"/>
        <v>1</v>
      </c>
      <c r="AQ13" s="47">
        <f t="shared" si="1"/>
        <v>1</v>
      </c>
      <c r="AR13" s="47">
        <f t="shared" si="1"/>
        <v>1</v>
      </c>
      <c r="AS13" s="47">
        <f t="shared" si="1"/>
        <v>1</v>
      </c>
      <c r="AT13" s="47">
        <f t="shared" si="1"/>
        <v>1</v>
      </c>
      <c r="AU13" s="47">
        <f t="shared" si="1"/>
        <v>1</v>
      </c>
      <c r="AV13" s="47">
        <f t="shared" si="1"/>
        <v>1</v>
      </c>
      <c r="AW13" s="47">
        <f t="shared" si="1"/>
        <v>1</v>
      </c>
      <c r="AX13" s="47">
        <f t="shared" si="1"/>
        <v>1</v>
      </c>
      <c r="AY13" s="47">
        <f t="shared" si="1"/>
        <v>1</v>
      </c>
      <c r="AZ13" s="47">
        <f t="shared" si="1"/>
        <v>1</v>
      </c>
      <c r="BA13" s="47">
        <f t="shared" si="1"/>
        <v>1</v>
      </c>
      <c r="BB13" s="47">
        <f t="shared" si="1"/>
        <v>1</v>
      </c>
      <c r="BC13" s="47">
        <f t="shared" si="1"/>
        <v>1</v>
      </c>
      <c r="BD13" s="47">
        <f t="shared" si="1"/>
        <v>1</v>
      </c>
      <c r="BE13" s="47">
        <f t="shared" si="1"/>
        <v>1</v>
      </c>
      <c r="BF13" s="47">
        <f t="shared" si="1"/>
        <v>1</v>
      </c>
      <c r="BG13" s="47">
        <f t="shared" si="1"/>
        <v>1</v>
      </c>
      <c r="BH13" s="47">
        <f t="shared" si="1"/>
        <v>0</v>
      </c>
      <c r="BI13" s="47">
        <f t="shared" si="1"/>
        <v>0</v>
      </c>
      <c r="BJ13" s="47">
        <f t="shared" si="1"/>
        <v>0</v>
      </c>
      <c r="BK13" s="47">
        <f t="shared" si="1"/>
        <v>0</v>
      </c>
      <c r="BL13" s="47">
        <f t="shared" si="1"/>
        <v>0</v>
      </c>
      <c r="BM13" s="47">
        <f t="shared" si="1"/>
        <v>0</v>
      </c>
      <c r="BN13" s="47">
        <f t="shared" si="1"/>
        <v>0</v>
      </c>
      <c r="BO13" s="47">
        <f t="shared" si="1"/>
        <v>0</v>
      </c>
      <c r="BP13" s="47">
        <f t="shared" ref="BP13:BV13" si="2">IF(BP11&lt;=$D$7,1,0)</f>
        <v>0</v>
      </c>
      <c r="BQ13" s="47">
        <f t="shared" si="2"/>
        <v>0</v>
      </c>
      <c r="BR13" s="47">
        <f t="shared" si="2"/>
        <v>0</v>
      </c>
      <c r="BS13" s="47">
        <f t="shared" si="2"/>
        <v>0</v>
      </c>
      <c r="BT13" s="47">
        <f t="shared" si="2"/>
        <v>0</v>
      </c>
      <c r="BU13" s="47">
        <f t="shared" si="2"/>
        <v>0</v>
      </c>
      <c r="BV13" s="47">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AW5" activePane="bottomRight" state="frozen"/>
      <selection activeCell="BF63" sqref="BF63"/>
      <selection pane="topRight" activeCell="BF63" sqref="BF63"/>
      <selection pane="bottomLeft" activeCell="BF63" sqref="BF63"/>
      <selection pane="bottomRight" sqref="A1:A2"/>
    </sheetView>
  </sheetViews>
  <sheetFormatPr defaultColWidth="9.54296875" defaultRowHeight="10.5" x14ac:dyDescent="0.25"/>
  <cols>
    <col min="1" max="1" width="12" style="152" customWidth="1"/>
    <col min="2" max="2" width="32.453125" style="152" customWidth="1"/>
    <col min="3" max="3" width="7.54296875" style="152" customWidth="1"/>
    <col min="4" max="50" width="6.54296875" style="152" customWidth="1"/>
    <col min="51" max="55" width="6.54296875" style="364" customWidth="1"/>
    <col min="56" max="58" width="6.54296875" style="584" customWidth="1"/>
    <col min="59" max="59" width="6.54296875" style="364" customWidth="1"/>
    <col min="60" max="60" width="6.54296875" style="668" customWidth="1"/>
    <col min="61" max="62" width="6.54296875" style="364" customWidth="1"/>
    <col min="63" max="74" width="6.54296875" style="152" customWidth="1"/>
    <col min="75" max="75" width="9.54296875" style="152"/>
    <col min="76" max="77" width="11.54296875" style="152" bestFit="1" customWidth="1"/>
    <col min="78" max="16384" width="9.54296875" style="152"/>
  </cols>
  <sheetData>
    <row r="1" spans="1:74" ht="13.4" customHeight="1" x14ac:dyDescent="0.3">
      <c r="A1" s="760" t="s">
        <v>790</v>
      </c>
      <c r="B1" s="792" t="s">
        <v>972</v>
      </c>
      <c r="C1" s="793"/>
      <c r="D1" s="793"/>
      <c r="E1" s="793"/>
      <c r="F1" s="793"/>
      <c r="G1" s="793"/>
      <c r="H1" s="793"/>
      <c r="I1" s="793"/>
      <c r="J1" s="793"/>
      <c r="K1" s="793"/>
      <c r="L1" s="793"/>
      <c r="M1" s="793"/>
      <c r="N1" s="793"/>
      <c r="O1" s="793"/>
      <c r="P1" s="793"/>
      <c r="Q1" s="793"/>
      <c r="R1" s="793"/>
      <c r="S1" s="793"/>
      <c r="T1" s="793"/>
      <c r="U1" s="793"/>
      <c r="V1" s="793"/>
      <c r="W1" s="793"/>
      <c r="X1" s="793"/>
      <c r="Y1" s="793"/>
      <c r="Z1" s="793"/>
      <c r="AA1" s="793"/>
      <c r="AB1" s="793"/>
      <c r="AC1" s="793"/>
      <c r="AD1" s="793"/>
      <c r="AE1" s="793"/>
      <c r="AF1" s="793"/>
      <c r="AG1" s="793"/>
      <c r="AH1" s="793"/>
      <c r="AI1" s="793"/>
      <c r="AJ1" s="793"/>
      <c r="AK1" s="793"/>
      <c r="AL1" s="793"/>
      <c r="AM1" s="280"/>
    </row>
    <row r="2" spans="1:74" ht="12.5" x14ac:dyDescent="0.25">
      <c r="A2" s="761"/>
      <c r="B2" s="485" t="str">
        <f>"U.S. Energy Information Administration  |  Short-Term Energy Outlook  - "&amp;Dates!D1</f>
        <v>U.S. Energy Information Administration  |  Short-Term Energy Outlook  - October 2022</v>
      </c>
      <c r="C2" s="486"/>
      <c r="D2" s="486"/>
      <c r="E2" s="486"/>
      <c r="F2" s="486"/>
      <c r="G2" s="486"/>
      <c r="H2" s="486"/>
      <c r="I2" s="671"/>
      <c r="J2" s="671"/>
      <c r="K2" s="671"/>
      <c r="L2" s="671"/>
      <c r="M2" s="671"/>
      <c r="N2" s="671"/>
      <c r="O2" s="671"/>
      <c r="P2" s="671"/>
      <c r="Q2" s="671"/>
      <c r="R2" s="671"/>
      <c r="S2" s="671"/>
      <c r="T2" s="671"/>
      <c r="U2" s="671"/>
      <c r="V2" s="671"/>
      <c r="W2" s="671"/>
      <c r="X2" s="671"/>
      <c r="Y2" s="671"/>
      <c r="Z2" s="671"/>
      <c r="AA2" s="671"/>
      <c r="AB2" s="671"/>
      <c r="AC2" s="671"/>
      <c r="AD2" s="671"/>
      <c r="AE2" s="671"/>
      <c r="AF2" s="671"/>
      <c r="AG2" s="671"/>
      <c r="AH2" s="671"/>
      <c r="AI2" s="671"/>
      <c r="AJ2" s="671"/>
      <c r="AK2" s="671"/>
      <c r="AL2" s="671"/>
      <c r="AM2" s="701"/>
      <c r="AN2" s="702"/>
      <c r="AO2" s="702"/>
      <c r="AP2" s="702"/>
      <c r="AQ2" s="702"/>
      <c r="AR2" s="702"/>
      <c r="AS2" s="702"/>
      <c r="AT2" s="702"/>
    </row>
    <row r="3" spans="1:74" s="12" customFormat="1" ht="13" x14ac:dyDescent="0.3">
      <c r="A3" s="733" t="s">
        <v>1406</v>
      </c>
      <c r="B3" s="1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s="12" customFormat="1" x14ac:dyDescent="0.25">
      <c r="A4" s="734" t="str">
        <f>Dates!$D$2</f>
        <v>Thursday October 6,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x14ac:dyDescent="0.25">
      <c r="A5" s="563"/>
      <c r="B5" s="153" t="s">
        <v>920</v>
      </c>
      <c r="C5" s="157"/>
      <c r="D5" s="157"/>
      <c r="E5" s="157"/>
      <c r="F5" s="157"/>
      <c r="G5" s="157"/>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7"/>
      <c r="AT5" s="157"/>
      <c r="AU5" s="157"/>
      <c r="AV5" s="157"/>
      <c r="AW5" s="157"/>
      <c r="AX5" s="157"/>
      <c r="AY5" s="363"/>
      <c r="AZ5" s="363"/>
      <c r="BA5" s="363"/>
      <c r="BB5" s="363"/>
      <c r="BC5" s="363"/>
      <c r="BD5" s="572"/>
      <c r="BE5" s="572"/>
      <c r="BF5" s="572"/>
      <c r="BG5" s="572"/>
      <c r="BH5" s="572"/>
      <c r="BI5" s="572"/>
      <c r="BJ5" s="363"/>
      <c r="BK5" s="363"/>
      <c r="BL5" s="363"/>
      <c r="BM5" s="363"/>
      <c r="BN5" s="363"/>
      <c r="BO5" s="363"/>
      <c r="BP5" s="363"/>
      <c r="BQ5" s="363"/>
      <c r="BR5" s="363"/>
      <c r="BS5" s="363"/>
      <c r="BT5" s="363"/>
      <c r="BU5" s="363"/>
      <c r="BV5" s="363"/>
    </row>
    <row r="6" spans="1:74" x14ac:dyDescent="0.25">
      <c r="A6" s="564"/>
      <c r="B6" s="153" t="s">
        <v>921</v>
      </c>
      <c r="C6" s="157"/>
      <c r="D6" s="157"/>
      <c r="E6" s="157"/>
      <c r="F6" s="157"/>
      <c r="G6" s="157"/>
      <c r="H6" s="157"/>
      <c r="I6" s="157"/>
      <c r="J6" s="157"/>
      <c r="K6" s="157"/>
      <c r="L6" s="157"/>
      <c r="M6" s="157"/>
      <c r="N6" s="157"/>
      <c r="O6" s="157"/>
      <c r="P6" s="157"/>
      <c r="Q6" s="157"/>
      <c r="R6" s="157"/>
      <c r="S6" s="157"/>
      <c r="T6" s="157"/>
      <c r="U6" s="157"/>
      <c r="V6" s="157"/>
      <c r="W6" s="157"/>
      <c r="X6" s="157"/>
      <c r="Y6" s="157"/>
      <c r="Z6" s="157"/>
      <c r="AA6" s="157"/>
      <c r="AB6" s="157"/>
      <c r="AC6" s="157"/>
      <c r="AD6" s="157"/>
      <c r="AE6" s="157"/>
      <c r="AF6" s="157"/>
      <c r="AG6" s="157"/>
      <c r="AH6" s="157"/>
      <c r="AI6" s="157"/>
      <c r="AJ6" s="157"/>
      <c r="AK6" s="157"/>
      <c r="AL6" s="157"/>
      <c r="AM6" s="157"/>
      <c r="AN6" s="157"/>
      <c r="AO6" s="157"/>
      <c r="AP6" s="157"/>
      <c r="AQ6" s="157"/>
      <c r="AR6" s="157"/>
      <c r="AS6" s="157"/>
      <c r="AT6" s="157"/>
      <c r="AU6" s="157"/>
      <c r="AV6" s="157"/>
      <c r="AW6" s="157"/>
      <c r="AX6" s="157"/>
      <c r="AY6" s="363"/>
      <c r="AZ6" s="363"/>
      <c r="BA6" s="363"/>
      <c r="BB6" s="363"/>
      <c r="BC6" s="363"/>
      <c r="BD6" s="572"/>
      <c r="BE6" s="572"/>
      <c r="BF6" s="572"/>
      <c r="BG6" s="572"/>
      <c r="BH6" s="572"/>
      <c r="BI6" s="572"/>
      <c r="BJ6" s="363"/>
      <c r="BK6" s="363"/>
      <c r="BL6" s="363"/>
      <c r="BM6" s="363"/>
      <c r="BN6" s="363"/>
      <c r="BO6" s="363"/>
      <c r="BP6" s="363"/>
      <c r="BQ6" s="363"/>
      <c r="BR6" s="363"/>
      <c r="BS6" s="363"/>
      <c r="BT6" s="363"/>
      <c r="BU6" s="363"/>
      <c r="BV6" s="363"/>
    </row>
    <row r="7" spans="1:74" x14ac:dyDescent="0.25">
      <c r="A7" s="564" t="s">
        <v>922</v>
      </c>
      <c r="B7" s="565" t="s">
        <v>923</v>
      </c>
      <c r="C7" s="207">
        <v>1.5070319999999999</v>
      </c>
      <c r="D7" s="207">
        <v>1.6166069999999999</v>
      </c>
      <c r="E7" s="207">
        <v>1.668129</v>
      </c>
      <c r="F7" s="207">
        <v>1.7255670000000001</v>
      </c>
      <c r="G7" s="207">
        <v>1.7132259999999999</v>
      </c>
      <c r="H7" s="207">
        <v>1.6763999999999999</v>
      </c>
      <c r="I7" s="207">
        <v>1.7236769999999999</v>
      </c>
      <c r="J7" s="207">
        <v>1.7847420000000001</v>
      </c>
      <c r="K7" s="207">
        <v>1.8164670000000001</v>
      </c>
      <c r="L7" s="207">
        <v>1.8008390000000001</v>
      </c>
      <c r="M7" s="207">
        <v>1.7944329999999999</v>
      </c>
      <c r="N7" s="207">
        <v>1.729968</v>
      </c>
      <c r="O7" s="207">
        <v>1.801871</v>
      </c>
      <c r="P7" s="207">
        <v>1.928464</v>
      </c>
      <c r="Q7" s="207">
        <v>1.9012899999999999</v>
      </c>
      <c r="R7" s="207">
        <v>1.879167</v>
      </c>
      <c r="S7" s="207">
        <v>1.8852580000000001</v>
      </c>
      <c r="T7" s="207">
        <v>1.8316669999999999</v>
      </c>
      <c r="U7" s="207">
        <v>1.678226</v>
      </c>
      <c r="V7" s="207">
        <v>1.677484</v>
      </c>
      <c r="W7" s="207">
        <v>1.8148</v>
      </c>
      <c r="X7" s="207">
        <v>1.873839</v>
      </c>
      <c r="Y7" s="207">
        <v>1.839167</v>
      </c>
      <c r="Z7" s="207">
        <v>1.8487420000000001</v>
      </c>
      <c r="AA7" s="207">
        <v>1.9553229999999999</v>
      </c>
      <c r="AB7" s="207">
        <v>1.898862</v>
      </c>
      <c r="AC7" s="207">
        <v>1.978129</v>
      </c>
      <c r="AD7" s="207">
        <v>1.766</v>
      </c>
      <c r="AE7" s="207">
        <v>1.863097</v>
      </c>
      <c r="AF7" s="207">
        <v>2.1326000000000001</v>
      </c>
      <c r="AG7" s="207">
        <v>2.1820650000000001</v>
      </c>
      <c r="AH7" s="207">
        <v>2.1460970000000001</v>
      </c>
      <c r="AI7" s="207">
        <v>2.0971329999999999</v>
      </c>
      <c r="AJ7" s="207">
        <v>2.1388389999999999</v>
      </c>
      <c r="AK7" s="207">
        <v>2.1138330000000001</v>
      </c>
      <c r="AL7" s="207">
        <v>1.913645</v>
      </c>
      <c r="AM7" s="207">
        <v>2.0436450000000002</v>
      </c>
      <c r="AN7" s="207">
        <v>1.5646789999999999</v>
      </c>
      <c r="AO7" s="207">
        <v>1.990194</v>
      </c>
      <c r="AP7" s="207">
        <v>2.2159330000000002</v>
      </c>
      <c r="AQ7" s="207">
        <v>2.1895479999999998</v>
      </c>
      <c r="AR7" s="207">
        <v>2.1941670000000002</v>
      </c>
      <c r="AS7" s="207">
        <v>2.1732260000000001</v>
      </c>
      <c r="AT7" s="207">
        <v>2.2170969999999999</v>
      </c>
      <c r="AU7" s="207">
        <v>2.1905999999999999</v>
      </c>
      <c r="AV7" s="207">
        <v>2.2895159999999999</v>
      </c>
      <c r="AW7" s="207">
        <v>2.3473329999999999</v>
      </c>
      <c r="AX7" s="207">
        <v>2.3301289999999999</v>
      </c>
      <c r="AY7" s="207">
        <v>2.226613</v>
      </c>
      <c r="AZ7" s="207">
        <v>2.2351429999999999</v>
      </c>
      <c r="BA7" s="207">
        <v>2.5068389999999998</v>
      </c>
      <c r="BB7" s="207">
        <v>2.4458329999999999</v>
      </c>
      <c r="BC7" s="207">
        <v>2.424677</v>
      </c>
      <c r="BD7" s="207">
        <v>2.4279999999999999</v>
      </c>
      <c r="BE7" s="207">
        <v>2.4976449999999999</v>
      </c>
      <c r="BF7" s="207">
        <v>2.5427277403000001</v>
      </c>
      <c r="BG7" s="207">
        <v>2.4375972667000001</v>
      </c>
      <c r="BH7" s="323">
        <v>2.5527229999999999</v>
      </c>
      <c r="BI7" s="323">
        <v>2.6127449999999999</v>
      </c>
      <c r="BJ7" s="323">
        <v>2.6098940000000002</v>
      </c>
      <c r="BK7" s="323">
        <v>2.553995</v>
      </c>
      <c r="BL7" s="323">
        <v>2.589871</v>
      </c>
      <c r="BM7" s="323">
        <v>2.680056</v>
      </c>
      <c r="BN7" s="323">
        <v>2.6911830000000001</v>
      </c>
      <c r="BO7" s="323">
        <v>2.7030059999999998</v>
      </c>
      <c r="BP7" s="323">
        <v>2.6066950000000002</v>
      </c>
      <c r="BQ7" s="323">
        <v>2.55775</v>
      </c>
      <c r="BR7" s="323">
        <v>2.5890789999999999</v>
      </c>
      <c r="BS7" s="323">
        <v>2.5984319999999999</v>
      </c>
      <c r="BT7" s="323">
        <v>2.6471770000000001</v>
      </c>
      <c r="BU7" s="323">
        <v>2.6725349999999999</v>
      </c>
      <c r="BV7" s="323">
        <v>2.5964079999999998</v>
      </c>
    </row>
    <row r="8" spans="1:74" x14ac:dyDescent="0.25">
      <c r="A8" s="564" t="s">
        <v>924</v>
      </c>
      <c r="B8" s="565" t="s">
        <v>925</v>
      </c>
      <c r="C8" s="207">
        <v>1.2494190000000001</v>
      </c>
      <c r="D8" s="207">
        <v>1.309857</v>
      </c>
      <c r="E8" s="207">
        <v>1.3495159999999999</v>
      </c>
      <c r="F8" s="207">
        <v>1.360333</v>
      </c>
      <c r="G8" s="207">
        <v>1.3831610000000001</v>
      </c>
      <c r="H8" s="207">
        <v>1.3854</v>
      </c>
      <c r="I8" s="207">
        <v>1.4145810000000001</v>
      </c>
      <c r="J8" s="207">
        <v>1.460871</v>
      </c>
      <c r="K8" s="207">
        <v>1.472067</v>
      </c>
      <c r="L8" s="207">
        <v>1.46871</v>
      </c>
      <c r="M8" s="207">
        <v>1.4744330000000001</v>
      </c>
      <c r="N8" s="207">
        <v>1.4763869999999999</v>
      </c>
      <c r="O8" s="207">
        <v>1.4865159999999999</v>
      </c>
      <c r="P8" s="207">
        <v>1.502429</v>
      </c>
      <c r="Q8" s="207">
        <v>1.522742</v>
      </c>
      <c r="R8" s="207">
        <v>1.5525</v>
      </c>
      <c r="S8" s="207">
        <v>1.562452</v>
      </c>
      <c r="T8" s="207">
        <v>1.5563670000000001</v>
      </c>
      <c r="U8" s="207">
        <v>1.5777099999999999</v>
      </c>
      <c r="V8" s="207">
        <v>1.6048070000000001</v>
      </c>
      <c r="W8" s="207">
        <v>1.6611</v>
      </c>
      <c r="X8" s="207">
        <v>1.6659999999999999</v>
      </c>
      <c r="Y8" s="207">
        <v>1.6822330000000001</v>
      </c>
      <c r="Z8" s="207">
        <v>1.6844190000000001</v>
      </c>
      <c r="AA8" s="207">
        <v>1.754419</v>
      </c>
      <c r="AB8" s="207">
        <v>1.7032069999999999</v>
      </c>
      <c r="AC8" s="207">
        <v>1.760032</v>
      </c>
      <c r="AD8" s="207">
        <v>1.6914</v>
      </c>
      <c r="AE8" s="207">
        <v>1.530645</v>
      </c>
      <c r="AF8" s="207">
        <v>1.6140000000000001</v>
      </c>
      <c r="AG8" s="207">
        <v>1.671516</v>
      </c>
      <c r="AH8" s="207">
        <v>1.679419</v>
      </c>
      <c r="AI8" s="207">
        <v>1.6924999999999999</v>
      </c>
      <c r="AJ8" s="207">
        <v>1.680677</v>
      </c>
      <c r="AK8" s="207">
        <v>1.7154670000000001</v>
      </c>
      <c r="AL8" s="207">
        <v>1.696194</v>
      </c>
      <c r="AM8" s="207">
        <v>1.7184839999999999</v>
      </c>
      <c r="AN8" s="207">
        <v>1.44425</v>
      </c>
      <c r="AO8" s="207">
        <v>1.7052579999999999</v>
      </c>
      <c r="AP8" s="207">
        <v>1.7537670000000001</v>
      </c>
      <c r="AQ8" s="207">
        <v>1.764645</v>
      </c>
      <c r="AR8" s="207">
        <v>1.7539</v>
      </c>
      <c r="AS8" s="207">
        <v>1.754516</v>
      </c>
      <c r="AT8" s="207">
        <v>1.7724519999999999</v>
      </c>
      <c r="AU8" s="207">
        <v>1.7761</v>
      </c>
      <c r="AV8" s="207">
        <v>1.8143229999999999</v>
      </c>
      <c r="AW8" s="207">
        <v>1.8260670000000001</v>
      </c>
      <c r="AX8" s="207">
        <v>1.824516</v>
      </c>
      <c r="AY8" s="207">
        <v>1.736613</v>
      </c>
      <c r="AZ8" s="207">
        <v>1.75275</v>
      </c>
      <c r="BA8" s="207">
        <v>1.8310649999999999</v>
      </c>
      <c r="BB8" s="207">
        <v>1.830633</v>
      </c>
      <c r="BC8" s="207">
        <v>1.842581</v>
      </c>
      <c r="BD8" s="207">
        <v>1.8631329999999999</v>
      </c>
      <c r="BE8" s="207">
        <v>1.898936</v>
      </c>
      <c r="BF8" s="207">
        <v>1.8944619032000001</v>
      </c>
      <c r="BG8" s="207">
        <v>1.8759117325000001</v>
      </c>
      <c r="BH8" s="323">
        <v>1.930412</v>
      </c>
      <c r="BI8" s="323">
        <v>1.9789110000000001</v>
      </c>
      <c r="BJ8" s="323">
        <v>1.954164</v>
      </c>
      <c r="BK8" s="323">
        <v>1.9584490000000001</v>
      </c>
      <c r="BL8" s="323">
        <v>1.9589129999999999</v>
      </c>
      <c r="BM8" s="323">
        <v>1.957991</v>
      </c>
      <c r="BN8" s="323">
        <v>1.953257</v>
      </c>
      <c r="BO8" s="323">
        <v>1.94943</v>
      </c>
      <c r="BP8" s="323">
        <v>1.9471719999999999</v>
      </c>
      <c r="BQ8" s="323">
        <v>1.9448840000000001</v>
      </c>
      <c r="BR8" s="323">
        <v>1.9554929999999999</v>
      </c>
      <c r="BS8" s="323">
        <v>1.966016</v>
      </c>
      <c r="BT8" s="323">
        <v>1.9950030000000001</v>
      </c>
      <c r="BU8" s="323">
        <v>1.998048</v>
      </c>
      <c r="BV8" s="323">
        <v>2.004829</v>
      </c>
    </row>
    <row r="9" spans="1:74" x14ac:dyDescent="0.25">
      <c r="A9" s="564" t="s">
        <v>926</v>
      </c>
      <c r="B9" s="565" t="s">
        <v>953</v>
      </c>
      <c r="C9" s="207">
        <v>0.67200099999999996</v>
      </c>
      <c r="D9" s="207">
        <v>0.69182200000000005</v>
      </c>
      <c r="E9" s="207">
        <v>0.71658100000000002</v>
      </c>
      <c r="F9" s="207">
        <v>0.72396700000000003</v>
      </c>
      <c r="G9" s="207">
        <v>0.74461299999999997</v>
      </c>
      <c r="H9" s="207">
        <v>0.75060000000000004</v>
      </c>
      <c r="I9" s="207">
        <v>0.76635399999999998</v>
      </c>
      <c r="J9" s="207">
        <v>0.79119300000000004</v>
      </c>
      <c r="K9" s="207">
        <v>0.79499900000000001</v>
      </c>
      <c r="L9" s="207">
        <v>0.78815999999999997</v>
      </c>
      <c r="M9" s="207">
        <v>0.786134</v>
      </c>
      <c r="N9" s="207">
        <v>0.78471000000000002</v>
      </c>
      <c r="O9" s="207">
        <v>0.78051700000000002</v>
      </c>
      <c r="P9" s="207">
        <v>0.79078599999999999</v>
      </c>
      <c r="Q9" s="207">
        <v>0.80561300000000002</v>
      </c>
      <c r="R9" s="207">
        <v>0.82973300000000005</v>
      </c>
      <c r="S9" s="207">
        <v>0.84028999999999998</v>
      </c>
      <c r="T9" s="207">
        <v>0.83819900000000003</v>
      </c>
      <c r="U9" s="207">
        <v>0.85619299999999998</v>
      </c>
      <c r="V9" s="207">
        <v>0.87145099999999998</v>
      </c>
      <c r="W9" s="207">
        <v>0.89729999999999999</v>
      </c>
      <c r="X9" s="207">
        <v>0.89119300000000001</v>
      </c>
      <c r="Y9" s="207">
        <v>0.89553300000000002</v>
      </c>
      <c r="Z9" s="207">
        <v>0.89803200000000005</v>
      </c>
      <c r="AA9" s="207">
        <v>0.92532300000000001</v>
      </c>
      <c r="AB9" s="207">
        <v>0.89779399999999998</v>
      </c>
      <c r="AC9" s="207">
        <v>0.93471000000000004</v>
      </c>
      <c r="AD9" s="207">
        <v>0.90430100000000002</v>
      </c>
      <c r="AE9" s="207">
        <v>0.81274299999999999</v>
      </c>
      <c r="AF9" s="207">
        <v>0.86003399999999997</v>
      </c>
      <c r="AG9" s="207">
        <v>0.89222599999999996</v>
      </c>
      <c r="AH9" s="207">
        <v>0.89803299999999997</v>
      </c>
      <c r="AI9" s="207">
        <v>0.90116700000000005</v>
      </c>
      <c r="AJ9" s="207">
        <v>0.88754900000000003</v>
      </c>
      <c r="AK9" s="207">
        <v>0.90626700000000004</v>
      </c>
      <c r="AL9" s="207">
        <v>0.89058099999999996</v>
      </c>
      <c r="AM9" s="207">
        <v>0.89838700000000005</v>
      </c>
      <c r="AN9" s="207">
        <v>0.76403500000000002</v>
      </c>
      <c r="AO9" s="207">
        <v>0.89412899999999995</v>
      </c>
      <c r="AP9" s="207">
        <v>0.92030000000000001</v>
      </c>
      <c r="AQ9" s="207">
        <v>0.93145199999999995</v>
      </c>
      <c r="AR9" s="207">
        <v>0.93006699999999998</v>
      </c>
      <c r="AS9" s="207">
        <v>0.92961300000000002</v>
      </c>
      <c r="AT9" s="207">
        <v>0.94483799999999996</v>
      </c>
      <c r="AU9" s="207">
        <v>0.94526600000000005</v>
      </c>
      <c r="AV9" s="207">
        <v>0.96541900000000003</v>
      </c>
      <c r="AW9" s="207">
        <v>0.96460000000000001</v>
      </c>
      <c r="AX9" s="207">
        <v>0.96193600000000001</v>
      </c>
      <c r="AY9" s="207">
        <v>0.90716200000000002</v>
      </c>
      <c r="AZ9" s="207">
        <v>0.91235699999999997</v>
      </c>
      <c r="BA9" s="207">
        <v>0.95812900000000001</v>
      </c>
      <c r="BB9" s="207">
        <v>0.96690100000000001</v>
      </c>
      <c r="BC9" s="207">
        <v>0.97925799999999996</v>
      </c>
      <c r="BD9" s="207">
        <v>0.99493399999999999</v>
      </c>
      <c r="BE9" s="207">
        <v>1.0148060000000001</v>
      </c>
      <c r="BF9" s="207">
        <v>1.0129623548</v>
      </c>
      <c r="BG9" s="207">
        <v>1.0038657806</v>
      </c>
      <c r="BH9" s="323">
        <v>1.034157</v>
      </c>
      <c r="BI9" s="323">
        <v>1.05661</v>
      </c>
      <c r="BJ9" s="323">
        <v>1.0500860000000001</v>
      </c>
      <c r="BK9" s="323">
        <v>1.050807</v>
      </c>
      <c r="BL9" s="323">
        <v>1.0587819999999999</v>
      </c>
      <c r="BM9" s="323">
        <v>1.042146</v>
      </c>
      <c r="BN9" s="323">
        <v>1.0334620000000001</v>
      </c>
      <c r="BO9" s="323">
        <v>1.040249</v>
      </c>
      <c r="BP9" s="323">
        <v>1.0521780000000001</v>
      </c>
      <c r="BQ9" s="323">
        <v>1.0501780000000001</v>
      </c>
      <c r="BR9" s="323">
        <v>1.0573699999999999</v>
      </c>
      <c r="BS9" s="323">
        <v>1.0654239999999999</v>
      </c>
      <c r="BT9" s="323">
        <v>1.0767089999999999</v>
      </c>
      <c r="BU9" s="323">
        <v>1.076255</v>
      </c>
      <c r="BV9" s="323">
        <v>1.08562</v>
      </c>
    </row>
    <row r="10" spans="1:74" x14ac:dyDescent="0.25">
      <c r="A10" s="564" t="s">
        <v>928</v>
      </c>
      <c r="B10" s="565" t="s">
        <v>929</v>
      </c>
      <c r="C10" s="207">
        <v>0.424516</v>
      </c>
      <c r="D10" s="207">
        <v>0.442214</v>
      </c>
      <c r="E10" s="207">
        <v>0.466032</v>
      </c>
      <c r="F10" s="207">
        <v>0.47589999999999999</v>
      </c>
      <c r="G10" s="207">
        <v>0.51087099999999996</v>
      </c>
      <c r="H10" s="207">
        <v>0.52426700000000004</v>
      </c>
      <c r="I10" s="207">
        <v>0.54706500000000002</v>
      </c>
      <c r="J10" s="207">
        <v>0.56480699999999995</v>
      </c>
      <c r="K10" s="207">
        <v>0.55476700000000001</v>
      </c>
      <c r="L10" s="207">
        <v>0.52996799999999999</v>
      </c>
      <c r="M10" s="207">
        <v>0.50770000000000004</v>
      </c>
      <c r="N10" s="207">
        <v>0.492419</v>
      </c>
      <c r="O10" s="207">
        <v>0.48516100000000001</v>
      </c>
      <c r="P10" s="207">
        <v>0.49107099999999998</v>
      </c>
      <c r="Q10" s="207">
        <v>0.49983899999999998</v>
      </c>
      <c r="R10" s="207">
        <v>0.528833</v>
      </c>
      <c r="S10" s="207">
        <v>0.55180700000000005</v>
      </c>
      <c r="T10" s="207">
        <v>0.56846699999999994</v>
      </c>
      <c r="U10" s="207">
        <v>0.595194</v>
      </c>
      <c r="V10" s="207">
        <v>0.61212900000000003</v>
      </c>
      <c r="W10" s="207">
        <v>0.61629999999999996</v>
      </c>
      <c r="X10" s="207">
        <v>0.59122600000000003</v>
      </c>
      <c r="Y10" s="207">
        <v>0.57756700000000005</v>
      </c>
      <c r="Z10" s="207">
        <v>0.56032300000000002</v>
      </c>
      <c r="AA10" s="207">
        <v>0.57070900000000002</v>
      </c>
      <c r="AB10" s="207">
        <v>0.552172</v>
      </c>
      <c r="AC10" s="207">
        <v>0.57999999999999996</v>
      </c>
      <c r="AD10" s="207">
        <v>0.57256600000000002</v>
      </c>
      <c r="AE10" s="207">
        <v>0.53896699999999997</v>
      </c>
      <c r="AF10" s="207">
        <v>0.58803300000000003</v>
      </c>
      <c r="AG10" s="207">
        <v>0.62177400000000005</v>
      </c>
      <c r="AH10" s="207">
        <v>0.62790299999999999</v>
      </c>
      <c r="AI10" s="207">
        <v>0.61703300000000005</v>
      </c>
      <c r="AJ10" s="207">
        <v>0.59019299999999997</v>
      </c>
      <c r="AK10" s="207">
        <v>0.58589999999999998</v>
      </c>
      <c r="AL10" s="207">
        <v>0.55783799999999995</v>
      </c>
      <c r="AM10" s="207">
        <v>0.55674199999999996</v>
      </c>
      <c r="AN10" s="207">
        <v>0.47389300000000001</v>
      </c>
      <c r="AO10" s="207">
        <v>0.55838699999999997</v>
      </c>
      <c r="AP10" s="207">
        <v>0.58746699999999996</v>
      </c>
      <c r="AQ10" s="207">
        <v>0.61099999999999999</v>
      </c>
      <c r="AR10" s="207">
        <v>0.63703299999999996</v>
      </c>
      <c r="AS10" s="207">
        <v>0.64438700000000004</v>
      </c>
      <c r="AT10" s="207">
        <v>0.66174200000000005</v>
      </c>
      <c r="AU10" s="207">
        <v>0.65926700000000005</v>
      </c>
      <c r="AV10" s="207">
        <v>0.65174200000000004</v>
      </c>
      <c r="AW10" s="207">
        <v>0.63483299999999998</v>
      </c>
      <c r="AX10" s="207">
        <v>0.62435499999999999</v>
      </c>
      <c r="AY10" s="207">
        <v>0.57580600000000004</v>
      </c>
      <c r="AZ10" s="207">
        <v>0.57442899999999997</v>
      </c>
      <c r="BA10" s="207">
        <v>0.61277400000000004</v>
      </c>
      <c r="BB10" s="207">
        <v>0.63323300000000005</v>
      </c>
      <c r="BC10" s="207">
        <v>0.66603199999999996</v>
      </c>
      <c r="BD10" s="207">
        <v>0.69603300000000001</v>
      </c>
      <c r="BE10" s="207">
        <v>0.73296799999999995</v>
      </c>
      <c r="BF10" s="207">
        <v>0.68614333870999999</v>
      </c>
      <c r="BG10" s="207">
        <v>0.66980801667000001</v>
      </c>
      <c r="BH10" s="323">
        <v>0.66209720000000005</v>
      </c>
      <c r="BI10" s="323">
        <v>0.65928940000000003</v>
      </c>
      <c r="BJ10" s="323">
        <v>0.63639250000000003</v>
      </c>
      <c r="BK10" s="323">
        <v>0.6305423</v>
      </c>
      <c r="BL10" s="323">
        <v>0.63159730000000003</v>
      </c>
      <c r="BM10" s="323">
        <v>0.64312959999999997</v>
      </c>
      <c r="BN10" s="323">
        <v>0.64981109999999997</v>
      </c>
      <c r="BO10" s="323">
        <v>0.66187770000000001</v>
      </c>
      <c r="BP10" s="323">
        <v>0.67752109999999999</v>
      </c>
      <c r="BQ10" s="323">
        <v>0.68641980000000002</v>
      </c>
      <c r="BR10" s="323">
        <v>0.68594010000000005</v>
      </c>
      <c r="BS10" s="323">
        <v>0.68956010000000001</v>
      </c>
      <c r="BT10" s="323">
        <v>0.68264999999999998</v>
      </c>
      <c r="BU10" s="323">
        <v>0.66765379999999996</v>
      </c>
      <c r="BV10" s="323">
        <v>0.65376389999999995</v>
      </c>
    </row>
    <row r="11" spans="1:74" x14ac:dyDescent="0.25">
      <c r="A11" s="564"/>
      <c r="B11" s="153" t="s">
        <v>930</v>
      </c>
      <c r="C11" s="157"/>
      <c r="D11" s="157"/>
      <c r="E11" s="157"/>
      <c r="F11" s="157"/>
      <c r="G11" s="157"/>
      <c r="H11" s="157"/>
      <c r="I11" s="157"/>
      <c r="J11" s="157"/>
      <c r="K11" s="157"/>
      <c r="L11" s="157"/>
      <c r="M11" s="157"/>
      <c r="N11" s="157"/>
      <c r="O11" s="157"/>
      <c r="P11" s="157"/>
      <c r="Q11" s="157"/>
      <c r="R11" s="157"/>
      <c r="S11" s="157"/>
      <c r="T11" s="157"/>
      <c r="U11" s="157"/>
      <c r="V11" s="157"/>
      <c r="W11" s="157"/>
      <c r="X11" s="157"/>
      <c r="Y11" s="157"/>
      <c r="Z11" s="157"/>
      <c r="AA11" s="157"/>
      <c r="AB11" s="157"/>
      <c r="AC11" s="157"/>
      <c r="AD11" s="157"/>
      <c r="AE11" s="157"/>
      <c r="AF11" s="157"/>
      <c r="AG11" s="157"/>
      <c r="AH11" s="157"/>
      <c r="AI11" s="157"/>
      <c r="AJ11" s="157"/>
      <c r="AK11" s="157"/>
      <c r="AL11" s="157"/>
      <c r="AM11" s="157"/>
      <c r="AN11" s="157"/>
      <c r="AO11" s="157"/>
      <c r="AP11" s="157"/>
      <c r="AQ11" s="157"/>
      <c r="AR11" s="157"/>
      <c r="AS11" s="157"/>
      <c r="AT11" s="157"/>
      <c r="AU11" s="157"/>
      <c r="AV11" s="157"/>
      <c r="AW11" s="157"/>
      <c r="AX11" s="157"/>
      <c r="AY11" s="157"/>
      <c r="AZ11" s="157"/>
      <c r="BA11" s="157"/>
      <c r="BB11" s="157"/>
      <c r="BC11" s="157"/>
      <c r="BD11" s="157"/>
      <c r="BE11" s="157"/>
      <c r="BF11" s="157"/>
      <c r="BG11" s="157"/>
      <c r="BH11" s="363"/>
      <c r="BI11" s="363"/>
      <c r="BJ11" s="363"/>
      <c r="BK11" s="363"/>
      <c r="BL11" s="363"/>
      <c r="BM11" s="363"/>
      <c r="BN11" s="363"/>
      <c r="BO11" s="363"/>
      <c r="BP11" s="363"/>
      <c r="BQ11" s="363"/>
      <c r="BR11" s="363"/>
      <c r="BS11" s="363"/>
      <c r="BT11" s="363"/>
      <c r="BU11" s="363"/>
      <c r="BV11" s="363"/>
    </row>
    <row r="12" spans="1:74" x14ac:dyDescent="0.25">
      <c r="A12" s="564" t="s">
        <v>931</v>
      </c>
      <c r="B12" s="565" t="s">
        <v>932</v>
      </c>
      <c r="C12" s="207">
        <v>4.7089999999999996E-3</v>
      </c>
      <c r="D12" s="207">
        <v>5.4640000000000001E-3</v>
      </c>
      <c r="E12" s="207">
        <v>8.0330000000000002E-3</v>
      </c>
      <c r="F12" s="207">
        <v>6.0670000000000003E-3</v>
      </c>
      <c r="G12" s="207">
        <v>4.4520000000000002E-3</v>
      </c>
      <c r="H12" s="207">
        <v>4.4330000000000003E-3</v>
      </c>
      <c r="I12" s="207">
        <v>6.2899999999999996E-3</v>
      </c>
      <c r="J12" s="207">
        <v>9.5169999999999994E-3</v>
      </c>
      <c r="K12" s="207">
        <v>5.0670000000000003E-3</v>
      </c>
      <c r="L12" s="207">
        <v>6.4200000000000004E-3</v>
      </c>
      <c r="M12" s="207">
        <v>7.5659999999999998E-3</v>
      </c>
      <c r="N12" s="207">
        <v>5.8389999999999996E-3</v>
      </c>
      <c r="O12" s="207">
        <v>1.8389999999999999E-3</v>
      </c>
      <c r="P12" s="207">
        <v>6.8929999999999998E-3</v>
      </c>
      <c r="Q12" s="207">
        <v>6.097E-3</v>
      </c>
      <c r="R12" s="207">
        <v>5.0670000000000003E-3</v>
      </c>
      <c r="S12" s="207">
        <v>5.2900000000000004E-3</v>
      </c>
      <c r="T12" s="207">
        <v>4.5999999999999999E-3</v>
      </c>
      <c r="U12" s="207">
        <v>6.0000000000000001E-3</v>
      </c>
      <c r="V12" s="207">
        <v>7.4190000000000002E-3</v>
      </c>
      <c r="W12" s="207">
        <v>5.5999999999999999E-3</v>
      </c>
      <c r="X12" s="207">
        <v>4.1609999999999998E-3</v>
      </c>
      <c r="Y12" s="207">
        <v>5.5329999999999997E-3</v>
      </c>
      <c r="Z12" s="207">
        <v>5.1939999999999998E-3</v>
      </c>
      <c r="AA12" s="207">
        <v>5.6759999999999996E-3</v>
      </c>
      <c r="AB12" s="207">
        <v>5.8609999999999999E-3</v>
      </c>
      <c r="AC12" s="207">
        <v>8.0960000000000008E-3</v>
      </c>
      <c r="AD12" s="207">
        <v>7.8659999999999997E-3</v>
      </c>
      <c r="AE12" s="207">
        <v>6.2570000000000004E-3</v>
      </c>
      <c r="AF12" s="207">
        <v>9.3989999999999994E-3</v>
      </c>
      <c r="AG12" s="207">
        <v>8.4180000000000001E-3</v>
      </c>
      <c r="AH12" s="207">
        <v>6.5799999999999999E-3</v>
      </c>
      <c r="AI12" s="207">
        <v>5.0000000000000001E-3</v>
      </c>
      <c r="AJ12" s="207">
        <v>5.6759999999999996E-3</v>
      </c>
      <c r="AK12" s="207">
        <v>5.2659999999999998E-3</v>
      </c>
      <c r="AL12" s="207">
        <v>6.5799999999999999E-3</v>
      </c>
      <c r="AM12" s="207">
        <v>5.0000000000000001E-3</v>
      </c>
      <c r="AN12" s="207">
        <v>2.6080000000000001E-3</v>
      </c>
      <c r="AO12" s="207">
        <v>4.0000000000000001E-3</v>
      </c>
      <c r="AP12" s="207">
        <v>3.3E-3</v>
      </c>
      <c r="AQ12" s="207">
        <v>6.7099999999999998E-3</v>
      </c>
      <c r="AR12" s="207">
        <v>4.9329999999999999E-3</v>
      </c>
      <c r="AS12" s="207">
        <v>3.0330000000000001E-3</v>
      </c>
      <c r="AT12" s="207">
        <v>4.6449999999999998E-3</v>
      </c>
      <c r="AU12" s="207">
        <v>6.1659999999999996E-3</v>
      </c>
      <c r="AV12" s="207">
        <v>2.967E-3</v>
      </c>
      <c r="AW12" s="207">
        <v>8.5000000000000006E-3</v>
      </c>
      <c r="AX12" s="207">
        <v>6.613E-3</v>
      </c>
      <c r="AY12" s="207">
        <v>9.6439999999999998E-3</v>
      </c>
      <c r="AZ12" s="207">
        <v>7.1780000000000004E-3</v>
      </c>
      <c r="BA12" s="207">
        <v>5.581E-3</v>
      </c>
      <c r="BB12" s="207">
        <v>6.3330000000000001E-3</v>
      </c>
      <c r="BC12" s="207">
        <v>5.9670000000000001E-3</v>
      </c>
      <c r="BD12" s="207">
        <v>7.8329999999999997E-3</v>
      </c>
      <c r="BE12" s="207">
        <v>9.0329999999999994E-3</v>
      </c>
      <c r="BF12" s="207">
        <v>6.2253500000000002E-3</v>
      </c>
      <c r="BG12" s="207">
        <v>4.9015999999999999E-3</v>
      </c>
      <c r="BH12" s="323">
        <v>5.5204700000000004E-3</v>
      </c>
      <c r="BI12" s="323">
        <v>5.1996799999999999E-3</v>
      </c>
      <c r="BJ12" s="323">
        <v>4.9476900000000002E-3</v>
      </c>
      <c r="BK12" s="323">
        <v>4.4917999999999998E-3</v>
      </c>
      <c r="BL12" s="323">
        <v>4.4262199999999998E-3</v>
      </c>
      <c r="BM12" s="323">
        <v>5.3352399999999998E-3</v>
      </c>
      <c r="BN12" s="323">
        <v>5.6220999999999997E-3</v>
      </c>
      <c r="BO12" s="323">
        <v>5.5778399999999997E-3</v>
      </c>
      <c r="BP12" s="323">
        <v>4.1730400000000003E-3</v>
      </c>
      <c r="BQ12" s="323">
        <v>4.8912199999999999E-3</v>
      </c>
      <c r="BR12" s="323">
        <v>6.1339699999999999E-3</v>
      </c>
      <c r="BS12" s="323">
        <v>5.0293600000000001E-3</v>
      </c>
      <c r="BT12" s="323">
        <v>5.6359000000000001E-3</v>
      </c>
      <c r="BU12" s="323">
        <v>5.3554900000000001E-3</v>
      </c>
      <c r="BV12" s="323">
        <v>4.8136100000000003E-3</v>
      </c>
    </row>
    <row r="13" spans="1:74" x14ac:dyDescent="0.25">
      <c r="A13" s="564" t="s">
        <v>1080</v>
      </c>
      <c r="B13" s="565" t="s">
        <v>925</v>
      </c>
      <c r="C13" s="207">
        <v>0.295742</v>
      </c>
      <c r="D13" s="207">
        <v>0.29453600000000002</v>
      </c>
      <c r="E13" s="207">
        <v>0.29529</v>
      </c>
      <c r="F13" s="207">
        <v>0.307</v>
      </c>
      <c r="G13" s="207">
        <v>0.29954799999999998</v>
      </c>
      <c r="H13" s="207">
        <v>0.32136700000000001</v>
      </c>
      <c r="I13" s="207">
        <v>0.32016099999999997</v>
      </c>
      <c r="J13" s="207">
        <v>0.31019400000000003</v>
      </c>
      <c r="K13" s="207">
        <v>0.29609999999999997</v>
      </c>
      <c r="L13" s="207">
        <v>0.27948400000000001</v>
      </c>
      <c r="M13" s="207">
        <v>0.29383300000000001</v>
      </c>
      <c r="N13" s="207">
        <v>0.30270999999999998</v>
      </c>
      <c r="O13" s="207">
        <v>0.29712899999999998</v>
      </c>
      <c r="P13" s="207">
        <v>0.25678600000000001</v>
      </c>
      <c r="Q13" s="207">
        <v>0.28761300000000001</v>
      </c>
      <c r="R13" s="207">
        <v>0.29503299999999999</v>
      </c>
      <c r="S13" s="207">
        <v>0.294516</v>
      </c>
      <c r="T13" s="207">
        <v>0.3004</v>
      </c>
      <c r="U13" s="207">
        <v>0.29238700000000001</v>
      </c>
      <c r="V13" s="207">
        <v>0.29493599999999998</v>
      </c>
      <c r="W13" s="207">
        <v>0.27179999999999999</v>
      </c>
      <c r="X13" s="207">
        <v>0.251774</v>
      </c>
      <c r="Y13" s="207">
        <v>0.293933</v>
      </c>
      <c r="Z13" s="207">
        <v>0.315807</v>
      </c>
      <c r="AA13" s="207">
        <v>0.29654799999999998</v>
      </c>
      <c r="AB13" s="207">
        <v>0.28072399999999997</v>
      </c>
      <c r="AC13" s="207">
        <v>0.27848299999999998</v>
      </c>
      <c r="AD13" s="207">
        <v>0.22989999999999999</v>
      </c>
      <c r="AE13" s="207">
        <v>0.23354800000000001</v>
      </c>
      <c r="AF13" s="207">
        <v>0.2485</v>
      </c>
      <c r="AG13" s="207">
        <v>0.26451599999999997</v>
      </c>
      <c r="AH13" s="207">
        <v>0.27438699999999999</v>
      </c>
      <c r="AI13" s="207">
        <v>0.25993300000000003</v>
      </c>
      <c r="AJ13" s="207">
        <v>0.25819300000000001</v>
      </c>
      <c r="AK13" s="207">
        <v>0.27479999999999999</v>
      </c>
      <c r="AL13" s="207">
        <v>0.26587100000000002</v>
      </c>
      <c r="AM13" s="207">
        <v>0.259129</v>
      </c>
      <c r="AN13" s="207">
        <v>0.219107</v>
      </c>
      <c r="AO13" s="207">
        <v>0.27074199999999998</v>
      </c>
      <c r="AP13" s="207">
        <v>0.28010000000000002</v>
      </c>
      <c r="AQ13" s="207">
        <v>0.30106500000000003</v>
      </c>
      <c r="AR13" s="207">
        <v>0.30146699999999998</v>
      </c>
      <c r="AS13" s="207">
        <v>0.28899999999999998</v>
      </c>
      <c r="AT13" s="207">
        <v>0.28812900000000002</v>
      </c>
      <c r="AU13" s="207">
        <v>0.25973299999999999</v>
      </c>
      <c r="AV13" s="207">
        <v>0.27648400000000001</v>
      </c>
      <c r="AW13" s="207">
        <v>0.28670000000000001</v>
      </c>
      <c r="AX13" s="207">
        <v>0.29448400000000002</v>
      </c>
      <c r="AY13" s="207">
        <v>0.268451</v>
      </c>
      <c r="AZ13" s="207">
        <v>0.26864300000000002</v>
      </c>
      <c r="BA13" s="207">
        <v>0.28435500000000002</v>
      </c>
      <c r="BB13" s="207">
        <v>0.29849999999999999</v>
      </c>
      <c r="BC13" s="207">
        <v>0.28871000000000002</v>
      </c>
      <c r="BD13" s="207">
        <v>0.2959</v>
      </c>
      <c r="BE13" s="207">
        <v>0.29119400000000001</v>
      </c>
      <c r="BF13" s="207">
        <v>0.30519980000000002</v>
      </c>
      <c r="BG13" s="207">
        <v>0.3086004</v>
      </c>
      <c r="BH13" s="323">
        <v>0.25733210000000001</v>
      </c>
      <c r="BI13" s="323">
        <v>0.30004019999999998</v>
      </c>
      <c r="BJ13" s="323">
        <v>0.31169390000000002</v>
      </c>
      <c r="BK13" s="323">
        <v>0.29167090000000001</v>
      </c>
      <c r="BL13" s="323">
        <v>0.28337479999999998</v>
      </c>
      <c r="BM13" s="323">
        <v>0.29313499999999998</v>
      </c>
      <c r="BN13" s="323">
        <v>0.27304289999999998</v>
      </c>
      <c r="BO13" s="323">
        <v>0.26486310000000002</v>
      </c>
      <c r="BP13" s="323">
        <v>0.30759940000000002</v>
      </c>
      <c r="BQ13" s="323">
        <v>0.29800559999999998</v>
      </c>
      <c r="BR13" s="323">
        <v>0.29238399999999998</v>
      </c>
      <c r="BS13" s="323">
        <v>0.28303230000000001</v>
      </c>
      <c r="BT13" s="323">
        <v>0.26669379999999998</v>
      </c>
      <c r="BU13" s="323">
        <v>0.28680929999999999</v>
      </c>
      <c r="BV13" s="323">
        <v>0.29623050000000001</v>
      </c>
    </row>
    <row r="14" spans="1:74" x14ac:dyDescent="0.25">
      <c r="A14" s="564" t="s">
        <v>1081</v>
      </c>
      <c r="B14" s="565" t="s">
        <v>1082</v>
      </c>
      <c r="C14" s="207">
        <v>0.304226</v>
      </c>
      <c r="D14" s="207">
        <v>0.27385700000000002</v>
      </c>
      <c r="E14" s="207">
        <v>0.27574199999999999</v>
      </c>
      <c r="F14" s="207">
        <v>0.28576699999999999</v>
      </c>
      <c r="G14" s="207">
        <v>0.29167700000000002</v>
      </c>
      <c r="H14" s="207">
        <v>0.28573300000000001</v>
      </c>
      <c r="I14" s="207">
        <v>0.28635500000000003</v>
      </c>
      <c r="J14" s="207">
        <v>0.29338700000000001</v>
      </c>
      <c r="K14" s="207">
        <v>0.29403299999999999</v>
      </c>
      <c r="L14" s="207">
        <v>0.29429</v>
      </c>
      <c r="M14" s="207">
        <v>0.31443300000000002</v>
      </c>
      <c r="N14" s="207">
        <v>0.313</v>
      </c>
      <c r="O14" s="207">
        <v>0.29183900000000002</v>
      </c>
      <c r="P14" s="207">
        <v>0.28857100000000002</v>
      </c>
      <c r="Q14" s="207">
        <v>0.26148399999999999</v>
      </c>
      <c r="R14" s="207">
        <v>0.2717</v>
      </c>
      <c r="S14" s="207">
        <v>0.28290300000000002</v>
      </c>
      <c r="T14" s="207">
        <v>0.29016700000000001</v>
      </c>
      <c r="U14" s="207">
        <v>0.28641899999999998</v>
      </c>
      <c r="V14" s="207">
        <v>0.28412900000000002</v>
      </c>
      <c r="W14" s="207">
        <v>0.28163300000000002</v>
      </c>
      <c r="X14" s="207">
        <v>0.28090300000000001</v>
      </c>
      <c r="Y14" s="207">
        <v>0.28713300000000003</v>
      </c>
      <c r="Z14" s="207">
        <v>0.28022599999999998</v>
      </c>
      <c r="AA14" s="207">
        <v>0.269096</v>
      </c>
      <c r="AB14" s="207">
        <v>0.23361999999999999</v>
      </c>
      <c r="AC14" s="207">
        <v>0.245451</v>
      </c>
      <c r="AD14" s="207">
        <v>0.26440000000000002</v>
      </c>
      <c r="AE14" s="207">
        <v>0.25838699999999998</v>
      </c>
      <c r="AF14" s="207">
        <v>0.25569999999999998</v>
      </c>
      <c r="AG14" s="207">
        <v>0.25790299999999999</v>
      </c>
      <c r="AH14" s="207">
        <v>0.25235400000000002</v>
      </c>
      <c r="AI14" s="207">
        <v>0.2697</v>
      </c>
      <c r="AJ14" s="207">
        <v>0.27961200000000003</v>
      </c>
      <c r="AK14" s="207">
        <v>0.28489999999999999</v>
      </c>
      <c r="AL14" s="207">
        <v>0.29206399999999999</v>
      </c>
      <c r="AM14" s="207">
        <v>0.296097</v>
      </c>
      <c r="AN14" s="207">
        <v>0.24482100000000001</v>
      </c>
      <c r="AO14" s="207">
        <v>0.267484</v>
      </c>
      <c r="AP14" s="207">
        <v>0.29909999999999998</v>
      </c>
      <c r="AQ14" s="207">
        <v>0.32403199999999999</v>
      </c>
      <c r="AR14" s="207">
        <v>0.30640000000000001</v>
      </c>
      <c r="AS14" s="207">
        <v>0.29829</v>
      </c>
      <c r="AT14" s="207">
        <v>0.29590300000000003</v>
      </c>
      <c r="AU14" s="207">
        <v>0.27873300000000001</v>
      </c>
      <c r="AV14" s="207">
        <v>0.26900000000000002</v>
      </c>
      <c r="AW14" s="207">
        <v>0.30080000000000001</v>
      </c>
      <c r="AX14" s="207">
        <v>0.304645</v>
      </c>
      <c r="AY14" s="207">
        <v>0.27854800000000002</v>
      </c>
      <c r="AZ14" s="207">
        <v>0.27917900000000001</v>
      </c>
      <c r="BA14" s="207">
        <v>0.27422600000000003</v>
      </c>
      <c r="BB14" s="207">
        <v>0.28453299999999998</v>
      </c>
      <c r="BC14" s="207">
        <v>0.28990300000000002</v>
      </c>
      <c r="BD14" s="207">
        <v>0.27313300000000001</v>
      </c>
      <c r="BE14" s="207">
        <v>0.276839</v>
      </c>
      <c r="BF14" s="207">
        <v>0.27895120000000001</v>
      </c>
      <c r="BG14" s="207">
        <v>0.27162609999999998</v>
      </c>
      <c r="BH14" s="323">
        <v>0.27231680000000003</v>
      </c>
      <c r="BI14" s="323">
        <v>0.27365400000000001</v>
      </c>
      <c r="BJ14" s="323">
        <v>0.29473660000000002</v>
      </c>
      <c r="BK14" s="323">
        <v>0.27662639999999999</v>
      </c>
      <c r="BL14" s="323">
        <v>0.26640639999999999</v>
      </c>
      <c r="BM14" s="323">
        <v>0.27408860000000002</v>
      </c>
      <c r="BN14" s="323">
        <v>0.2774412</v>
      </c>
      <c r="BO14" s="323">
        <v>0.28244740000000002</v>
      </c>
      <c r="BP14" s="323">
        <v>0.28248099999999998</v>
      </c>
      <c r="BQ14" s="323">
        <v>0.28208939999999999</v>
      </c>
      <c r="BR14" s="323">
        <v>0.27982790000000002</v>
      </c>
      <c r="BS14" s="323">
        <v>0.27390710000000001</v>
      </c>
      <c r="BT14" s="323">
        <v>0.2743237</v>
      </c>
      <c r="BU14" s="323">
        <v>0.27498590000000001</v>
      </c>
      <c r="BV14" s="323">
        <v>0.28777459999999999</v>
      </c>
    </row>
    <row r="15" spans="1:74" x14ac:dyDescent="0.25">
      <c r="A15" s="564" t="s">
        <v>933</v>
      </c>
      <c r="B15" s="565" t="s">
        <v>927</v>
      </c>
      <c r="C15" s="207">
        <v>-0.21190300000000001</v>
      </c>
      <c r="D15" s="207">
        <v>-0.164464</v>
      </c>
      <c r="E15" s="207">
        <v>5.2547999999999997E-2</v>
      </c>
      <c r="F15" s="207">
        <v>0.20149900000000001</v>
      </c>
      <c r="G15" s="207">
        <v>0.25938800000000001</v>
      </c>
      <c r="H15" s="207">
        <v>0.26240000000000002</v>
      </c>
      <c r="I15" s="207">
        <v>0.25729099999999999</v>
      </c>
      <c r="J15" s="207">
        <v>0.26738600000000001</v>
      </c>
      <c r="K15" s="207">
        <v>5.5133000000000001E-2</v>
      </c>
      <c r="L15" s="207">
        <v>-0.116162</v>
      </c>
      <c r="M15" s="207">
        <v>-0.22069900000000001</v>
      </c>
      <c r="N15" s="207">
        <v>-0.24851699999999999</v>
      </c>
      <c r="O15" s="207">
        <v>-0.22313</v>
      </c>
      <c r="P15" s="207">
        <v>-0.1235</v>
      </c>
      <c r="Q15" s="207">
        <v>7.3451000000000002E-2</v>
      </c>
      <c r="R15" s="207">
        <v>0.23236699999999999</v>
      </c>
      <c r="S15" s="207">
        <v>0.28464600000000001</v>
      </c>
      <c r="T15" s="207">
        <v>0.264233</v>
      </c>
      <c r="U15" s="207">
        <v>0.26719399999999999</v>
      </c>
      <c r="V15" s="207">
        <v>0.21970999999999999</v>
      </c>
      <c r="W15" s="207">
        <v>5.4033999999999999E-2</v>
      </c>
      <c r="X15" s="207">
        <v>-0.127612</v>
      </c>
      <c r="Y15" s="207">
        <v>-0.314299</v>
      </c>
      <c r="Z15" s="207">
        <v>-0.25332399999999999</v>
      </c>
      <c r="AA15" s="207">
        <v>-0.18348200000000001</v>
      </c>
      <c r="AB15" s="207">
        <v>-0.138964</v>
      </c>
      <c r="AC15" s="207">
        <v>8.8969999999999994E-2</v>
      </c>
      <c r="AD15" s="207">
        <v>0.18063399999999999</v>
      </c>
      <c r="AE15" s="207">
        <v>0.17283999999999999</v>
      </c>
      <c r="AF15" s="207">
        <v>0.196801</v>
      </c>
      <c r="AG15" s="207">
        <v>0.201324</v>
      </c>
      <c r="AH15" s="207">
        <v>0.17871100000000001</v>
      </c>
      <c r="AI15" s="207">
        <v>2.0833000000000001E-2</v>
      </c>
      <c r="AJ15" s="207">
        <v>-0.13364300000000001</v>
      </c>
      <c r="AK15" s="207">
        <v>-0.23166600000000001</v>
      </c>
      <c r="AL15" s="207">
        <v>-0.21754799999999999</v>
      </c>
      <c r="AM15" s="207">
        <v>-0.192968</v>
      </c>
      <c r="AN15" s="207">
        <v>-0.12385699999999999</v>
      </c>
      <c r="AO15" s="207">
        <v>5.1999999999999998E-2</v>
      </c>
      <c r="AP15" s="207">
        <v>0.19616700000000001</v>
      </c>
      <c r="AQ15" s="207">
        <v>0.26793499999999998</v>
      </c>
      <c r="AR15" s="207">
        <v>0.2681</v>
      </c>
      <c r="AS15" s="207">
        <v>0.25948399999999999</v>
      </c>
      <c r="AT15" s="207">
        <v>0.216807</v>
      </c>
      <c r="AU15" s="207">
        <v>6.2067999999999998E-2</v>
      </c>
      <c r="AV15" s="207">
        <v>-6.1870000000000001E-2</v>
      </c>
      <c r="AW15" s="207">
        <v>-0.21283299999999999</v>
      </c>
      <c r="AX15" s="207">
        <v>-0.21764500000000001</v>
      </c>
      <c r="AY15" s="207">
        <v>-0.17716000000000001</v>
      </c>
      <c r="AZ15" s="207">
        <v>-9.9750000000000005E-2</v>
      </c>
      <c r="BA15" s="207">
        <v>6.7547999999999997E-2</v>
      </c>
      <c r="BB15" s="207">
        <v>0.220334</v>
      </c>
      <c r="BC15" s="207">
        <v>0.26006499999999999</v>
      </c>
      <c r="BD15" s="207">
        <v>0.28386699999999998</v>
      </c>
      <c r="BE15" s="207">
        <v>0.26977299999999999</v>
      </c>
      <c r="BF15" s="207">
        <v>0.2509016</v>
      </c>
      <c r="BG15" s="207">
        <v>5.5591700000000001E-2</v>
      </c>
      <c r="BH15" s="323">
        <v>-9.3196600000000004E-2</v>
      </c>
      <c r="BI15" s="323">
        <v>-0.23567260000000001</v>
      </c>
      <c r="BJ15" s="323">
        <v>-0.24327869999999999</v>
      </c>
      <c r="BK15" s="323">
        <v>-0.1946254</v>
      </c>
      <c r="BL15" s="323">
        <v>-0.1191958</v>
      </c>
      <c r="BM15" s="323">
        <v>8.3532400000000007E-2</v>
      </c>
      <c r="BN15" s="323">
        <v>0.2394435</v>
      </c>
      <c r="BO15" s="323">
        <v>0.28627239999999998</v>
      </c>
      <c r="BP15" s="323">
        <v>0.2831593</v>
      </c>
      <c r="BQ15" s="323">
        <v>0.27966160000000001</v>
      </c>
      <c r="BR15" s="323">
        <v>0.25546790000000003</v>
      </c>
      <c r="BS15" s="323">
        <v>5.2950900000000002E-2</v>
      </c>
      <c r="BT15" s="323">
        <v>-9.4086199999999995E-2</v>
      </c>
      <c r="BU15" s="323">
        <v>-0.23969019999999999</v>
      </c>
      <c r="BV15" s="323">
        <v>-0.24935109999999999</v>
      </c>
    </row>
    <row r="16" spans="1:74" x14ac:dyDescent="0.25">
      <c r="A16" s="564"/>
      <c r="B16" s="153" t="s">
        <v>934</v>
      </c>
      <c r="C16" s="157"/>
      <c r="D16" s="157"/>
      <c r="E16" s="157"/>
      <c r="F16" s="157"/>
      <c r="G16" s="157"/>
      <c r="H16" s="157"/>
      <c r="I16" s="157"/>
      <c r="J16" s="157"/>
      <c r="K16" s="157"/>
      <c r="L16" s="157"/>
      <c r="M16" s="157"/>
      <c r="N16" s="157"/>
      <c r="O16" s="157"/>
      <c r="P16" s="157"/>
      <c r="Q16" s="157"/>
      <c r="R16" s="157"/>
      <c r="S16" s="157"/>
      <c r="T16" s="157"/>
      <c r="U16" s="157"/>
      <c r="V16" s="157"/>
      <c r="W16" s="157"/>
      <c r="X16" s="157"/>
      <c r="Y16" s="157"/>
      <c r="Z16" s="157"/>
      <c r="AA16" s="157"/>
      <c r="AB16" s="157"/>
      <c r="AC16" s="157"/>
      <c r="AD16" s="157"/>
      <c r="AE16" s="157"/>
      <c r="AF16" s="157"/>
      <c r="AG16" s="157"/>
      <c r="AH16" s="157"/>
      <c r="AI16" s="157"/>
      <c r="AJ16" s="157"/>
      <c r="AK16" s="157"/>
      <c r="AL16" s="157"/>
      <c r="AM16" s="157"/>
      <c r="AN16" s="157"/>
      <c r="AO16" s="157"/>
      <c r="AP16" s="157"/>
      <c r="AQ16" s="157"/>
      <c r="AR16" s="157"/>
      <c r="AS16" s="157"/>
      <c r="AT16" s="157"/>
      <c r="AU16" s="157"/>
      <c r="AV16" s="157"/>
      <c r="AW16" s="157"/>
      <c r="AX16" s="157"/>
      <c r="AY16" s="157"/>
      <c r="AZ16" s="157"/>
      <c r="BA16" s="157"/>
      <c r="BB16" s="157"/>
      <c r="BC16" s="157"/>
      <c r="BD16" s="157"/>
      <c r="BE16" s="157"/>
      <c r="BF16" s="157"/>
      <c r="BG16" s="157"/>
      <c r="BH16" s="363"/>
      <c r="BI16" s="363"/>
      <c r="BJ16" s="363"/>
      <c r="BK16" s="363"/>
      <c r="BL16" s="363"/>
      <c r="BM16" s="363"/>
      <c r="BN16" s="363"/>
      <c r="BO16" s="363"/>
      <c r="BP16" s="363"/>
      <c r="BQ16" s="363"/>
      <c r="BR16" s="363"/>
      <c r="BS16" s="363"/>
      <c r="BT16" s="363"/>
      <c r="BU16" s="363"/>
      <c r="BV16" s="363"/>
    </row>
    <row r="17" spans="1:74" x14ac:dyDescent="0.25">
      <c r="A17" s="564" t="s">
        <v>935</v>
      </c>
      <c r="B17" s="565" t="s">
        <v>929</v>
      </c>
      <c r="C17" s="207">
        <v>-2.1065E-2</v>
      </c>
      <c r="D17" s="207">
        <v>-2.0428999999999999E-2</v>
      </c>
      <c r="E17" s="207">
        <v>-2.0129000000000001E-2</v>
      </c>
      <c r="F17" s="207">
        <v>-2.0333E-2</v>
      </c>
      <c r="G17" s="207">
        <v>-2.1580999999999999E-2</v>
      </c>
      <c r="H17" s="207">
        <v>-2.1132999999999999E-2</v>
      </c>
      <c r="I17" s="207">
        <v>-2.1807E-2</v>
      </c>
      <c r="J17" s="207">
        <v>-2.2225999999999999E-2</v>
      </c>
      <c r="K17" s="207">
        <v>-2.0767000000000001E-2</v>
      </c>
      <c r="L17" s="207">
        <v>-2.0032000000000001E-2</v>
      </c>
      <c r="M17" s="207">
        <v>-2.0433E-2</v>
      </c>
      <c r="N17" s="207">
        <v>-1.9903000000000001E-2</v>
      </c>
      <c r="O17" s="207">
        <v>-2.0226000000000001E-2</v>
      </c>
      <c r="P17" s="207">
        <v>-2.0678999999999999E-2</v>
      </c>
      <c r="Q17" s="207">
        <v>-1.9193999999999999E-2</v>
      </c>
      <c r="R17" s="207">
        <v>-1.9833E-2</v>
      </c>
      <c r="S17" s="207">
        <v>-2.0289999999999999E-2</v>
      </c>
      <c r="T17" s="207">
        <v>-2.1132999999999999E-2</v>
      </c>
      <c r="U17" s="207">
        <v>-2.1225999999999998E-2</v>
      </c>
      <c r="V17" s="207">
        <v>-2.0903000000000001E-2</v>
      </c>
      <c r="W17" s="207">
        <v>-2.01E-2</v>
      </c>
      <c r="X17" s="207">
        <v>-2.0645E-2</v>
      </c>
      <c r="Y17" s="207">
        <v>-2.1100000000000001E-2</v>
      </c>
      <c r="Z17" s="207">
        <v>-2.1451999999999999E-2</v>
      </c>
      <c r="AA17" s="207">
        <v>-2.0516E-2</v>
      </c>
      <c r="AB17" s="207">
        <v>-1.9827999999999998E-2</v>
      </c>
      <c r="AC17" s="207">
        <v>-1.8096999999999999E-2</v>
      </c>
      <c r="AD17" s="207">
        <v>-1.1133000000000001E-2</v>
      </c>
      <c r="AE17" s="207">
        <v>-1.3644999999999999E-2</v>
      </c>
      <c r="AF17" s="207">
        <v>-1.7867000000000001E-2</v>
      </c>
      <c r="AG17" s="207">
        <v>-1.9484000000000001E-2</v>
      </c>
      <c r="AH17" s="207">
        <v>-1.8903E-2</v>
      </c>
      <c r="AI17" s="207">
        <v>-1.9266999999999999E-2</v>
      </c>
      <c r="AJ17" s="207">
        <v>-2.0487999999999999E-2</v>
      </c>
      <c r="AK17" s="207">
        <v>-2.1024000000000001E-2</v>
      </c>
      <c r="AL17" s="207">
        <v>-2.0570999999999999E-2</v>
      </c>
      <c r="AM17" s="207">
        <v>-1.9303000000000001E-2</v>
      </c>
      <c r="AN17" s="207">
        <v>-1.8078E-2</v>
      </c>
      <c r="AO17" s="207">
        <v>-2.0549000000000001E-2</v>
      </c>
      <c r="AP17" s="207">
        <v>-2.0841999999999999E-2</v>
      </c>
      <c r="AQ17" s="207">
        <v>-2.2662000000000002E-2</v>
      </c>
      <c r="AR17" s="207">
        <v>-2.3705E-2</v>
      </c>
      <c r="AS17" s="207">
        <v>-2.3311999999999999E-2</v>
      </c>
      <c r="AT17" s="207">
        <v>-2.1728000000000001E-2</v>
      </c>
      <c r="AU17" s="207">
        <v>-2.1631999999999998E-2</v>
      </c>
      <c r="AV17" s="207">
        <v>-2.2270000000000002E-2</v>
      </c>
      <c r="AW17" s="207">
        <v>-2.3389E-2</v>
      </c>
      <c r="AX17" s="207">
        <v>-2.3397999999999999E-2</v>
      </c>
      <c r="AY17" s="207">
        <v>-2.2343999999999999E-2</v>
      </c>
      <c r="AZ17" s="207">
        <v>-2.1153000000000002E-2</v>
      </c>
      <c r="BA17" s="207">
        <v>-2.2384999999999999E-2</v>
      </c>
      <c r="BB17" s="207">
        <v>-2.0142E-2</v>
      </c>
      <c r="BC17" s="207">
        <v>-2.1826000000000002E-2</v>
      </c>
      <c r="BD17" s="207">
        <v>-2.3643999999999998E-2</v>
      </c>
      <c r="BE17" s="207">
        <v>-2.2442E-2</v>
      </c>
      <c r="BF17" s="207">
        <v>-1.9975E-2</v>
      </c>
      <c r="BG17" s="207">
        <v>-2.0110300000000001E-2</v>
      </c>
      <c r="BH17" s="323">
        <v>-1.9755399999999999E-2</v>
      </c>
      <c r="BI17" s="323">
        <v>-2.0488900000000001E-2</v>
      </c>
      <c r="BJ17" s="323">
        <v>-2.0495099999999999E-2</v>
      </c>
      <c r="BK17" s="323">
        <v>-1.9392699999999999E-2</v>
      </c>
      <c r="BL17" s="323">
        <v>-1.95858E-2</v>
      </c>
      <c r="BM17" s="323">
        <v>-1.9387600000000001E-2</v>
      </c>
      <c r="BN17" s="323">
        <v>-1.92254E-2</v>
      </c>
      <c r="BO17" s="323">
        <v>-1.9875500000000001E-2</v>
      </c>
      <c r="BP17" s="323">
        <v>-1.9686800000000001E-2</v>
      </c>
      <c r="BQ17" s="323">
        <v>-1.9286999999999999E-2</v>
      </c>
      <c r="BR17" s="323">
        <v>-1.91938E-2</v>
      </c>
      <c r="BS17" s="323">
        <v>-1.94228E-2</v>
      </c>
      <c r="BT17" s="323">
        <v>-1.9434799999999999E-2</v>
      </c>
      <c r="BU17" s="323">
        <v>-2.03079E-2</v>
      </c>
      <c r="BV17" s="323">
        <v>-2.0280900000000001E-2</v>
      </c>
    </row>
    <row r="18" spans="1:74" ht="10" x14ac:dyDescent="0.2">
      <c r="A18" s="564"/>
      <c r="B18" s="565"/>
      <c r="C18" s="157"/>
      <c r="D18" s="157"/>
      <c r="E18" s="157"/>
      <c r="F18" s="157"/>
      <c r="G18" s="157"/>
      <c r="H18" s="157"/>
      <c r="I18" s="157"/>
      <c r="J18" s="157"/>
      <c r="K18" s="157"/>
      <c r="L18" s="157"/>
      <c r="M18" s="157"/>
      <c r="N18" s="157"/>
      <c r="O18" s="157"/>
      <c r="P18" s="157"/>
      <c r="Q18" s="157"/>
      <c r="R18" s="157"/>
      <c r="S18" s="157"/>
      <c r="T18" s="157"/>
      <c r="U18" s="157"/>
      <c r="V18" s="157"/>
      <c r="W18" s="157"/>
      <c r="X18" s="157"/>
      <c r="Y18" s="157"/>
      <c r="Z18" s="157"/>
      <c r="AA18" s="157"/>
      <c r="AB18" s="157"/>
      <c r="AC18" s="157"/>
      <c r="AD18" s="157"/>
      <c r="AE18" s="157"/>
      <c r="AF18" s="157"/>
      <c r="AG18" s="157"/>
      <c r="AH18" s="157"/>
      <c r="AI18" s="157"/>
      <c r="AJ18" s="157"/>
      <c r="AK18" s="157"/>
      <c r="AL18" s="157"/>
      <c r="AM18" s="157"/>
      <c r="AN18" s="157"/>
      <c r="AO18" s="157"/>
      <c r="AP18" s="157"/>
      <c r="AQ18" s="157"/>
      <c r="AR18" s="157"/>
      <c r="AS18" s="157"/>
      <c r="AT18" s="157"/>
      <c r="AU18" s="157"/>
      <c r="AV18" s="157"/>
      <c r="AW18" s="157"/>
      <c r="AX18" s="157"/>
      <c r="AY18" s="157"/>
      <c r="AZ18" s="157"/>
      <c r="BA18" s="157"/>
      <c r="BB18" s="157"/>
      <c r="BC18" s="157"/>
      <c r="BD18" s="157"/>
      <c r="BE18" s="157"/>
      <c r="BF18" s="157"/>
      <c r="BG18" s="157"/>
      <c r="BH18" s="363"/>
      <c r="BI18" s="363"/>
      <c r="BJ18" s="363"/>
      <c r="BK18" s="363"/>
      <c r="BL18" s="363"/>
      <c r="BM18" s="363"/>
      <c r="BN18" s="363"/>
      <c r="BO18" s="363"/>
      <c r="BP18" s="363"/>
      <c r="BQ18" s="363"/>
      <c r="BR18" s="363"/>
      <c r="BS18" s="363"/>
      <c r="BT18" s="363"/>
      <c r="BU18" s="363"/>
      <c r="BV18" s="363"/>
    </row>
    <row r="19" spans="1:74" x14ac:dyDescent="0.25">
      <c r="A19" s="563"/>
      <c r="B19" s="153" t="s">
        <v>936</v>
      </c>
      <c r="C19" s="157"/>
      <c r="D19" s="157"/>
      <c r="E19" s="157"/>
      <c r="F19" s="157"/>
      <c r="G19" s="157"/>
      <c r="H19" s="157"/>
      <c r="I19" s="157"/>
      <c r="J19" s="157"/>
      <c r="K19" s="157"/>
      <c r="L19" s="157"/>
      <c r="M19" s="157"/>
      <c r="N19" s="157"/>
      <c r="O19" s="157"/>
      <c r="P19" s="157"/>
      <c r="Q19" s="157"/>
      <c r="R19" s="157"/>
      <c r="S19" s="157"/>
      <c r="T19" s="157"/>
      <c r="U19" s="157"/>
      <c r="V19" s="157"/>
      <c r="W19" s="157"/>
      <c r="X19" s="157"/>
      <c r="Y19" s="157"/>
      <c r="Z19" s="157"/>
      <c r="AA19" s="157"/>
      <c r="AB19" s="157"/>
      <c r="AC19" s="157"/>
      <c r="AD19" s="157"/>
      <c r="AE19" s="157"/>
      <c r="AF19" s="157"/>
      <c r="AG19" s="157"/>
      <c r="AH19" s="157"/>
      <c r="AI19" s="157"/>
      <c r="AJ19" s="157"/>
      <c r="AK19" s="157"/>
      <c r="AL19" s="157"/>
      <c r="AM19" s="157"/>
      <c r="AN19" s="157"/>
      <c r="AO19" s="157"/>
      <c r="AP19" s="157"/>
      <c r="AQ19" s="157"/>
      <c r="AR19" s="157"/>
      <c r="AS19" s="157"/>
      <c r="AT19" s="157"/>
      <c r="AU19" s="157"/>
      <c r="AV19" s="157"/>
      <c r="AW19" s="157"/>
      <c r="AX19" s="157"/>
      <c r="AY19" s="157"/>
      <c r="AZ19" s="157"/>
      <c r="BA19" s="157"/>
      <c r="BB19" s="157"/>
      <c r="BC19" s="157"/>
      <c r="BD19" s="157"/>
      <c r="BE19" s="157"/>
      <c r="BF19" s="157"/>
      <c r="BG19" s="157"/>
      <c r="BH19" s="363"/>
      <c r="BI19" s="363"/>
      <c r="BJ19" s="363"/>
      <c r="BK19" s="363"/>
      <c r="BL19" s="363"/>
      <c r="BM19" s="363"/>
      <c r="BN19" s="363"/>
      <c r="BO19" s="363"/>
      <c r="BP19" s="363"/>
      <c r="BQ19" s="363"/>
      <c r="BR19" s="363"/>
      <c r="BS19" s="363"/>
      <c r="BT19" s="363"/>
      <c r="BU19" s="363"/>
      <c r="BV19" s="363"/>
    </row>
    <row r="20" spans="1:74" x14ac:dyDescent="0.25">
      <c r="A20" s="564" t="s">
        <v>937</v>
      </c>
      <c r="B20" s="565" t="s">
        <v>938</v>
      </c>
      <c r="C20" s="207">
        <v>-0.184973</v>
      </c>
      <c r="D20" s="207">
        <v>-0.24562999999999999</v>
      </c>
      <c r="E20" s="207">
        <v>-0.21654799999999999</v>
      </c>
      <c r="F20" s="207">
        <v>-0.30287500000000001</v>
      </c>
      <c r="G20" s="207">
        <v>-0.284306</v>
      </c>
      <c r="H20" s="207">
        <v>-0.26764500000000002</v>
      </c>
      <c r="I20" s="207">
        <v>-0.210894</v>
      </c>
      <c r="J20" s="207">
        <v>-0.28439799999999998</v>
      </c>
      <c r="K20" s="207">
        <v>-0.285329</v>
      </c>
      <c r="L20" s="207">
        <v>-0.26346900000000001</v>
      </c>
      <c r="M20" s="207">
        <v>-0.27021800000000001</v>
      </c>
      <c r="N20" s="207">
        <v>-0.257023</v>
      </c>
      <c r="O20" s="207">
        <v>-0.26598300000000002</v>
      </c>
      <c r="P20" s="207">
        <v>-0.25472499999999998</v>
      </c>
      <c r="Q20" s="207">
        <v>-0.245562</v>
      </c>
      <c r="R20" s="207">
        <v>-0.25165999999999999</v>
      </c>
      <c r="S20" s="207">
        <v>-0.28347899999999998</v>
      </c>
      <c r="T20" s="207">
        <v>-0.27490900000000001</v>
      </c>
      <c r="U20" s="207">
        <v>-0.27798800000000001</v>
      </c>
      <c r="V20" s="207">
        <v>-0.31239800000000001</v>
      </c>
      <c r="W20" s="207">
        <v>-0.24643300000000001</v>
      </c>
      <c r="X20" s="207">
        <v>-0.33849000000000001</v>
      </c>
      <c r="Y20" s="207">
        <v>-0.26636700000000002</v>
      </c>
      <c r="Z20" s="207">
        <v>-0.30124299999999998</v>
      </c>
      <c r="AA20" s="207">
        <v>-0.32342599999999999</v>
      </c>
      <c r="AB20" s="207">
        <v>-0.27740300000000001</v>
      </c>
      <c r="AC20" s="207">
        <v>-0.29536699999999999</v>
      </c>
      <c r="AD20" s="207">
        <v>-0.229573</v>
      </c>
      <c r="AE20" s="207">
        <v>-0.240928</v>
      </c>
      <c r="AF20" s="207">
        <v>-0.26357599999999998</v>
      </c>
      <c r="AG20" s="207">
        <v>-0.25139899999999998</v>
      </c>
      <c r="AH20" s="207">
        <v>-0.30333300000000002</v>
      </c>
      <c r="AI20" s="207">
        <v>-0.23763400000000001</v>
      </c>
      <c r="AJ20" s="207">
        <v>-0.29858400000000002</v>
      </c>
      <c r="AK20" s="207">
        <v>-0.26036799999999999</v>
      </c>
      <c r="AL20" s="207">
        <v>-0.26413900000000001</v>
      </c>
      <c r="AM20" s="207">
        <v>-0.31598799999999999</v>
      </c>
      <c r="AN20" s="207">
        <v>-0.24326400000000001</v>
      </c>
      <c r="AO20" s="207">
        <v>-0.35239900000000002</v>
      </c>
      <c r="AP20" s="207">
        <v>-0.32882800000000001</v>
      </c>
      <c r="AQ20" s="207">
        <v>-0.392899</v>
      </c>
      <c r="AR20" s="207">
        <v>-0.41834199999999999</v>
      </c>
      <c r="AS20" s="207">
        <v>-0.31873699999999999</v>
      </c>
      <c r="AT20" s="207">
        <v>-0.44159100000000001</v>
      </c>
      <c r="AU20" s="207">
        <v>-0.364145</v>
      </c>
      <c r="AV20" s="207">
        <v>-0.39275199999999999</v>
      </c>
      <c r="AW20" s="207">
        <v>-0.398511</v>
      </c>
      <c r="AX20" s="207">
        <v>-0.45266699999999999</v>
      </c>
      <c r="AY20" s="207">
        <v>-0.50758300000000001</v>
      </c>
      <c r="AZ20" s="207">
        <v>-0.46747899999999998</v>
      </c>
      <c r="BA20" s="207">
        <v>-0.52847100000000002</v>
      </c>
      <c r="BB20" s="207">
        <v>-0.42259400000000003</v>
      </c>
      <c r="BC20" s="207">
        <v>-0.31481599999999998</v>
      </c>
      <c r="BD20" s="207">
        <v>-0.47932900000000001</v>
      </c>
      <c r="BE20" s="207">
        <v>-0.39277000000000001</v>
      </c>
      <c r="BF20" s="207">
        <v>-0.41439880000000001</v>
      </c>
      <c r="BG20" s="207">
        <v>-0.39346130000000001</v>
      </c>
      <c r="BH20" s="323">
        <v>-0.39263110000000001</v>
      </c>
      <c r="BI20" s="323">
        <v>-0.43332559999999998</v>
      </c>
      <c r="BJ20" s="323">
        <v>-0.45133230000000002</v>
      </c>
      <c r="BK20" s="323">
        <v>-0.46355829999999998</v>
      </c>
      <c r="BL20" s="323">
        <v>-0.44872590000000001</v>
      </c>
      <c r="BM20" s="323">
        <v>-0.4390732</v>
      </c>
      <c r="BN20" s="323">
        <v>-0.43265100000000001</v>
      </c>
      <c r="BO20" s="323">
        <v>-0.45751249999999999</v>
      </c>
      <c r="BP20" s="323">
        <v>-0.45085140000000001</v>
      </c>
      <c r="BQ20" s="323">
        <v>-0.43972749999999999</v>
      </c>
      <c r="BR20" s="323">
        <v>-0.45566469999999998</v>
      </c>
      <c r="BS20" s="323">
        <v>-0.44556679999999999</v>
      </c>
      <c r="BT20" s="323">
        <v>-0.44757590000000003</v>
      </c>
      <c r="BU20" s="323">
        <v>-0.44541900000000001</v>
      </c>
      <c r="BV20" s="323">
        <v>-0.45179190000000002</v>
      </c>
    </row>
    <row r="21" spans="1:74" x14ac:dyDescent="0.25">
      <c r="A21" s="564" t="s">
        <v>939</v>
      </c>
      <c r="B21" s="565" t="s">
        <v>948</v>
      </c>
      <c r="C21" s="207">
        <v>-0.60976799999999998</v>
      </c>
      <c r="D21" s="207">
        <v>-0.62160599999999999</v>
      </c>
      <c r="E21" s="207">
        <v>-0.71706999999999999</v>
      </c>
      <c r="F21" s="207">
        <v>-0.73491899999999999</v>
      </c>
      <c r="G21" s="207">
        <v>-0.86770599999999998</v>
      </c>
      <c r="H21" s="207">
        <v>-0.77149299999999998</v>
      </c>
      <c r="I21" s="207">
        <v>-0.94977900000000004</v>
      </c>
      <c r="J21" s="207">
        <v>-0.91164299999999998</v>
      </c>
      <c r="K21" s="207">
        <v>-0.69972199999999996</v>
      </c>
      <c r="L21" s="207">
        <v>-0.78050200000000003</v>
      </c>
      <c r="M21" s="207">
        <v>-0.86913300000000004</v>
      </c>
      <c r="N21" s="207">
        <v>-0.95758699999999997</v>
      </c>
      <c r="O21" s="207">
        <v>-0.80049899999999996</v>
      </c>
      <c r="P21" s="207">
        <v>-0.70601499999999995</v>
      </c>
      <c r="Q21" s="207">
        <v>-0.73214999999999997</v>
      </c>
      <c r="R21" s="207">
        <v>-1.023512</v>
      </c>
      <c r="S21" s="207">
        <v>-0.95669999999999999</v>
      </c>
      <c r="T21" s="207">
        <v>-1.0334300000000001</v>
      </c>
      <c r="U21" s="207">
        <v>-1.066152</v>
      </c>
      <c r="V21" s="207">
        <v>-0.913327</v>
      </c>
      <c r="W21" s="207">
        <v>-1.0048490000000001</v>
      </c>
      <c r="X21" s="207">
        <v>-1.0374110000000001</v>
      </c>
      <c r="Y21" s="207">
        <v>-1.0142910000000001</v>
      </c>
      <c r="Z21" s="207">
        <v>-1.0858749999999999</v>
      </c>
      <c r="AA21" s="207">
        <v>-1.0311790000000001</v>
      </c>
      <c r="AB21" s="207">
        <v>-1.0643549999999999</v>
      </c>
      <c r="AC21" s="207">
        <v>-1.137583</v>
      </c>
      <c r="AD21" s="207">
        <v>-1.1718329999999999</v>
      </c>
      <c r="AE21" s="207">
        <v>-0.95726100000000003</v>
      </c>
      <c r="AF21" s="207">
        <v>-1.1572720000000001</v>
      </c>
      <c r="AG21" s="207">
        <v>-1.134045</v>
      </c>
      <c r="AH21" s="207">
        <v>-1.033169</v>
      </c>
      <c r="AI21" s="207">
        <v>-1.013131</v>
      </c>
      <c r="AJ21" s="207">
        <v>-1.2844390000000001</v>
      </c>
      <c r="AK21" s="207">
        <v>-1.181886</v>
      </c>
      <c r="AL21" s="207">
        <v>-1.457379</v>
      </c>
      <c r="AM21" s="207">
        <v>-1.201052</v>
      </c>
      <c r="AN21" s="207">
        <v>-0.96134900000000001</v>
      </c>
      <c r="AO21" s="207">
        <v>-1.059785</v>
      </c>
      <c r="AP21" s="207">
        <v>-1.30061</v>
      </c>
      <c r="AQ21" s="207">
        <v>-1.169959</v>
      </c>
      <c r="AR21" s="207">
        <v>-1.3070360000000001</v>
      </c>
      <c r="AS21" s="207">
        <v>-1.156085</v>
      </c>
      <c r="AT21" s="207">
        <v>-1.2765340000000001</v>
      </c>
      <c r="AU21" s="207">
        <v>-1.224502</v>
      </c>
      <c r="AV21" s="207">
        <v>-1.1246240000000001</v>
      </c>
      <c r="AW21" s="207">
        <v>-1.359056</v>
      </c>
      <c r="AX21" s="207">
        <v>-1.2307779999999999</v>
      </c>
      <c r="AY21" s="207">
        <v>-1.163861</v>
      </c>
      <c r="AZ21" s="207">
        <v>-1.047396</v>
      </c>
      <c r="BA21" s="207">
        <v>-1.3138069999999999</v>
      </c>
      <c r="BB21" s="207">
        <v>-1.2262029999999999</v>
      </c>
      <c r="BC21" s="207">
        <v>-1.2786169999999999</v>
      </c>
      <c r="BD21" s="207">
        <v>-1.47258</v>
      </c>
      <c r="BE21" s="207">
        <v>-1.18954</v>
      </c>
      <c r="BF21" s="207">
        <v>-1.3553548387000001</v>
      </c>
      <c r="BG21" s="207">
        <v>-1.2892333667</v>
      </c>
      <c r="BH21" s="323">
        <v>-1.373869</v>
      </c>
      <c r="BI21" s="323">
        <v>-1.486094</v>
      </c>
      <c r="BJ21" s="323">
        <v>-1.4984090000000001</v>
      </c>
      <c r="BK21" s="323">
        <v>-1.3763780000000001</v>
      </c>
      <c r="BL21" s="323">
        <v>-1.3552580000000001</v>
      </c>
      <c r="BM21" s="323">
        <v>-1.3577969999999999</v>
      </c>
      <c r="BN21" s="323">
        <v>-1.343872</v>
      </c>
      <c r="BO21" s="323">
        <v>-1.3241959999999999</v>
      </c>
      <c r="BP21" s="323">
        <v>-1.3860520000000001</v>
      </c>
      <c r="BQ21" s="323">
        <v>-1.325494</v>
      </c>
      <c r="BR21" s="323">
        <v>-1.385159</v>
      </c>
      <c r="BS21" s="323">
        <v>-1.340463</v>
      </c>
      <c r="BT21" s="323">
        <v>-1.367429</v>
      </c>
      <c r="BU21" s="323">
        <v>-1.422539</v>
      </c>
      <c r="BV21" s="323">
        <v>-1.41215</v>
      </c>
    </row>
    <row r="22" spans="1:74" x14ac:dyDescent="0.25">
      <c r="A22" s="564" t="s">
        <v>940</v>
      </c>
      <c r="B22" s="565" t="s">
        <v>941</v>
      </c>
      <c r="C22" s="207">
        <v>-0.20010900000000001</v>
      </c>
      <c r="D22" s="207">
        <v>-0.137271</v>
      </c>
      <c r="E22" s="207">
        <v>-0.121147</v>
      </c>
      <c r="F22" s="207">
        <v>-0.233844</v>
      </c>
      <c r="G22" s="207">
        <v>-0.20894399999999999</v>
      </c>
      <c r="H22" s="207">
        <v>-0.20555799999999999</v>
      </c>
      <c r="I22" s="207">
        <v>-0.17005400000000001</v>
      </c>
      <c r="J22" s="207">
        <v>-0.145651</v>
      </c>
      <c r="K22" s="207">
        <v>-0.24294499999999999</v>
      </c>
      <c r="L22" s="207">
        <v>-0.193769</v>
      </c>
      <c r="M22" s="207">
        <v>-0.15851499999999999</v>
      </c>
      <c r="N22" s="207">
        <v>-6.5434000000000006E-2</v>
      </c>
      <c r="O22" s="207">
        <v>-9.1320999999999999E-2</v>
      </c>
      <c r="P22" s="207">
        <v>-0.10777200000000001</v>
      </c>
      <c r="Q22" s="207">
        <v>-0.21798100000000001</v>
      </c>
      <c r="R22" s="207">
        <v>-0.27332000000000001</v>
      </c>
      <c r="S22" s="207">
        <v>-0.232178</v>
      </c>
      <c r="T22" s="207">
        <v>-0.25698599999999999</v>
      </c>
      <c r="U22" s="207">
        <v>-0.22805800000000001</v>
      </c>
      <c r="V22" s="207">
        <v>-0.27643699999999999</v>
      </c>
      <c r="W22" s="207">
        <v>-0.28084599999999998</v>
      </c>
      <c r="X22" s="207">
        <v>-0.28472599999999998</v>
      </c>
      <c r="Y22" s="207">
        <v>-0.25609900000000002</v>
      </c>
      <c r="Z22" s="207">
        <v>-0.2036</v>
      </c>
      <c r="AA22" s="207">
        <v>-0.27883000000000002</v>
      </c>
      <c r="AB22" s="207">
        <v>-0.331293</v>
      </c>
      <c r="AC22" s="207">
        <v>-0.289524</v>
      </c>
      <c r="AD22" s="207">
        <v>-0.33490199999999998</v>
      </c>
      <c r="AE22" s="207">
        <v>-0.33559699999999998</v>
      </c>
      <c r="AF22" s="207">
        <v>-0.26724599999999998</v>
      </c>
      <c r="AG22" s="207">
        <v>-0.35758299999999998</v>
      </c>
      <c r="AH22" s="207">
        <v>-0.36327700000000002</v>
      </c>
      <c r="AI22" s="207">
        <v>-0.309307</v>
      </c>
      <c r="AJ22" s="207">
        <v>-0.42966700000000002</v>
      </c>
      <c r="AK22" s="207">
        <v>-0.35767599999999999</v>
      </c>
      <c r="AL22" s="207">
        <v>-0.22337099999999999</v>
      </c>
      <c r="AM22" s="207">
        <v>-0.32599600000000001</v>
      </c>
      <c r="AN22" s="207">
        <v>-0.285798</v>
      </c>
      <c r="AO22" s="207">
        <v>-0.41586000000000001</v>
      </c>
      <c r="AP22" s="207">
        <v>-0.41188900000000001</v>
      </c>
      <c r="AQ22" s="207">
        <v>-0.44028800000000001</v>
      </c>
      <c r="AR22" s="207">
        <v>-0.37187199999999998</v>
      </c>
      <c r="AS22" s="207">
        <v>-0.41281000000000001</v>
      </c>
      <c r="AT22" s="207">
        <v>-0.43709500000000001</v>
      </c>
      <c r="AU22" s="207">
        <v>-0.29815399999999997</v>
      </c>
      <c r="AV22" s="207">
        <v>-0.39267400000000002</v>
      </c>
      <c r="AW22" s="207">
        <v>-0.37167299999999998</v>
      </c>
      <c r="AX22" s="207">
        <v>-0.286856</v>
      </c>
      <c r="AY22" s="207">
        <v>-0.20279</v>
      </c>
      <c r="AZ22" s="207">
        <v>-0.317776</v>
      </c>
      <c r="BA22" s="207">
        <v>-0.32987100000000003</v>
      </c>
      <c r="BB22" s="207">
        <v>-0.40051199999999998</v>
      </c>
      <c r="BC22" s="207">
        <v>-0.436145</v>
      </c>
      <c r="BD22" s="207">
        <v>-0.40548400000000001</v>
      </c>
      <c r="BE22" s="207">
        <v>-0.30597400000000002</v>
      </c>
      <c r="BF22" s="207">
        <v>-0.43221999999999999</v>
      </c>
      <c r="BG22" s="207">
        <v>-0.43514920000000001</v>
      </c>
      <c r="BH22" s="323">
        <v>-0.44086900000000001</v>
      </c>
      <c r="BI22" s="323">
        <v>-0.47231849999999997</v>
      </c>
      <c r="BJ22" s="323">
        <v>-0.48413440000000002</v>
      </c>
      <c r="BK22" s="323">
        <v>-0.50520719999999997</v>
      </c>
      <c r="BL22" s="323">
        <v>-0.53524850000000002</v>
      </c>
      <c r="BM22" s="323">
        <v>-0.50247350000000002</v>
      </c>
      <c r="BN22" s="323">
        <v>-0.51149469999999997</v>
      </c>
      <c r="BO22" s="323">
        <v>-0.52209700000000003</v>
      </c>
      <c r="BP22" s="323">
        <v>-0.539578</v>
      </c>
      <c r="BQ22" s="323">
        <v>-0.53190280000000001</v>
      </c>
      <c r="BR22" s="323">
        <v>-0.52523989999999998</v>
      </c>
      <c r="BS22" s="323">
        <v>-0.51893250000000002</v>
      </c>
      <c r="BT22" s="323">
        <v>-0.47666750000000002</v>
      </c>
      <c r="BU22" s="323">
        <v>-0.47695870000000001</v>
      </c>
      <c r="BV22" s="323">
        <v>-0.46556599999999998</v>
      </c>
    </row>
    <row r="23" spans="1:74" x14ac:dyDescent="0.25">
      <c r="A23" s="564" t="s">
        <v>174</v>
      </c>
      <c r="B23" s="565" t="s">
        <v>942</v>
      </c>
      <c r="C23" s="207">
        <v>-0.18815299999999999</v>
      </c>
      <c r="D23" s="207">
        <v>-0.201179</v>
      </c>
      <c r="E23" s="207">
        <v>-0.155752</v>
      </c>
      <c r="F23" s="207">
        <v>-0.23050699999999999</v>
      </c>
      <c r="G23" s="207">
        <v>-0.23402700000000001</v>
      </c>
      <c r="H23" s="207">
        <v>-0.237952</v>
      </c>
      <c r="I23" s="207">
        <v>-0.171232</v>
      </c>
      <c r="J23" s="207">
        <v>-0.15843699999999999</v>
      </c>
      <c r="K23" s="207">
        <v>-0.182531</v>
      </c>
      <c r="L23" s="207">
        <v>-0.17830299999999999</v>
      </c>
      <c r="M23" s="207">
        <v>-0.133274</v>
      </c>
      <c r="N23" s="207">
        <v>-0.122686</v>
      </c>
      <c r="O23" s="207">
        <v>-0.106517</v>
      </c>
      <c r="P23" s="207">
        <v>-0.20202999999999999</v>
      </c>
      <c r="Q23" s="207">
        <v>-0.201677</v>
      </c>
      <c r="R23" s="207">
        <v>-0.16669999999999999</v>
      </c>
      <c r="S23" s="207">
        <v>-0.14588999999999999</v>
      </c>
      <c r="T23" s="207">
        <v>-0.12500700000000001</v>
      </c>
      <c r="U23" s="207">
        <v>-0.14049800000000001</v>
      </c>
      <c r="V23" s="207">
        <v>-0.15157499999999999</v>
      </c>
      <c r="W23" s="207">
        <v>-0.17624600000000001</v>
      </c>
      <c r="X23" s="207">
        <v>-0.22196099999999999</v>
      </c>
      <c r="Y23" s="207">
        <v>-0.25397700000000001</v>
      </c>
      <c r="Z23" s="207">
        <v>-0.16434199999999999</v>
      </c>
      <c r="AA23" s="207">
        <v>-0.28094599999999997</v>
      </c>
      <c r="AB23" s="207">
        <v>-0.36170099999999999</v>
      </c>
      <c r="AC23" s="207">
        <v>-0.183528</v>
      </c>
      <c r="AD23" s="207">
        <v>-0.27321200000000001</v>
      </c>
      <c r="AE23" s="207">
        <v>-0.13653999999999999</v>
      </c>
      <c r="AF23" s="207">
        <v>-0.17069400000000001</v>
      </c>
      <c r="AG23" s="207">
        <v>-0.16001599999999999</v>
      </c>
      <c r="AH23" s="207">
        <v>-0.12271899999999999</v>
      </c>
      <c r="AI23" s="207">
        <v>-0.20241999999999999</v>
      </c>
      <c r="AJ23" s="207">
        <v>-0.15822900000000001</v>
      </c>
      <c r="AK23" s="207">
        <v>-0.168792</v>
      </c>
      <c r="AL23" s="207">
        <v>-9.3992999999999993E-2</v>
      </c>
      <c r="AM23" s="207">
        <v>-0.18290500000000001</v>
      </c>
      <c r="AN23" s="207">
        <v>-0.27209100000000003</v>
      </c>
      <c r="AO23" s="207">
        <v>-0.21804999999999999</v>
      </c>
      <c r="AP23" s="207">
        <v>-0.212726</v>
      </c>
      <c r="AQ23" s="207">
        <v>-0.21076900000000001</v>
      </c>
      <c r="AR23" s="207">
        <v>-0.19778200000000001</v>
      </c>
      <c r="AS23" s="207">
        <v>-0.16281799999999999</v>
      </c>
      <c r="AT23" s="207">
        <v>-0.16953599999999999</v>
      </c>
      <c r="AU23" s="207">
        <v>-0.19464899999999999</v>
      </c>
      <c r="AV23" s="207">
        <v>-0.159223</v>
      </c>
      <c r="AW23" s="207">
        <v>-0.18715899999999999</v>
      </c>
      <c r="AX23" s="207">
        <v>-0.19587599999999999</v>
      </c>
      <c r="AY23" s="207">
        <v>-0.189223</v>
      </c>
      <c r="AZ23" s="207">
        <v>-0.175238</v>
      </c>
      <c r="BA23" s="207">
        <v>-0.15733</v>
      </c>
      <c r="BB23" s="207">
        <v>-0.16849800000000001</v>
      </c>
      <c r="BC23" s="207">
        <v>-0.1447</v>
      </c>
      <c r="BD23" s="207">
        <v>-0.193548</v>
      </c>
      <c r="BE23" s="207">
        <v>-0.185363</v>
      </c>
      <c r="BF23" s="207">
        <v>-0.19117039999999999</v>
      </c>
      <c r="BG23" s="207">
        <v>-0.17885760000000001</v>
      </c>
      <c r="BH23" s="323">
        <v>-0.18076149999999999</v>
      </c>
      <c r="BI23" s="323">
        <v>-0.18475279999999999</v>
      </c>
      <c r="BJ23" s="323">
        <v>-0.16912369999999999</v>
      </c>
      <c r="BK23" s="323">
        <v>-0.2138727</v>
      </c>
      <c r="BL23" s="323">
        <v>-0.24466840000000001</v>
      </c>
      <c r="BM23" s="323">
        <v>-0.21514259999999999</v>
      </c>
      <c r="BN23" s="323">
        <v>-0.22055939999999999</v>
      </c>
      <c r="BO23" s="323">
        <v>-0.21590580000000001</v>
      </c>
      <c r="BP23" s="323">
        <v>-0.21697540000000001</v>
      </c>
      <c r="BQ23" s="323">
        <v>-0.2266909</v>
      </c>
      <c r="BR23" s="323">
        <v>-0.22294700000000001</v>
      </c>
      <c r="BS23" s="323">
        <v>-0.2309775</v>
      </c>
      <c r="BT23" s="323">
        <v>-0.22666169999999999</v>
      </c>
      <c r="BU23" s="323">
        <v>-0.22591559999999999</v>
      </c>
      <c r="BV23" s="323">
        <v>-0.2229922</v>
      </c>
    </row>
    <row r="24" spans="1:74" ht="10" x14ac:dyDescent="0.2">
      <c r="A24" s="564"/>
      <c r="B24" s="565"/>
      <c r="C24" s="157"/>
      <c r="D24" s="157"/>
      <c r="E24" s="157"/>
      <c r="F24" s="157"/>
      <c r="G24" s="157"/>
      <c r="H24" s="157"/>
      <c r="I24" s="157"/>
      <c r="J24" s="157"/>
      <c r="K24" s="157"/>
      <c r="L24" s="157"/>
      <c r="M24" s="157"/>
      <c r="N24" s="157"/>
      <c r="O24" s="157"/>
      <c r="P24" s="157"/>
      <c r="Q24" s="157"/>
      <c r="R24" s="157"/>
      <c r="S24" s="157"/>
      <c r="T24" s="157"/>
      <c r="U24" s="157"/>
      <c r="V24" s="157"/>
      <c r="W24" s="157"/>
      <c r="X24" s="157"/>
      <c r="Y24" s="157"/>
      <c r="Z24" s="157"/>
      <c r="AA24" s="157"/>
      <c r="AB24" s="157"/>
      <c r="AC24" s="157"/>
      <c r="AD24" s="157"/>
      <c r="AE24" s="157"/>
      <c r="AF24" s="157"/>
      <c r="AG24" s="157"/>
      <c r="AH24" s="157"/>
      <c r="AI24" s="157"/>
      <c r="AJ24" s="157"/>
      <c r="AK24" s="157"/>
      <c r="AL24" s="157"/>
      <c r="AM24" s="157"/>
      <c r="AN24" s="157"/>
      <c r="AO24" s="157"/>
      <c r="AP24" s="157"/>
      <c r="AQ24" s="157"/>
      <c r="AR24" s="157"/>
      <c r="AS24" s="157"/>
      <c r="AT24" s="157"/>
      <c r="AU24" s="157"/>
      <c r="AV24" s="157"/>
      <c r="AW24" s="157"/>
      <c r="AX24" s="157"/>
      <c r="AY24" s="157"/>
      <c r="AZ24" s="157"/>
      <c r="BA24" s="157"/>
      <c r="BB24" s="157"/>
      <c r="BC24" s="157"/>
      <c r="BD24" s="157"/>
      <c r="BE24" s="157"/>
      <c r="BF24" s="157"/>
      <c r="BG24" s="157"/>
      <c r="BH24" s="363"/>
      <c r="BI24" s="363"/>
      <c r="BJ24" s="363"/>
      <c r="BK24" s="363"/>
      <c r="BL24" s="363"/>
      <c r="BM24" s="363"/>
      <c r="BN24" s="363"/>
      <c r="BO24" s="363"/>
      <c r="BP24" s="363"/>
      <c r="BQ24" s="363"/>
      <c r="BR24" s="363"/>
      <c r="BS24" s="363"/>
      <c r="BT24" s="363"/>
      <c r="BU24" s="363"/>
      <c r="BV24" s="363"/>
    </row>
    <row r="25" spans="1:74" x14ac:dyDescent="0.25">
      <c r="A25" s="563"/>
      <c r="B25" s="153" t="s">
        <v>943</v>
      </c>
      <c r="C25" s="157"/>
      <c r="D25" s="157"/>
      <c r="E25" s="157"/>
      <c r="F25" s="157"/>
      <c r="G25" s="157"/>
      <c r="H25" s="157"/>
      <c r="I25" s="157"/>
      <c r="J25" s="157"/>
      <c r="K25" s="157"/>
      <c r="L25" s="157"/>
      <c r="M25" s="157"/>
      <c r="N25" s="157"/>
      <c r="O25" s="157"/>
      <c r="P25" s="157"/>
      <c r="Q25" s="157"/>
      <c r="R25" s="157"/>
      <c r="S25" s="157"/>
      <c r="T25" s="157"/>
      <c r="U25" s="157"/>
      <c r="V25" s="157"/>
      <c r="W25" s="157"/>
      <c r="X25" s="157"/>
      <c r="Y25" s="157"/>
      <c r="Z25" s="157"/>
      <c r="AA25" s="157"/>
      <c r="AB25" s="157"/>
      <c r="AC25" s="157"/>
      <c r="AD25" s="157"/>
      <c r="AE25" s="157"/>
      <c r="AF25" s="157"/>
      <c r="AG25" s="157"/>
      <c r="AH25" s="157"/>
      <c r="AI25" s="157"/>
      <c r="AJ25" s="157"/>
      <c r="AK25" s="157"/>
      <c r="AL25" s="157"/>
      <c r="AM25" s="157"/>
      <c r="AN25" s="157"/>
      <c r="AO25" s="157"/>
      <c r="AP25" s="157"/>
      <c r="AQ25" s="157"/>
      <c r="AR25" s="157"/>
      <c r="AS25" s="157"/>
      <c r="AT25" s="157"/>
      <c r="AU25" s="157"/>
      <c r="AV25" s="157"/>
      <c r="AW25" s="157"/>
      <c r="AX25" s="157"/>
      <c r="AY25" s="157"/>
      <c r="AZ25" s="157"/>
      <c r="BA25" s="157"/>
      <c r="BB25" s="157"/>
      <c r="BC25" s="157"/>
      <c r="BD25" s="157"/>
      <c r="BE25" s="157"/>
      <c r="BF25" s="157"/>
      <c r="BG25" s="157"/>
      <c r="BH25" s="363"/>
      <c r="BI25" s="363"/>
      <c r="BJ25" s="363"/>
      <c r="BK25" s="363"/>
      <c r="BL25" s="363"/>
      <c r="BM25" s="363"/>
      <c r="BN25" s="363"/>
      <c r="BO25" s="363"/>
      <c r="BP25" s="363"/>
      <c r="BQ25" s="363"/>
      <c r="BR25" s="363"/>
      <c r="BS25" s="363"/>
      <c r="BT25" s="363"/>
      <c r="BU25" s="363"/>
      <c r="BV25" s="363"/>
    </row>
    <row r="26" spans="1:74" x14ac:dyDescent="0.25">
      <c r="A26" s="564" t="s">
        <v>944</v>
      </c>
      <c r="B26" s="565" t="s">
        <v>941</v>
      </c>
      <c r="C26" s="207">
        <v>0.47522599999999998</v>
      </c>
      <c r="D26" s="207">
        <v>0.4955</v>
      </c>
      <c r="E26" s="207">
        <v>0.396032</v>
      </c>
      <c r="F26" s="207">
        <v>0.33793299999999998</v>
      </c>
      <c r="G26" s="207">
        <v>0.29158099999999998</v>
      </c>
      <c r="H26" s="207">
        <v>0.28389999999999999</v>
      </c>
      <c r="I26" s="207">
        <v>0.26480700000000001</v>
      </c>
      <c r="J26" s="207">
        <v>0.30364600000000003</v>
      </c>
      <c r="K26" s="207">
        <v>0.39916600000000002</v>
      </c>
      <c r="L26" s="207">
        <v>0.50209700000000002</v>
      </c>
      <c r="M26" s="207">
        <v>0.58096599999999998</v>
      </c>
      <c r="N26" s="207">
        <v>0.58438699999999999</v>
      </c>
      <c r="O26" s="207">
        <v>0.53335500000000002</v>
      </c>
      <c r="P26" s="207">
        <v>0.456071</v>
      </c>
      <c r="Q26" s="207">
        <v>0.37861299999999998</v>
      </c>
      <c r="R26" s="207">
        <v>0.32503300000000002</v>
      </c>
      <c r="S26" s="207">
        <v>0.275613</v>
      </c>
      <c r="T26" s="207">
        <v>0.25883400000000001</v>
      </c>
      <c r="U26" s="207">
        <v>0.268484</v>
      </c>
      <c r="V26" s="207">
        <v>0.29877399999999998</v>
      </c>
      <c r="W26" s="207">
        <v>0.42036699999999999</v>
      </c>
      <c r="X26" s="207">
        <v>0.51129100000000005</v>
      </c>
      <c r="Y26" s="207">
        <v>0.5696</v>
      </c>
      <c r="Z26" s="207">
        <v>0.55051600000000001</v>
      </c>
      <c r="AA26" s="207">
        <v>0.53683899999999996</v>
      </c>
      <c r="AB26" s="207">
        <v>0.47444900000000001</v>
      </c>
      <c r="AC26" s="207">
        <v>0.37206499999999998</v>
      </c>
      <c r="AD26" s="207">
        <v>0.23130000000000001</v>
      </c>
      <c r="AE26" s="207">
        <v>0.240451</v>
      </c>
      <c r="AF26" s="207">
        <v>0.27343299999999998</v>
      </c>
      <c r="AG26" s="207">
        <v>0.29816100000000001</v>
      </c>
      <c r="AH26" s="207">
        <v>0.28458099999999997</v>
      </c>
      <c r="AI26" s="207">
        <v>0.37943300000000002</v>
      </c>
      <c r="AJ26" s="207">
        <v>0.46100000000000002</v>
      </c>
      <c r="AK26" s="207">
        <v>0.49673299999999998</v>
      </c>
      <c r="AL26" s="207">
        <v>0.45796799999999999</v>
      </c>
      <c r="AM26" s="207">
        <v>0.45957999999999999</v>
      </c>
      <c r="AN26" s="207">
        <v>0.37292900000000001</v>
      </c>
      <c r="AO26" s="207">
        <v>0.35212900000000003</v>
      </c>
      <c r="AP26" s="207">
        <v>0.29170000000000001</v>
      </c>
      <c r="AQ26" s="207">
        <v>0.29112900000000003</v>
      </c>
      <c r="AR26" s="207">
        <v>0.28249999999999997</v>
      </c>
      <c r="AS26" s="207">
        <v>0.285806</v>
      </c>
      <c r="AT26" s="207">
        <v>0.292742</v>
      </c>
      <c r="AU26" s="207">
        <v>0.36509999999999998</v>
      </c>
      <c r="AV26" s="207">
        <v>0.47119299999999997</v>
      </c>
      <c r="AW26" s="207">
        <v>0.53800000000000003</v>
      </c>
      <c r="AX26" s="207">
        <v>0.58370999999999995</v>
      </c>
      <c r="AY26" s="207">
        <v>0.50009700000000001</v>
      </c>
      <c r="AZ26" s="207">
        <v>0.454071</v>
      </c>
      <c r="BA26" s="207">
        <v>0.37709599999999999</v>
      </c>
      <c r="BB26" s="207">
        <v>0.34963300000000003</v>
      </c>
      <c r="BC26" s="207">
        <v>0.29958099999999999</v>
      </c>
      <c r="BD26" s="207">
        <v>0.27603299999999997</v>
      </c>
      <c r="BE26" s="207">
        <v>0.293549</v>
      </c>
      <c r="BF26" s="207">
        <v>0.29388150000000002</v>
      </c>
      <c r="BG26" s="207">
        <v>0.3839205</v>
      </c>
      <c r="BH26" s="323">
        <v>0.45574340000000002</v>
      </c>
      <c r="BI26" s="323">
        <v>0.51472629999999997</v>
      </c>
      <c r="BJ26" s="323">
        <v>0.511652</v>
      </c>
      <c r="BK26" s="323">
        <v>0.48403829999999998</v>
      </c>
      <c r="BL26" s="323">
        <v>0.403671</v>
      </c>
      <c r="BM26" s="323">
        <v>0.34183669999999999</v>
      </c>
      <c r="BN26" s="323">
        <v>0.30591590000000002</v>
      </c>
      <c r="BO26" s="323">
        <v>0.25875179999999998</v>
      </c>
      <c r="BP26" s="323">
        <v>0.25582870000000002</v>
      </c>
      <c r="BQ26" s="323">
        <v>0.250307</v>
      </c>
      <c r="BR26" s="323">
        <v>0.27963440000000001</v>
      </c>
      <c r="BS26" s="323">
        <v>0.39216010000000001</v>
      </c>
      <c r="BT26" s="323">
        <v>0.45851900000000001</v>
      </c>
      <c r="BU26" s="323">
        <v>0.52726130000000004</v>
      </c>
      <c r="BV26" s="323">
        <v>0.53059809999999996</v>
      </c>
    </row>
    <row r="27" spans="1:74" x14ac:dyDescent="0.25">
      <c r="A27" s="564" t="s">
        <v>749</v>
      </c>
      <c r="B27" s="565" t="s">
        <v>942</v>
      </c>
      <c r="C27" s="207">
        <v>0.154645</v>
      </c>
      <c r="D27" s="207">
        <v>0.13375000000000001</v>
      </c>
      <c r="E27" s="207">
        <v>0.16006500000000001</v>
      </c>
      <c r="F27" s="207">
        <v>0.1593</v>
      </c>
      <c r="G27" s="207">
        <v>0.162129</v>
      </c>
      <c r="H27" s="207">
        <v>0.171767</v>
      </c>
      <c r="I27" s="207">
        <v>0.17751600000000001</v>
      </c>
      <c r="J27" s="207">
        <v>0.200548</v>
      </c>
      <c r="K27" s="207">
        <v>0.166267</v>
      </c>
      <c r="L27" s="207">
        <v>0.18454799999999999</v>
      </c>
      <c r="M27" s="207">
        <v>0.16536699999999999</v>
      </c>
      <c r="N27" s="207">
        <v>0.14758099999999999</v>
      </c>
      <c r="O27" s="207">
        <v>0.14158100000000001</v>
      </c>
      <c r="P27" s="207">
        <v>0.13564300000000001</v>
      </c>
      <c r="Q27" s="207">
        <v>0.13325799999999999</v>
      </c>
      <c r="R27" s="207">
        <v>0.16070000000000001</v>
      </c>
      <c r="S27" s="207">
        <v>0.18429000000000001</v>
      </c>
      <c r="T27" s="207">
        <v>0.17263300000000001</v>
      </c>
      <c r="U27" s="207">
        <v>0.179452</v>
      </c>
      <c r="V27" s="207">
        <v>0.18196799999999999</v>
      </c>
      <c r="W27" s="207">
        <v>0.18029999999999999</v>
      </c>
      <c r="X27" s="207">
        <v>0.200516</v>
      </c>
      <c r="Y27" s="207">
        <v>0.17403299999999999</v>
      </c>
      <c r="Z27" s="207">
        <v>0.165129</v>
      </c>
      <c r="AA27" s="207">
        <v>0.16106400000000001</v>
      </c>
      <c r="AB27" s="207">
        <v>0.16520599999999999</v>
      </c>
      <c r="AC27" s="207">
        <v>0.12683800000000001</v>
      </c>
      <c r="AD27" s="207">
        <v>8.5932999999999995E-2</v>
      </c>
      <c r="AE27" s="207">
        <v>9.5644999999999994E-2</v>
      </c>
      <c r="AF27" s="207">
        <v>0.12903300000000001</v>
      </c>
      <c r="AG27" s="207">
        <v>0.15764500000000001</v>
      </c>
      <c r="AH27" s="207">
        <v>0.13758000000000001</v>
      </c>
      <c r="AI27" s="207">
        <v>0.156833</v>
      </c>
      <c r="AJ27" s="207">
        <v>0.12590299999999999</v>
      </c>
      <c r="AK27" s="207">
        <v>0.14063300000000001</v>
      </c>
      <c r="AL27" s="207">
        <v>0.11258</v>
      </c>
      <c r="AM27" s="207">
        <v>0.13383900000000001</v>
      </c>
      <c r="AN27" s="207">
        <v>0.109857</v>
      </c>
      <c r="AO27" s="207">
        <v>0.16819400000000001</v>
      </c>
      <c r="AP27" s="207">
        <v>0.15976699999999999</v>
      </c>
      <c r="AQ27" s="207">
        <v>0.13916100000000001</v>
      </c>
      <c r="AR27" s="207">
        <v>0.13173299999999999</v>
      </c>
      <c r="AS27" s="207">
        <v>0.14622599999999999</v>
      </c>
      <c r="AT27" s="207">
        <v>0.14064499999999999</v>
      </c>
      <c r="AU27" s="207">
        <v>0.1792</v>
      </c>
      <c r="AV27" s="207">
        <v>0.22522600000000001</v>
      </c>
      <c r="AW27" s="207">
        <v>0.23669999999999999</v>
      </c>
      <c r="AX27" s="207">
        <v>0.22222600000000001</v>
      </c>
      <c r="AY27" s="207">
        <v>0.20396700000000001</v>
      </c>
      <c r="AZ27" s="207">
        <v>0.187643</v>
      </c>
      <c r="BA27" s="207">
        <v>0.203065</v>
      </c>
      <c r="BB27" s="207">
        <v>0.1736</v>
      </c>
      <c r="BC27" s="207">
        <v>0.20599999999999999</v>
      </c>
      <c r="BD27" s="207">
        <v>0.20713300000000001</v>
      </c>
      <c r="BE27" s="207">
        <v>0.22790299999999999</v>
      </c>
      <c r="BF27" s="207">
        <v>0.2061704</v>
      </c>
      <c r="BG27" s="207">
        <v>0.201185</v>
      </c>
      <c r="BH27" s="323">
        <v>0.19534299999999999</v>
      </c>
      <c r="BI27" s="323">
        <v>0.18448890000000001</v>
      </c>
      <c r="BJ27" s="323">
        <v>0.18378</v>
      </c>
      <c r="BK27" s="323">
        <v>0.16907730000000001</v>
      </c>
      <c r="BL27" s="323">
        <v>0.17716670000000001</v>
      </c>
      <c r="BM27" s="323">
        <v>0.1898483</v>
      </c>
      <c r="BN27" s="323">
        <v>0.18297160000000001</v>
      </c>
      <c r="BO27" s="323">
        <v>0.1920299</v>
      </c>
      <c r="BP27" s="323">
        <v>0.1938407</v>
      </c>
      <c r="BQ27" s="323">
        <v>0.18619230000000001</v>
      </c>
      <c r="BR27" s="323">
        <v>0.19375210000000001</v>
      </c>
      <c r="BS27" s="323">
        <v>0.20289579999999999</v>
      </c>
      <c r="BT27" s="323">
        <v>0.19545489999999999</v>
      </c>
      <c r="BU27" s="323">
        <v>0.18161859999999999</v>
      </c>
      <c r="BV27" s="323">
        <v>0.17818790000000001</v>
      </c>
    </row>
    <row r="28" spans="1:74" ht="10" x14ac:dyDescent="0.2">
      <c r="A28" s="564"/>
      <c r="B28" s="565"/>
      <c r="C28" s="157"/>
      <c r="D28" s="157"/>
      <c r="E28" s="157"/>
      <c r="F28" s="157"/>
      <c r="G28" s="157"/>
      <c r="H28" s="157"/>
      <c r="I28" s="157"/>
      <c r="J28" s="157"/>
      <c r="K28" s="157"/>
      <c r="L28" s="157"/>
      <c r="M28" s="157"/>
      <c r="N28" s="157"/>
      <c r="O28" s="157"/>
      <c r="P28" s="157"/>
      <c r="Q28" s="157"/>
      <c r="R28" s="157"/>
      <c r="S28" s="157"/>
      <c r="T28" s="157"/>
      <c r="U28" s="157"/>
      <c r="V28" s="157"/>
      <c r="W28" s="157"/>
      <c r="X28" s="157"/>
      <c r="Y28" s="157"/>
      <c r="Z28" s="157"/>
      <c r="AA28" s="157"/>
      <c r="AB28" s="157"/>
      <c r="AC28" s="157"/>
      <c r="AD28" s="157"/>
      <c r="AE28" s="157"/>
      <c r="AF28" s="157"/>
      <c r="AG28" s="157"/>
      <c r="AH28" s="157"/>
      <c r="AI28" s="157"/>
      <c r="AJ28" s="157"/>
      <c r="AK28" s="157"/>
      <c r="AL28" s="157"/>
      <c r="AM28" s="157"/>
      <c r="AN28" s="157"/>
      <c r="AO28" s="157"/>
      <c r="AP28" s="157"/>
      <c r="AQ28" s="157"/>
      <c r="AR28" s="157"/>
      <c r="AS28" s="157"/>
      <c r="AT28" s="157"/>
      <c r="AU28" s="157"/>
      <c r="AV28" s="157"/>
      <c r="AW28" s="157"/>
      <c r="AX28" s="157"/>
      <c r="AY28" s="157"/>
      <c r="AZ28" s="157"/>
      <c r="BA28" s="157"/>
      <c r="BB28" s="157"/>
      <c r="BC28" s="157"/>
      <c r="BD28" s="157"/>
      <c r="BE28" s="157"/>
      <c r="BF28" s="157"/>
      <c r="BG28" s="157"/>
      <c r="BH28" s="363"/>
      <c r="BI28" s="363"/>
      <c r="BJ28" s="363"/>
      <c r="BK28" s="363"/>
      <c r="BL28" s="363"/>
      <c r="BM28" s="363"/>
      <c r="BN28" s="363"/>
      <c r="BO28" s="363"/>
      <c r="BP28" s="363"/>
      <c r="BQ28" s="363"/>
      <c r="BR28" s="363"/>
      <c r="BS28" s="363"/>
      <c r="BT28" s="363"/>
      <c r="BU28" s="363"/>
      <c r="BV28" s="363"/>
    </row>
    <row r="29" spans="1:74" x14ac:dyDescent="0.25">
      <c r="A29" s="563"/>
      <c r="B29" s="153" t="s">
        <v>945</v>
      </c>
      <c r="C29" s="157"/>
      <c r="D29" s="157"/>
      <c r="E29" s="157"/>
      <c r="F29" s="157"/>
      <c r="G29" s="157"/>
      <c r="H29" s="157"/>
      <c r="I29" s="157"/>
      <c r="J29" s="157"/>
      <c r="K29" s="157"/>
      <c r="L29" s="157"/>
      <c r="M29" s="157"/>
      <c r="N29" s="157"/>
      <c r="O29" s="157"/>
      <c r="P29" s="157"/>
      <c r="Q29" s="157"/>
      <c r="R29" s="157"/>
      <c r="S29" s="157"/>
      <c r="T29" s="157"/>
      <c r="U29" s="157"/>
      <c r="V29" s="157"/>
      <c r="W29" s="157"/>
      <c r="X29" s="157"/>
      <c r="Y29" s="157"/>
      <c r="Z29" s="157"/>
      <c r="AA29" s="157"/>
      <c r="AB29" s="157"/>
      <c r="AC29" s="157"/>
      <c r="AD29" s="157"/>
      <c r="AE29" s="157"/>
      <c r="AF29" s="157"/>
      <c r="AG29" s="157"/>
      <c r="AH29" s="157"/>
      <c r="AI29" s="157"/>
      <c r="AJ29" s="157"/>
      <c r="AK29" s="157"/>
      <c r="AL29" s="157"/>
      <c r="AM29" s="157"/>
      <c r="AN29" s="157"/>
      <c r="AO29" s="157"/>
      <c r="AP29" s="157"/>
      <c r="AQ29" s="157"/>
      <c r="AR29" s="157"/>
      <c r="AS29" s="157"/>
      <c r="AT29" s="157"/>
      <c r="AU29" s="157"/>
      <c r="AV29" s="157"/>
      <c r="AW29" s="157"/>
      <c r="AX29" s="157"/>
      <c r="AY29" s="157"/>
      <c r="AZ29" s="157"/>
      <c r="BA29" s="157"/>
      <c r="BB29" s="157"/>
      <c r="BC29" s="157"/>
      <c r="BD29" s="157"/>
      <c r="BE29" s="157"/>
      <c r="BF29" s="157"/>
      <c r="BG29" s="157"/>
      <c r="BH29" s="363"/>
      <c r="BI29" s="363"/>
      <c r="BJ29" s="363"/>
      <c r="BK29" s="363"/>
      <c r="BL29" s="363"/>
      <c r="BM29" s="363"/>
      <c r="BN29" s="363"/>
      <c r="BO29" s="363"/>
      <c r="BP29" s="363"/>
      <c r="BQ29" s="363"/>
      <c r="BR29" s="363"/>
      <c r="BS29" s="363"/>
      <c r="BT29" s="363"/>
      <c r="BU29" s="363"/>
      <c r="BV29" s="363"/>
    </row>
    <row r="30" spans="1:74" x14ac:dyDescent="0.25">
      <c r="A30" s="564" t="s">
        <v>946</v>
      </c>
      <c r="B30" s="565" t="s">
        <v>947</v>
      </c>
      <c r="C30" s="207">
        <v>1.472834</v>
      </c>
      <c r="D30" s="207">
        <v>1.324263</v>
      </c>
      <c r="E30" s="207">
        <v>1.538678</v>
      </c>
      <c r="F30" s="207">
        <v>1.5052909999999999</v>
      </c>
      <c r="G30" s="207">
        <v>1.417727</v>
      </c>
      <c r="H30" s="207">
        <v>1.468221</v>
      </c>
      <c r="I30" s="207">
        <v>1.5292669999999999</v>
      </c>
      <c r="J30" s="207">
        <v>1.537215</v>
      </c>
      <c r="K30" s="207">
        <v>1.4799709999999999</v>
      </c>
      <c r="L30" s="207">
        <v>1.4342090000000001</v>
      </c>
      <c r="M30" s="207">
        <v>1.5248820000000001</v>
      </c>
      <c r="N30" s="207">
        <v>1.508494</v>
      </c>
      <c r="O30" s="207">
        <v>1.6097589999999999</v>
      </c>
      <c r="P30" s="207">
        <v>1.6569529999999999</v>
      </c>
      <c r="Q30" s="207">
        <v>1.559599</v>
      </c>
      <c r="R30" s="207">
        <v>1.5908739999999999</v>
      </c>
      <c r="S30" s="207">
        <v>1.4883919999999999</v>
      </c>
      <c r="T30" s="207">
        <v>1.4213899999999999</v>
      </c>
      <c r="U30" s="207">
        <v>1.4921089999999999</v>
      </c>
      <c r="V30" s="207">
        <v>1.458215</v>
      </c>
      <c r="W30" s="207">
        <v>1.502934</v>
      </c>
      <c r="X30" s="207">
        <v>1.466961</v>
      </c>
      <c r="Y30" s="207">
        <v>1.5779669999999999</v>
      </c>
      <c r="Z30" s="207">
        <v>1.6286929999999999</v>
      </c>
      <c r="AA30" s="207">
        <v>1.711573</v>
      </c>
      <c r="AB30" s="207">
        <v>1.710561</v>
      </c>
      <c r="AC30" s="207">
        <v>1.7075359999999999</v>
      </c>
      <c r="AD30" s="207">
        <v>1.5965940000000001</v>
      </c>
      <c r="AE30" s="207">
        <v>1.682523</v>
      </c>
      <c r="AF30" s="207">
        <v>1.757223</v>
      </c>
      <c r="AG30" s="207">
        <v>1.8646</v>
      </c>
      <c r="AH30" s="207">
        <v>1.651635</v>
      </c>
      <c r="AI30" s="207">
        <v>1.488399</v>
      </c>
      <c r="AJ30" s="207">
        <v>1.6496409999999999</v>
      </c>
      <c r="AK30" s="207">
        <v>1.9094640000000001</v>
      </c>
      <c r="AL30" s="207">
        <v>1.887473</v>
      </c>
      <c r="AM30" s="207">
        <v>1.835432</v>
      </c>
      <c r="AN30" s="207">
        <v>1.2910219999999999</v>
      </c>
      <c r="AO30" s="207">
        <v>1.508181</v>
      </c>
      <c r="AP30" s="207">
        <v>1.8415060000000001</v>
      </c>
      <c r="AQ30" s="207">
        <v>1.890746</v>
      </c>
      <c r="AR30" s="207">
        <v>1.8508579999999999</v>
      </c>
      <c r="AS30" s="207">
        <v>1.8181020000000001</v>
      </c>
      <c r="AT30" s="207">
        <v>1.865248</v>
      </c>
      <c r="AU30" s="207">
        <v>1.799255</v>
      </c>
      <c r="AV30" s="207">
        <v>1.9137</v>
      </c>
      <c r="AW30" s="207">
        <v>1.931222</v>
      </c>
      <c r="AX30" s="207">
        <v>2.1026560000000001</v>
      </c>
      <c r="AY30" s="207">
        <v>2.0068999999999999</v>
      </c>
      <c r="AZ30" s="207">
        <v>1.972664</v>
      </c>
      <c r="BA30" s="207">
        <v>1.963819</v>
      </c>
      <c r="BB30" s="207">
        <v>1.9737389999999999</v>
      </c>
      <c r="BC30" s="207">
        <v>2.037636</v>
      </c>
      <c r="BD30" s="207">
        <v>2.0857030000000001</v>
      </c>
      <c r="BE30" s="207">
        <v>2.189908</v>
      </c>
      <c r="BF30" s="207">
        <v>1.9567330000000001</v>
      </c>
      <c r="BG30" s="207">
        <v>2.0546820000000001</v>
      </c>
      <c r="BH30" s="323">
        <v>2.119148</v>
      </c>
      <c r="BI30" s="323">
        <v>2.1993990000000001</v>
      </c>
      <c r="BJ30" s="323">
        <v>2.193584</v>
      </c>
      <c r="BK30" s="323">
        <v>2.1740930000000001</v>
      </c>
      <c r="BL30" s="323">
        <v>2.186061</v>
      </c>
      <c r="BM30" s="323">
        <v>2.1984680000000001</v>
      </c>
      <c r="BN30" s="323">
        <v>2.1756730000000002</v>
      </c>
      <c r="BO30" s="323">
        <v>2.1642730000000001</v>
      </c>
      <c r="BP30" s="323">
        <v>2.1545890000000001</v>
      </c>
      <c r="BQ30" s="323">
        <v>2.150258</v>
      </c>
      <c r="BR30" s="323">
        <v>2.1151149999999999</v>
      </c>
      <c r="BS30" s="323">
        <v>2.139106</v>
      </c>
      <c r="BT30" s="323">
        <v>2.1475080000000002</v>
      </c>
      <c r="BU30" s="323">
        <v>2.1947619999999999</v>
      </c>
      <c r="BV30" s="323">
        <v>2.1905770000000002</v>
      </c>
    </row>
    <row r="31" spans="1:74" x14ac:dyDescent="0.25">
      <c r="A31" s="564" t="s">
        <v>1083</v>
      </c>
      <c r="B31" s="565" t="s">
        <v>1085</v>
      </c>
      <c r="C31" s="207">
        <v>1.460877</v>
      </c>
      <c r="D31" s="207">
        <v>1.207109</v>
      </c>
      <c r="E31" s="207">
        <v>1.048994</v>
      </c>
      <c r="F31" s="207">
        <v>0.879081</v>
      </c>
      <c r="G31" s="207">
        <v>0.52387399999999995</v>
      </c>
      <c r="H31" s="207">
        <v>0.48810700000000001</v>
      </c>
      <c r="I31" s="207">
        <v>0.64760799999999996</v>
      </c>
      <c r="J31" s="207">
        <v>0.62484099999999998</v>
      </c>
      <c r="K31" s="207">
        <v>0.77087799999999995</v>
      </c>
      <c r="L31" s="207">
        <v>0.83762700000000001</v>
      </c>
      <c r="M31" s="207">
        <v>1.047334</v>
      </c>
      <c r="N31" s="207">
        <v>1.136736</v>
      </c>
      <c r="O31" s="207">
        <v>1.37205</v>
      </c>
      <c r="P31" s="207">
        <v>1.2367710000000001</v>
      </c>
      <c r="Q31" s="207">
        <v>0.96346299999999996</v>
      </c>
      <c r="R31" s="207">
        <v>0.65685400000000005</v>
      </c>
      <c r="S31" s="207">
        <v>0.55778399999999995</v>
      </c>
      <c r="T31" s="207">
        <v>0.52547100000000002</v>
      </c>
      <c r="U31" s="207">
        <v>0.590978</v>
      </c>
      <c r="V31" s="207">
        <v>0.54067200000000004</v>
      </c>
      <c r="W31" s="207">
        <v>0.76108399999999998</v>
      </c>
      <c r="X31" s="207">
        <v>0.89455700000000005</v>
      </c>
      <c r="Y31" s="207">
        <v>1.168509</v>
      </c>
      <c r="Z31" s="207">
        <v>1.1717379999999999</v>
      </c>
      <c r="AA31" s="207">
        <v>1.181208</v>
      </c>
      <c r="AB31" s="207">
        <v>1.2566790000000001</v>
      </c>
      <c r="AC31" s="207">
        <v>0.99173999999999995</v>
      </c>
      <c r="AD31" s="207">
        <v>0.66613299999999998</v>
      </c>
      <c r="AE31" s="207">
        <v>0.62525600000000003</v>
      </c>
      <c r="AF31" s="207">
        <v>0.43659399999999998</v>
      </c>
      <c r="AG31" s="207">
        <v>0.47702</v>
      </c>
      <c r="AH31" s="207">
        <v>0.59131500000000004</v>
      </c>
      <c r="AI31" s="207">
        <v>0.75750200000000001</v>
      </c>
      <c r="AJ31" s="207">
        <v>0.82252899999999995</v>
      </c>
      <c r="AK31" s="207">
        <v>0.972414</v>
      </c>
      <c r="AL31" s="207">
        <v>1.121653</v>
      </c>
      <c r="AM31" s="207">
        <v>1.2706569999999999</v>
      </c>
      <c r="AN31" s="207">
        <v>1.1016159999999999</v>
      </c>
      <c r="AO31" s="207">
        <v>0.95728000000000002</v>
      </c>
      <c r="AP31" s="207">
        <v>0.61355700000000002</v>
      </c>
      <c r="AQ31" s="207">
        <v>0.64565399999999995</v>
      </c>
      <c r="AR31" s="207">
        <v>0.58219699999999996</v>
      </c>
      <c r="AS31" s="207">
        <v>0.63052799999999998</v>
      </c>
      <c r="AT31" s="207">
        <v>0.60079000000000005</v>
      </c>
      <c r="AU31" s="207">
        <v>0.713032</v>
      </c>
      <c r="AV31" s="207">
        <v>0.82515099999999997</v>
      </c>
      <c r="AW31" s="207">
        <v>0.87257700000000005</v>
      </c>
      <c r="AX31" s="207">
        <v>1.1409640000000001</v>
      </c>
      <c r="AY31" s="207">
        <v>1.3194300000000001</v>
      </c>
      <c r="AZ31" s="207">
        <v>1.3610690000000001</v>
      </c>
      <c r="BA31" s="207">
        <v>0.81338600000000005</v>
      </c>
      <c r="BB31" s="207">
        <v>0.75663100000000005</v>
      </c>
      <c r="BC31" s="207">
        <v>0.533447</v>
      </c>
      <c r="BD31" s="207">
        <v>0.52602000000000004</v>
      </c>
      <c r="BE31" s="207">
        <v>0.66316900000000001</v>
      </c>
      <c r="BF31" s="207">
        <v>0.53330633870999999</v>
      </c>
      <c r="BG31" s="207">
        <v>0.55088473332999999</v>
      </c>
      <c r="BH31" s="323">
        <v>0.8503714</v>
      </c>
      <c r="BI31" s="323">
        <v>1.011385</v>
      </c>
      <c r="BJ31" s="323">
        <v>1.1611769999999999</v>
      </c>
      <c r="BK31" s="323">
        <v>1.3610089999999999</v>
      </c>
      <c r="BL31" s="323">
        <v>1.1963010000000001</v>
      </c>
      <c r="BM31" s="323">
        <v>0.90385720000000003</v>
      </c>
      <c r="BN31" s="323">
        <v>0.76285190000000003</v>
      </c>
      <c r="BO31" s="323">
        <v>0.59695089999999995</v>
      </c>
      <c r="BP31" s="323">
        <v>0.51036539999999997</v>
      </c>
      <c r="BQ31" s="323">
        <v>0.5980453</v>
      </c>
      <c r="BR31" s="323">
        <v>0.53360149999999995</v>
      </c>
      <c r="BS31" s="323">
        <v>0.75722889999999998</v>
      </c>
      <c r="BT31" s="323">
        <v>0.86268199999999995</v>
      </c>
      <c r="BU31" s="323">
        <v>0.94409750000000003</v>
      </c>
      <c r="BV31" s="323">
        <v>1.205676</v>
      </c>
    </row>
    <row r="32" spans="1:74" x14ac:dyDescent="0.25">
      <c r="A32" s="564" t="s">
        <v>1084</v>
      </c>
      <c r="B32" s="565" t="s">
        <v>1086</v>
      </c>
      <c r="C32" s="207">
        <v>0.33109699999999997</v>
      </c>
      <c r="D32" s="207">
        <v>0.31246400000000002</v>
      </c>
      <c r="E32" s="207">
        <v>0.30625799999999997</v>
      </c>
      <c r="F32" s="207">
        <v>0.28766700000000001</v>
      </c>
      <c r="G32" s="207">
        <v>0.310645</v>
      </c>
      <c r="H32" s="207">
        <v>0.308033</v>
      </c>
      <c r="I32" s="207">
        <v>0.29435499999999998</v>
      </c>
      <c r="J32" s="207">
        <v>0.313581</v>
      </c>
      <c r="K32" s="207">
        <v>0.30226700000000001</v>
      </c>
      <c r="L32" s="207">
        <v>0.31454799999999999</v>
      </c>
      <c r="M32" s="207">
        <v>0.32803300000000002</v>
      </c>
      <c r="N32" s="207">
        <v>0.32509700000000002</v>
      </c>
      <c r="O32" s="207">
        <v>0.31983899999999998</v>
      </c>
      <c r="P32" s="207">
        <v>0.299286</v>
      </c>
      <c r="Q32" s="207">
        <v>0.26454800000000001</v>
      </c>
      <c r="R32" s="207">
        <v>0.28853299999999998</v>
      </c>
      <c r="S32" s="207">
        <v>0.302097</v>
      </c>
      <c r="T32" s="207">
        <v>0.31093300000000001</v>
      </c>
      <c r="U32" s="207">
        <v>0.29690299999999997</v>
      </c>
      <c r="V32" s="207">
        <v>0.29361300000000001</v>
      </c>
      <c r="W32" s="207">
        <v>0.28256700000000001</v>
      </c>
      <c r="X32" s="207">
        <v>0.316</v>
      </c>
      <c r="Y32" s="207">
        <v>0.30123299999999997</v>
      </c>
      <c r="Z32" s="207">
        <v>0.305871</v>
      </c>
      <c r="AA32" s="207">
        <v>0.283613</v>
      </c>
      <c r="AB32" s="207">
        <v>0.25779299999999999</v>
      </c>
      <c r="AC32" s="207">
        <v>0.25361299999999998</v>
      </c>
      <c r="AD32" s="207">
        <v>0.28076699999999999</v>
      </c>
      <c r="AE32" s="207">
        <v>0.27419399999999999</v>
      </c>
      <c r="AF32" s="207">
        <v>0.26313300000000001</v>
      </c>
      <c r="AG32" s="207">
        <v>0.27541900000000002</v>
      </c>
      <c r="AH32" s="207">
        <v>0.25916099999999997</v>
      </c>
      <c r="AI32" s="207">
        <v>0.28536699999999998</v>
      </c>
      <c r="AJ32" s="207">
        <v>0.29864499999999999</v>
      </c>
      <c r="AK32" s="207">
        <v>0.29993300000000001</v>
      </c>
      <c r="AL32" s="207">
        <v>0.29812899999999998</v>
      </c>
      <c r="AM32" s="207">
        <v>0.32264500000000002</v>
      </c>
      <c r="AN32" s="207">
        <v>0.26632099999999997</v>
      </c>
      <c r="AO32" s="207">
        <v>0.28154800000000002</v>
      </c>
      <c r="AP32" s="207">
        <v>0.31236700000000001</v>
      </c>
      <c r="AQ32" s="207">
        <v>0.33790300000000001</v>
      </c>
      <c r="AR32" s="207">
        <v>0.31786700000000001</v>
      </c>
      <c r="AS32" s="207">
        <v>0.31119400000000003</v>
      </c>
      <c r="AT32" s="207">
        <v>0.31103199999999998</v>
      </c>
      <c r="AU32" s="207">
        <v>0.28570000000000001</v>
      </c>
      <c r="AV32" s="207">
        <v>0.27645199999999998</v>
      </c>
      <c r="AW32" s="207">
        <v>0.31433299999999997</v>
      </c>
      <c r="AX32" s="207">
        <v>0.32351600000000003</v>
      </c>
      <c r="AY32" s="207">
        <v>0.29799999999999999</v>
      </c>
      <c r="AZ32" s="207">
        <v>0.29410700000000001</v>
      </c>
      <c r="BA32" s="207">
        <v>0.29493599999999998</v>
      </c>
      <c r="BB32" s="207">
        <v>0.30170000000000002</v>
      </c>
      <c r="BC32" s="207">
        <v>0.29993599999999998</v>
      </c>
      <c r="BD32" s="207">
        <v>0.28136699999999998</v>
      </c>
      <c r="BE32" s="207">
        <v>0.29064499999999999</v>
      </c>
      <c r="BF32" s="207">
        <v>0.28804849999999999</v>
      </c>
      <c r="BG32" s="207">
        <v>0.28834280000000001</v>
      </c>
      <c r="BH32" s="323">
        <v>0.27695799999999998</v>
      </c>
      <c r="BI32" s="323">
        <v>0.28822189999999998</v>
      </c>
      <c r="BJ32" s="323">
        <v>0.31338890000000003</v>
      </c>
      <c r="BK32" s="323">
        <v>0.30081950000000002</v>
      </c>
      <c r="BL32" s="323">
        <v>0.28293010000000002</v>
      </c>
      <c r="BM32" s="323">
        <v>0.29344379999999998</v>
      </c>
      <c r="BN32" s="323">
        <v>0.29181940000000001</v>
      </c>
      <c r="BO32" s="323">
        <v>0.29447780000000001</v>
      </c>
      <c r="BP32" s="323">
        <v>0.29915120000000001</v>
      </c>
      <c r="BQ32" s="323">
        <v>0.29398859999999999</v>
      </c>
      <c r="BR32" s="323">
        <v>0.29199130000000001</v>
      </c>
      <c r="BS32" s="323">
        <v>0.29332540000000001</v>
      </c>
      <c r="BT32" s="323">
        <v>0.28143649999999998</v>
      </c>
      <c r="BU32" s="323">
        <v>0.29181649999999998</v>
      </c>
      <c r="BV32" s="323">
        <v>0.30836200000000002</v>
      </c>
    </row>
    <row r="33" spans="1:77" x14ac:dyDescent="0.25">
      <c r="A33" s="564" t="s">
        <v>949</v>
      </c>
      <c r="B33" s="565" t="s">
        <v>941</v>
      </c>
      <c r="C33" s="207">
        <v>0.17447099999999999</v>
      </c>
      <c r="D33" s="207">
        <v>0.20183599999999999</v>
      </c>
      <c r="E33" s="207">
        <v>0.104724</v>
      </c>
      <c r="F33" s="207">
        <v>0.110489</v>
      </c>
      <c r="G33" s="207">
        <v>0.22557099999999999</v>
      </c>
      <c r="H33" s="207">
        <v>0.24834400000000001</v>
      </c>
      <c r="I33" s="207">
        <v>0.22997799999999999</v>
      </c>
      <c r="J33" s="207">
        <v>0.25734800000000002</v>
      </c>
      <c r="K33" s="207">
        <v>0.17168800000000001</v>
      </c>
      <c r="L33" s="207">
        <v>0.23813500000000001</v>
      </c>
      <c r="M33" s="207">
        <v>0.24745200000000001</v>
      </c>
      <c r="N33" s="207">
        <v>0.21782099999999999</v>
      </c>
      <c r="O33" s="207">
        <v>0.19319500000000001</v>
      </c>
      <c r="P33" s="207">
        <v>0.20058500000000001</v>
      </c>
      <c r="Q33" s="207">
        <v>0.183923</v>
      </c>
      <c r="R33" s="207">
        <v>0.17014599999999999</v>
      </c>
      <c r="S33" s="207">
        <v>0.211337</v>
      </c>
      <c r="T33" s="207">
        <v>0.270314</v>
      </c>
      <c r="U33" s="207">
        <v>0.31732900000000003</v>
      </c>
      <c r="V33" s="207">
        <v>0.31253199999999998</v>
      </c>
      <c r="W33" s="207">
        <v>0.27511999999999998</v>
      </c>
      <c r="X33" s="207">
        <v>0.30717699999999998</v>
      </c>
      <c r="Y33" s="207">
        <v>0.21546699999999999</v>
      </c>
      <c r="Z33" s="207">
        <v>0.19259200000000001</v>
      </c>
      <c r="AA33" s="207">
        <v>0.18984799999999999</v>
      </c>
      <c r="AB33" s="207">
        <v>9.0157000000000001E-2</v>
      </c>
      <c r="AC33" s="207">
        <v>0.22947699999999999</v>
      </c>
      <c r="AD33" s="207">
        <v>0.16306599999999999</v>
      </c>
      <c r="AE33" s="207">
        <v>0.225048</v>
      </c>
      <c r="AF33" s="207">
        <v>0.202623</v>
      </c>
      <c r="AG33" s="207">
        <v>0.17632100000000001</v>
      </c>
      <c r="AH33" s="207">
        <v>0.21072399999999999</v>
      </c>
      <c r="AI33" s="207">
        <v>0.19212699999999999</v>
      </c>
      <c r="AJ33" s="207">
        <v>0.22239800000000001</v>
      </c>
      <c r="AK33" s="207">
        <v>0.24429300000000001</v>
      </c>
      <c r="AL33" s="207">
        <v>0.23563100000000001</v>
      </c>
      <c r="AM33" s="207">
        <v>0.245423</v>
      </c>
      <c r="AN33" s="207">
        <v>0.17302400000000001</v>
      </c>
      <c r="AO33" s="207">
        <v>0.22633400000000001</v>
      </c>
      <c r="AP33" s="207">
        <v>0.21444199999999999</v>
      </c>
      <c r="AQ33" s="207">
        <v>0.31209900000000002</v>
      </c>
      <c r="AR33" s="207">
        <v>0.33402700000000002</v>
      </c>
      <c r="AS33" s="207">
        <v>0.26347900000000002</v>
      </c>
      <c r="AT33" s="207">
        <v>0.26367699999999999</v>
      </c>
      <c r="AU33" s="207">
        <v>0.24637700000000001</v>
      </c>
      <c r="AV33" s="207">
        <v>0.17616499999999999</v>
      </c>
      <c r="AW33" s="207">
        <v>0.18772800000000001</v>
      </c>
      <c r="AX33" s="207">
        <v>0.24182000000000001</v>
      </c>
      <c r="AY33" s="207">
        <v>0.28879100000000002</v>
      </c>
      <c r="AZ33" s="207">
        <v>0.12690100000000001</v>
      </c>
      <c r="BA33" s="207">
        <v>0.26841999999999999</v>
      </c>
      <c r="BB33" s="207">
        <v>0.23455500000000001</v>
      </c>
      <c r="BC33" s="207">
        <v>0.242726</v>
      </c>
      <c r="BD33" s="207">
        <v>0.29908400000000002</v>
      </c>
      <c r="BE33" s="207">
        <v>0.29773699999999997</v>
      </c>
      <c r="BF33" s="207">
        <v>0.2220251</v>
      </c>
      <c r="BG33" s="207">
        <v>0.19069030000000001</v>
      </c>
      <c r="BH33" s="323">
        <v>0.2327389</v>
      </c>
      <c r="BI33" s="323">
        <v>0.2218745</v>
      </c>
      <c r="BJ33" s="323">
        <v>0.21385080000000001</v>
      </c>
      <c r="BK33" s="323">
        <v>0.17945920000000001</v>
      </c>
      <c r="BL33" s="323">
        <v>0.2035632</v>
      </c>
      <c r="BM33" s="323">
        <v>0.21083959999999999</v>
      </c>
      <c r="BN33" s="323">
        <v>0.22870940000000001</v>
      </c>
      <c r="BO33" s="323">
        <v>0.25005889999999997</v>
      </c>
      <c r="BP33" s="323">
        <v>0.25074580000000002</v>
      </c>
      <c r="BQ33" s="323">
        <v>0.26362530000000001</v>
      </c>
      <c r="BR33" s="323">
        <v>0.22981860000000001</v>
      </c>
      <c r="BS33" s="323">
        <v>0.1856218</v>
      </c>
      <c r="BT33" s="323">
        <v>0.2362851</v>
      </c>
      <c r="BU33" s="323">
        <v>0.2224614</v>
      </c>
      <c r="BV33" s="323">
        <v>0.21379999999999999</v>
      </c>
    </row>
    <row r="34" spans="1:77" x14ac:dyDescent="0.25">
      <c r="A34" s="564" t="s">
        <v>736</v>
      </c>
      <c r="B34" s="565" t="s">
        <v>942</v>
      </c>
      <c r="C34" s="207">
        <v>9.7266000000000005E-2</v>
      </c>
      <c r="D34" s="207">
        <v>0.111678</v>
      </c>
      <c r="E34" s="207">
        <v>9.5377000000000003E-2</v>
      </c>
      <c r="F34" s="207">
        <v>8.0326999999999996E-2</v>
      </c>
      <c r="G34" s="207">
        <v>0.103683</v>
      </c>
      <c r="H34" s="207">
        <v>9.1647999999999993E-2</v>
      </c>
      <c r="I34" s="207">
        <v>0.14199400000000001</v>
      </c>
      <c r="J34" s="207">
        <v>0.169789</v>
      </c>
      <c r="K34" s="207">
        <v>0.17693600000000001</v>
      </c>
      <c r="L34" s="207">
        <v>0.15156700000000001</v>
      </c>
      <c r="M34" s="207">
        <v>0.17699300000000001</v>
      </c>
      <c r="N34" s="207">
        <v>0.19237899999999999</v>
      </c>
      <c r="O34" s="207">
        <v>0.22035399999999999</v>
      </c>
      <c r="P34" s="207">
        <v>0.19647000000000001</v>
      </c>
      <c r="Q34" s="207">
        <v>0.16471</v>
      </c>
      <c r="R34" s="207">
        <v>0.179367</v>
      </c>
      <c r="S34" s="207">
        <v>0.18559400000000001</v>
      </c>
      <c r="T34" s="207">
        <v>0.22506000000000001</v>
      </c>
      <c r="U34" s="207">
        <v>0.23230799999999999</v>
      </c>
      <c r="V34" s="207">
        <v>0.248941</v>
      </c>
      <c r="W34" s="207">
        <v>0.21968799999999999</v>
      </c>
      <c r="X34" s="207">
        <v>0.162911</v>
      </c>
      <c r="Y34" s="207">
        <v>0.13528999999999999</v>
      </c>
      <c r="Z34" s="207">
        <v>0.19972300000000001</v>
      </c>
      <c r="AA34" s="207">
        <v>7.6053999999999997E-2</v>
      </c>
      <c r="AB34" s="207">
        <v>-2.0110000000000002E-3</v>
      </c>
      <c r="AC34" s="207">
        <v>0.179116</v>
      </c>
      <c r="AD34" s="207">
        <v>1.8319999999999999E-2</v>
      </c>
      <c r="AE34" s="207">
        <v>0.129911</v>
      </c>
      <c r="AF34" s="207">
        <v>0.23560600000000001</v>
      </c>
      <c r="AG34" s="207">
        <v>0.23191999999999999</v>
      </c>
      <c r="AH34" s="207">
        <v>0.26128000000000001</v>
      </c>
      <c r="AI34" s="207">
        <v>0.29384700000000002</v>
      </c>
      <c r="AJ34" s="207">
        <v>0.32323400000000002</v>
      </c>
      <c r="AK34" s="207">
        <v>0.30577599999999999</v>
      </c>
      <c r="AL34" s="207">
        <v>0.43863999999999997</v>
      </c>
      <c r="AM34" s="207">
        <v>0.36842200000000003</v>
      </c>
      <c r="AN34" s="207">
        <v>0.178706</v>
      </c>
      <c r="AO34" s="207">
        <v>0.21998799999999999</v>
      </c>
      <c r="AP34" s="207">
        <v>0.24957099999999999</v>
      </c>
      <c r="AQ34" s="207">
        <v>0.203349</v>
      </c>
      <c r="AR34" s="207">
        <v>0.28038299999999999</v>
      </c>
      <c r="AS34" s="207">
        <v>0.291597</v>
      </c>
      <c r="AT34" s="207">
        <v>0.33883400000000002</v>
      </c>
      <c r="AU34" s="207">
        <v>0.278109</v>
      </c>
      <c r="AV34" s="207">
        <v>0.22068499999999999</v>
      </c>
      <c r="AW34" s="207">
        <v>0.237375</v>
      </c>
      <c r="AX34" s="207">
        <v>0.21588499999999999</v>
      </c>
      <c r="AY34" s="207">
        <v>0.16797799999999999</v>
      </c>
      <c r="AZ34" s="207">
        <v>0.246915</v>
      </c>
      <c r="BA34" s="207">
        <v>0.21266199999999999</v>
      </c>
      <c r="BB34" s="207">
        <v>0.24971199999999999</v>
      </c>
      <c r="BC34" s="207">
        <v>0.18267900000000001</v>
      </c>
      <c r="BD34" s="207">
        <v>0.297736</v>
      </c>
      <c r="BE34" s="207">
        <v>0.22986500000000001</v>
      </c>
      <c r="BF34" s="207">
        <v>0.26545069999999998</v>
      </c>
      <c r="BG34" s="207">
        <v>0.266814</v>
      </c>
      <c r="BH34" s="323">
        <v>0.27954519999999999</v>
      </c>
      <c r="BI34" s="323">
        <v>0.27718939999999997</v>
      </c>
      <c r="BJ34" s="323">
        <v>0.27544930000000001</v>
      </c>
      <c r="BK34" s="323">
        <v>0.25420379999999998</v>
      </c>
      <c r="BL34" s="323">
        <v>0.23579610000000001</v>
      </c>
      <c r="BM34" s="323">
        <v>0.239956</v>
      </c>
      <c r="BN34" s="323">
        <v>0.22542509999999999</v>
      </c>
      <c r="BO34" s="323">
        <v>0.22081500000000001</v>
      </c>
      <c r="BP34" s="323">
        <v>0.23037530000000001</v>
      </c>
      <c r="BQ34" s="323">
        <v>0.22819059999999999</v>
      </c>
      <c r="BR34" s="323">
        <v>0.24618660000000001</v>
      </c>
      <c r="BS34" s="323">
        <v>0.24725140000000001</v>
      </c>
      <c r="BT34" s="323">
        <v>0.25357800000000003</v>
      </c>
      <c r="BU34" s="323">
        <v>0.2465521</v>
      </c>
      <c r="BV34" s="323">
        <v>0.24380550000000001</v>
      </c>
    </row>
    <row r="35" spans="1:77" ht="10" x14ac:dyDescent="0.2">
      <c r="A35" s="564"/>
      <c r="B35" s="565"/>
      <c r="C35" s="157"/>
      <c r="D35" s="157"/>
      <c r="E35" s="157"/>
      <c r="F35" s="157"/>
      <c r="G35" s="157"/>
      <c r="H35" s="157"/>
      <c r="I35" s="157"/>
      <c r="J35" s="157"/>
      <c r="K35" s="157"/>
      <c r="L35" s="157"/>
      <c r="M35" s="157"/>
      <c r="N35" s="157"/>
      <c r="O35" s="157"/>
      <c r="P35" s="157"/>
      <c r="Q35" s="157"/>
      <c r="R35" s="157"/>
      <c r="S35" s="157"/>
      <c r="T35" s="157"/>
      <c r="U35" s="157"/>
      <c r="V35" s="157"/>
      <c r="W35" s="157"/>
      <c r="X35" s="157"/>
      <c r="Y35" s="157"/>
      <c r="Z35" s="157"/>
      <c r="AA35" s="157"/>
      <c r="AB35" s="157"/>
      <c r="AC35" s="157"/>
      <c r="AD35" s="157"/>
      <c r="AE35" s="157"/>
      <c r="AF35" s="157"/>
      <c r="AG35" s="157"/>
      <c r="AH35" s="157"/>
      <c r="AI35" s="157"/>
      <c r="AJ35" s="157"/>
      <c r="AK35" s="157"/>
      <c r="AL35" s="157"/>
      <c r="AM35" s="157"/>
      <c r="AN35" s="157"/>
      <c r="AO35" s="157"/>
      <c r="AP35" s="157"/>
      <c r="AQ35" s="157"/>
      <c r="AR35" s="157"/>
      <c r="AS35" s="157"/>
      <c r="AT35" s="157"/>
      <c r="AU35" s="157"/>
      <c r="AV35" s="157"/>
      <c r="AW35" s="157"/>
      <c r="AX35" s="157"/>
      <c r="AY35" s="157"/>
      <c r="AZ35" s="157"/>
      <c r="BA35" s="157"/>
      <c r="BB35" s="157"/>
      <c r="BC35" s="157"/>
      <c r="BD35" s="157"/>
      <c r="BE35" s="157"/>
      <c r="BF35" s="157"/>
      <c r="BG35" s="157"/>
      <c r="BH35" s="363"/>
      <c r="BI35" s="363"/>
      <c r="BJ35" s="363"/>
      <c r="BK35" s="363"/>
      <c r="BL35" s="363"/>
      <c r="BM35" s="363"/>
      <c r="BN35" s="363"/>
      <c r="BO35" s="363"/>
      <c r="BP35" s="363"/>
      <c r="BQ35" s="363"/>
      <c r="BR35" s="363"/>
      <c r="BS35" s="363"/>
      <c r="BT35" s="363"/>
      <c r="BU35" s="363"/>
      <c r="BV35" s="363"/>
    </row>
    <row r="36" spans="1:77" x14ac:dyDescent="0.25">
      <c r="A36" s="564"/>
      <c r="B36" s="153" t="s">
        <v>950</v>
      </c>
      <c r="C36" s="157"/>
      <c r="D36" s="157"/>
      <c r="E36" s="157"/>
      <c r="F36" s="157"/>
      <c r="G36" s="157"/>
      <c r="H36" s="157"/>
      <c r="I36" s="157"/>
      <c r="J36" s="157"/>
      <c r="K36" s="157"/>
      <c r="L36" s="157"/>
      <c r="M36" s="157"/>
      <c r="N36" s="157"/>
      <c r="O36" s="157"/>
      <c r="P36" s="157"/>
      <c r="Q36" s="157"/>
      <c r="R36" s="157"/>
      <c r="S36" s="157"/>
      <c r="T36" s="157"/>
      <c r="U36" s="157"/>
      <c r="V36" s="157"/>
      <c r="W36" s="157"/>
      <c r="X36" s="157"/>
      <c r="Y36" s="157"/>
      <c r="Z36" s="157"/>
      <c r="AA36" s="157"/>
      <c r="AB36" s="157"/>
      <c r="AC36" s="157"/>
      <c r="AD36" s="157"/>
      <c r="AE36" s="157"/>
      <c r="AF36" s="157"/>
      <c r="AG36" s="157"/>
      <c r="AH36" s="157"/>
      <c r="AI36" s="157"/>
      <c r="AJ36" s="157"/>
      <c r="AK36" s="157"/>
      <c r="AL36" s="157"/>
      <c r="AM36" s="157"/>
      <c r="AN36" s="157"/>
      <c r="AO36" s="157"/>
      <c r="AP36" s="157"/>
      <c r="AQ36" s="157"/>
      <c r="AR36" s="157"/>
      <c r="AS36" s="157"/>
      <c r="AT36" s="157"/>
      <c r="AU36" s="157"/>
      <c r="AV36" s="157"/>
      <c r="AW36" s="157"/>
      <c r="AX36" s="157"/>
      <c r="AY36" s="157"/>
      <c r="AZ36" s="157"/>
      <c r="BA36" s="157"/>
      <c r="BB36" s="157"/>
      <c r="BC36" s="157"/>
      <c r="BD36" s="157"/>
      <c r="BE36" s="157"/>
      <c r="BF36" s="157"/>
      <c r="BG36" s="157"/>
      <c r="BH36" s="363"/>
      <c r="BI36" s="363"/>
      <c r="BJ36" s="641"/>
      <c r="BK36" s="641"/>
      <c r="BL36" s="641"/>
      <c r="BM36" s="641"/>
      <c r="BN36" s="641"/>
      <c r="BO36" s="641"/>
      <c r="BP36" s="641"/>
      <c r="BQ36" s="641"/>
      <c r="BR36" s="641"/>
      <c r="BS36" s="641"/>
      <c r="BT36" s="641"/>
      <c r="BU36" s="641"/>
      <c r="BV36" s="641"/>
    </row>
    <row r="37" spans="1:77" x14ac:dyDescent="0.25">
      <c r="A37" s="564" t="s">
        <v>951</v>
      </c>
      <c r="B37" s="565" t="s">
        <v>938</v>
      </c>
      <c r="C37" s="715">
        <v>51.088000000000001</v>
      </c>
      <c r="D37" s="715">
        <v>52.548999999999999</v>
      </c>
      <c r="E37" s="715">
        <v>50.097999999999999</v>
      </c>
      <c r="F37" s="715">
        <v>47.802</v>
      </c>
      <c r="G37" s="715">
        <v>48.286999999999999</v>
      </c>
      <c r="H37" s="715">
        <v>46.636000000000003</v>
      </c>
      <c r="I37" s="715">
        <v>46.32</v>
      </c>
      <c r="J37" s="715">
        <v>45.472000000000001</v>
      </c>
      <c r="K37" s="715">
        <v>47.158999999999999</v>
      </c>
      <c r="L37" s="715">
        <v>50.555999999999997</v>
      </c>
      <c r="M37" s="715">
        <v>50.762999999999998</v>
      </c>
      <c r="N37" s="715">
        <v>49.841999999999999</v>
      </c>
      <c r="O37" s="715">
        <v>47.609000000000002</v>
      </c>
      <c r="P37" s="715">
        <v>48.271999999999998</v>
      </c>
      <c r="Q37" s="715">
        <v>51.441000000000003</v>
      </c>
      <c r="R37" s="715">
        <v>52.692</v>
      </c>
      <c r="S37" s="715">
        <v>56.371000000000002</v>
      </c>
      <c r="T37" s="715">
        <v>60.57</v>
      </c>
      <c r="U37" s="715">
        <v>57.908000000000001</v>
      </c>
      <c r="V37" s="715">
        <v>55.250999999999998</v>
      </c>
      <c r="W37" s="715">
        <v>57.381999999999998</v>
      </c>
      <c r="X37" s="715">
        <v>59.631</v>
      </c>
      <c r="Y37" s="715">
        <v>59.642000000000003</v>
      </c>
      <c r="Z37" s="715">
        <v>57.286000000000001</v>
      </c>
      <c r="AA37" s="715">
        <v>54.991999999999997</v>
      </c>
      <c r="AB37" s="715">
        <v>52.578000000000003</v>
      </c>
      <c r="AC37" s="715">
        <v>52.061</v>
      </c>
      <c r="AD37" s="715">
        <v>50.491999999999997</v>
      </c>
      <c r="AE37" s="715">
        <v>48.814999999999998</v>
      </c>
      <c r="AF37" s="715">
        <v>52.451000000000001</v>
      </c>
      <c r="AG37" s="715">
        <v>54.76</v>
      </c>
      <c r="AH37" s="715">
        <v>60.889000000000003</v>
      </c>
      <c r="AI37" s="715">
        <v>72.171999999999997</v>
      </c>
      <c r="AJ37" s="715">
        <v>78.257000000000005</v>
      </c>
      <c r="AK37" s="715">
        <v>76.734999999999999</v>
      </c>
      <c r="AL37" s="715">
        <v>69.561999999999998</v>
      </c>
      <c r="AM37" s="715">
        <v>68.323999999999998</v>
      </c>
      <c r="AN37" s="715">
        <v>69.248000000000005</v>
      </c>
      <c r="AO37" s="715">
        <v>73.39</v>
      </c>
      <c r="AP37" s="715">
        <v>74.856999999999999</v>
      </c>
      <c r="AQ37" s="715">
        <v>72.147999999999996</v>
      </c>
      <c r="AR37" s="715">
        <v>70.045000000000002</v>
      </c>
      <c r="AS37" s="715">
        <v>71.266999999999996</v>
      </c>
      <c r="AT37" s="715">
        <v>68.629000000000005</v>
      </c>
      <c r="AU37" s="715">
        <v>69.63</v>
      </c>
      <c r="AV37" s="715">
        <v>69.197000000000003</v>
      </c>
      <c r="AW37" s="715">
        <v>69.98</v>
      </c>
      <c r="AX37" s="715">
        <v>63.204000000000001</v>
      </c>
      <c r="AY37" s="715">
        <v>54.558</v>
      </c>
      <c r="AZ37" s="715">
        <v>49.018999999999998</v>
      </c>
      <c r="BA37" s="715">
        <v>49.643000000000001</v>
      </c>
      <c r="BB37" s="715">
        <v>51.317999999999998</v>
      </c>
      <c r="BC37" s="715">
        <v>53.741999999999997</v>
      </c>
      <c r="BD37" s="715">
        <v>49.866</v>
      </c>
      <c r="BE37" s="715">
        <v>47.51</v>
      </c>
      <c r="BF37" s="715">
        <v>53.022460000000002</v>
      </c>
      <c r="BG37" s="715">
        <v>52.853127000000001</v>
      </c>
      <c r="BH37" s="716">
        <v>54.293500000000002</v>
      </c>
      <c r="BI37" s="716">
        <v>53.850090000000002</v>
      </c>
      <c r="BJ37" s="716">
        <v>52.917760000000001</v>
      </c>
      <c r="BK37" s="716">
        <v>50.463650000000001</v>
      </c>
      <c r="BL37" s="716">
        <v>49.329929999999997</v>
      </c>
      <c r="BM37" s="716">
        <v>50.813270000000003</v>
      </c>
      <c r="BN37" s="716">
        <v>53.467689999999997</v>
      </c>
      <c r="BO37" s="716">
        <v>56.158410000000003</v>
      </c>
      <c r="BP37" s="716">
        <v>56.321240000000003</v>
      </c>
      <c r="BQ37" s="716">
        <v>55.473579999999998</v>
      </c>
      <c r="BR37" s="716">
        <v>56.231020000000001</v>
      </c>
      <c r="BS37" s="716">
        <v>56.79468</v>
      </c>
      <c r="BT37" s="716">
        <v>58.58426</v>
      </c>
      <c r="BU37" s="716">
        <v>59.715560000000004</v>
      </c>
      <c r="BV37" s="716">
        <v>58.44</v>
      </c>
    </row>
    <row r="38" spans="1:77" x14ac:dyDescent="0.25">
      <c r="A38" s="564" t="s">
        <v>1087</v>
      </c>
      <c r="B38" s="565" t="s">
        <v>1085</v>
      </c>
      <c r="C38" s="715">
        <v>45.42</v>
      </c>
      <c r="D38" s="715">
        <v>38.515999999999998</v>
      </c>
      <c r="E38" s="715">
        <v>34.042000000000002</v>
      </c>
      <c r="F38" s="715">
        <v>35.340000000000003</v>
      </c>
      <c r="G38" s="715">
        <v>43.707000000000001</v>
      </c>
      <c r="H38" s="715">
        <v>56.505000000000003</v>
      </c>
      <c r="I38" s="715">
        <v>60.118000000000002</v>
      </c>
      <c r="J38" s="715">
        <v>66.724999999999994</v>
      </c>
      <c r="K38" s="715">
        <v>75.245000000000005</v>
      </c>
      <c r="L38" s="715">
        <v>78.825999999999993</v>
      </c>
      <c r="M38" s="715">
        <v>73.986000000000004</v>
      </c>
      <c r="N38" s="715">
        <v>63.738</v>
      </c>
      <c r="O38" s="715">
        <v>51.201999999999998</v>
      </c>
      <c r="P38" s="715">
        <v>45.695</v>
      </c>
      <c r="Q38" s="715">
        <v>48.929000000000002</v>
      </c>
      <c r="R38" s="715">
        <v>53.39</v>
      </c>
      <c r="S38" s="715">
        <v>63.350999999999999</v>
      </c>
      <c r="T38" s="715">
        <v>71.697999999999993</v>
      </c>
      <c r="U38" s="715">
        <v>77.807000000000002</v>
      </c>
      <c r="V38" s="715">
        <v>91.090999999999994</v>
      </c>
      <c r="W38" s="715">
        <v>95.593999999999994</v>
      </c>
      <c r="X38" s="715">
        <v>94.674999999999997</v>
      </c>
      <c r="Y38" s="715">
        <v>88.093999999999994</v>
      </c>
      <c r="Z38" s="715">
        <v>79.656000000000006</v>
      </c>
      <c r="AA38" s="715">
        <v>74.265000000000001</v>
      </c>
      <c r="AB38" s="715">
        <v>64.111999999999995</v>
      </c>
      <c r="AC38" s="715">
        <v>60.820999999999998</v>
      </c>
      <c r="AD38" s="715">
        <v>62.920999999999999</v>
      </c>
      <c r="AE38" s="715">
        <v>68.126000000000005</v>
      </c>
      <c r="AF38" s="715">
        <v>75.813000000000002</v>
      </c>
      <c r="AG38" s="715">
        <v>85.451999999999998</v>
      </c>
      <c r="AH38" s="715">
        <v>95.266000000000005</v>
      </c>
      <c r="AI38" s="715">
        <v>100.321</v>
      </c>
      <c r="AJ38" s="715">
        <v>94.671999999999997</v>
      </c>
      <c r="AK38" s="715">
        <v>89.397000000000006</v>
      </c>
      <c r="AL38" s="715">
        <v>69.867000000000004</v>
      </c>
      <c r="AM38" s="715">
        <v>55.161999999999999</v>
      </c>
      <c r="AN38" s="715">
        <v>43.53</v>
      </c>
      <c r="AO38" s="715">
        <v>41.76</v>
      </c>
      <c r="AP38" s="715">
        <v>44.929000000000002</v>
      </c>
      <c r="AQ38" s="715">
        <v>52.235999999999997</v>
      </c>
      <c r="AR38" s="715">
        <v>56.796999999999997</v>
      </c>
      <c r="AS38" s="715">
        <v>64.325000000000003</v>
      </c>
      <c r="AT38" s="715">
        <v>69.62</v>
      </c>
      <c r="AU38" s="715">
        <v>72.183000000000007</v>
      </c>
      <c r="AV38" s="715">
        <v>76.218000000000004</v>
      </c>
      <c r="AW38" s="715">
        <v>72.134</v>
      </c>
      <c r="AX38" s="715">
        <v>63.857999999999997</v>
      </c>
      <c r="AY38" s="715">
        <v>48.375</v>
      </c>
      <c r="AZ38" s="715">
        <v>37.146000000000001</v>
      </c>
      <c r="BA38" s="715">
        <v>36.258000000000003</v>
      </c>
      <c r="BB38" s="715">
        <v>40.198</v>
      </c>
      <c r="BC38" s="715">
        <v>49.658000000000001</v>
      </c>
      <c r="BD38" s="715">
        <v>54.11</v>
      </c>
      <c r="BE38" s="715">
        <v>64.141000000000005</v>
      </c>
      <c r="BF38" s="715">
        <v>73.234818000000004</v>
      </c>
      <c r="BG38" s="715">
        <v>83.145410775000002</v>
      </c>
      <c r="BH38" s="716">
        <v>81.691599999999994</v>
      </c>
      <c r="BI38" s="716">
        <v>74.698049999999995</v>
      </c>
      <c r="BJ38" s="716">
        <v>61.999420000000001</v>
      </c>
      <c r="BK38" s="716">
        <v>46.319450000000003</v>
      </c>
      <c r="BL38" s="716">
        <v>37.152030000000003</v>
      </c>
      <c r="BM38" s="716">
        <v>36.162509999999997</v>
      </c>
      <c r="BN38" s="716">
        <v>39.262030000000003</v>
      </c>
      <c r="BO38" s="716">
        <v>47.802300000000002</v>
      </c>
      <c r="BP38" s="716">
        <v>58.021630000000002</v>
      </c>
      <c r="BQ38" s="716">
        <v>67.349040000000002</v>
      </c>
      <c r="BR38" s="716">
        <v>77.004469999999998</v>
      </c>
      <c r="BS38" s="716">
        <v>81.123909999999995</v>
      </c>
      <c r="BT38" s="716">
        <v>81.780630000000002</v>
      </c>
      <c r="BU38" s="716">
        <v>78.889510000000001</v>
      </c>
      <c r="BV38" s="716">
        <v>68.576669999999993</v>
      </c>
    </row>
    <row r="39" spans="1:77" x14ac:dyDescent="0.25">
      <c r="A39" s="564" t="s">
        <v>1088</v>
      </c>
      <c r="B39" s="565" t="s">
        <v>1334</v>
      </c>
      <c r="C39" s="715">
        <v>1.71</v>
      </c>
      <c r="D39" s="715">
        <v>1.252</v>
      </c>
      <c r="E39" s="715">
        <v>1.0209999999999999</v>
      </c>
      <c r="F39" s="715">
        <v>1.266</v>
      </c>
      <c r="G39" s="715">
        <v>1.3360000000000001</v>
      </c>
      <c r="H39" s="715">
        <v>1.284</v>
      </c>
      <c r="I39" s="715">
        <v>1.681</v>
      </c>
      <c r="J39" s="715">
        <v>1.72</v>
      </c>
      <c r="K39" s="715">
        <v>1.88</v>
      </c>
      <c r="L39" s="715">
        <v>1.7030000000000001</v>
      </c>
      <c r="M39" s="715">
        <v>1.6890000000000001</v>
      </c>
      <c r="N39" s="715">
        <v>1.79</v>
      </c>
      <c r="O39" s="715">
        <v>1.4019999999999999</v>
      </c>
      <c r="P39" s="715">
        <v>1.4690000000000001</v>
      </c>
      <c r="Q39" s="715">
        <v>1.6970000000000001</v>
      </c>
      <c r="R39" s="715">
        <v>1.746</v>
      </c>
      <c r="S39" s="715">
        <v>1.8069999999999999</v>
      </c>
      <c r="T39" s="715">
        <v>1.7729999999999999</v>
      </c>
      <c r="U39" s="715">
        <v>1.9410000000000001</v>
      </c>
      <c r="V39" s="715">
        <v>2.181</v>
      </c>
      <c r="W39" s="715">
        <v>2.6589999999999998</v>
      </c>
      <c r="X39" s="715">
        <v>2.0499999999999998</v>
      </c>
      <c r="Y39" s="715">
        <v>2.0089999999999999</v>
      </c>
      <c r="Z39" s="715">
        <v>1.673</v>
      </c>
      <c r="AA39" s="715">
        <v>1.61</v>
      </c>
      <c r="AB39" s="715">
        <v>1.286</v>
      </c>
      <c r="AC39" s="715">
        <v>1.5089999999999999</v>
      </c>
      <c r="AD39" s="715">
        <v>1.4179999999999999</v>
      </c>
      <c r="AE39" s="715">
        <v>1.355</v>
      </c>
      <c r="AF39" s="715">
        <v>1.504</v>
      </c>
      <c r="AG39" s="715">
        <v>1.3959999999999999</v>
      </c>
      <c r="AH39" s="715">
        <v>1.58</v>
      </c>
      <c r="AI39" s="715">
        <v>1.5089999999999999</v>
      </c>
      <c r="AJ39" s="715">
        <v>1.357</v>
      </c>
      <c r="AK39" s="715">
        <v>1.26</v>
      </c>
      <c r="AL39" s="715">
        <v>1.476</v>
      </c>
      <c r="AM39" s="715">
        <v>1.153</v>
      </c>
      <c r="AN39" s="715">
        <v>0.99399999999999999</v>
      </c>
      <c r="AO39" s="715">
        <v>1.0549999999999999</v>
      </c>
      <c r="AP39" s="715">
        <v>1.079</v>
      </c>
      <c r="AQ39" s="715">
        <v>1.095</v>
      </c>
      <c r="AR39" s="715">
        <v>1.1739999999999999</v>
      </c>
      <c r="AS39" s="715">
        <v>1.21</v>
      </c>
      <c r="AT39" s="715">
        <v>1.127</v>
      </c>
      <c r="AU39" s="715">
        <v>1.304</v>
      </c>
      <c r="AV39" s="715">
        <v>1.41</v>
      </c>
      <c r="AW39" s="715">
        <v>1.522</v>
      </c>
      <c r="AX39" s="715">
        <v>1.3779999999999999</v>
      </c>
      <c r="AY39" s="715">
        <v>1.19</v>
      </c>
      <c r="AZ39" s="715">
        <v>1.163</v>
      </c>
      <c r="BA39" s="715">
        <v>1.044</v>
      </c>
      <c r="BB39" s="715">
        <v>0.97799999999999998</v>
      </c>
      <c r="BC39" s="715">
        <v>1.103</v>
      </c>
      <c r="BD39" s="715">
        <v>1.2170000000000001</v>
      </c>
      <c r="BE39" s="715">
        <v>1.218</v>
      </c>
      <c r="BF39" s="715">
        <v>1.483182</v>
      </c>
      <c r="BG39" s="715">
        <v>1.4029092000000001</v>
      </c>
      <c r="BH39" s="716">
        <v>1.5814589999999999</v>
      </c>
      <c r="BI39" s="716">
        <v>1.5821449999999999</v>
      </c>
      <c r="BJ39" s="716">
        <v>1.4969980000000001</v>
      </c>
      <c r="BK39" s="716">
        <v>1.321707</v>
      </c>
      <c r="BL39" s="716">
        <v>1.3668910000000001</v>
      </c>
      <c r="BM39" s="716">
        <v>1.430048</v>
      </c>
      <c r="BN39" s="716">
        <v>1.486448</v>
      </c>
      <c r="BO39" s="716">
        <v>1.660782</v>
      </c>
      <c r="BP39" s="716">
        <v>1.6919900000000001</v>
      </c>
      <c r="BQ39" s="716">
        <v>1.8955599999999999</v>
      </c>
      <c r="BR39" s="716">
        <v>2.06569</v>
      </c>
      <c r="BS39" s="716">
        <v>1.904366</v>
      </c>
      <c r="BT39" s="716">
        <v>2.0062959999999999</v>
      </c>
      <c r="BU39" s="716">
        <v>1.9391020000000001</v>
      </c>
      <c r="BV39" s="716">
        <v>1.793968</v>
      </c>
    </row>
    <row r="40" spans="1:77" x14ac:dyDescent="0.25">
      <c r="A40" s="564" t="s">
        <v>952</v>
      </c>
      <c r="B40" s="565" t="s">
        <v>941</v>
      </c>
      <c r="C40" s="715">
        <v>35.372</v>
      </c>
      <c r="D40" s="715">
        <v>26.768999999999998</v>
      </c>
      <c r="E40" s="715">
        <v>31.332999999999998</v>
      </c>
      <c r="F40" s="715">
        <v>38.628999999999998</v>
      </c>
      <c r="G40" s="715">
        <v>47.244</v>
      </c>
      <c r="H40" s="715">
        <v>55.5</v>
      </c>
      <c r="I40" s="715">
        <v>66.623000000000005</v>
      </c>
      <c r="J40" s="715">
        <v>77.533000000000001</v>
      </c>
      <c r="K40" s="715">
        <v>78.623000000000005</v>
      </c>
      <c r="L40" s="715">
        <v>70.501000000000005</v>
      </c>
      <c r="M40" s="715">
        <v>57.856000000000002</v>
      </c>
      <c r="N40" s="715">
        <v>47.581000000000003</v>
      </c>
      <c r="O40" s="715">
        <v>39.506</v>
      </c>
      <c r="P40" s="715">
        <v>36.786000000000001</v>
      </c>
      <c r="Q40" s="715">
        <v>39.841000000000001</v>
      </c>
      <c r="R40" s="715">
        <v>48.649000000000001</v>
      </c>
      <c r="S40" s="715">
        <v>61.228999999999999</v>
      </c>
      <c r="T40" s="715">
        <v>70.718000000000004</v>
      </c>
      <c r="U40" s="715">
        <v>80.313000000000002</v>
      </c>
      <c r="V40" s="715">
        <v>86.619</v>
      </c>
      <c r="W40" s="715">
        <v>85.869</v>
      </c>
      <c r="X40" s="715">
        <v>75.340999999999994</v>
      </c>
      <c r="Y40" s="715">
        <v>61.542999999999999</v>
      </c>
      <c r="Z40" s="715">
        <v>52.180999999999997</v>
      </c>
      <c r="AA40" s="715">
        <v>44.006999999999998</v>
      </c>
      <c r="AB40" s="715">
        <v>40.031999999999996</v>
      </c>
      <c r="AC40" s="715">
        <v>44.143000000000001</v>
      </c>
      <c r="AD40" s="715">
        <v>54.813000000000002</v>
      </c>
      <c r="AE40" s="715">
        <v>60.531999999999996</v>
      </c>
      <c r="AF40" s="715">
        <v>69.938000000000002</v>
      </c>
      <c r="AG40" s="715">
        <v>78.043999999999997</v>
      </c>
      <c r="AH40" s="715">
        <v>84.807000000000002</v>
      </c>
      <c r="AI40" s="715">
        <v>86.040999999999997</v>
      </c>
      <c r="AJ40" s="715">
        <v>74.906999999999996</v>
      </c>
      <c r="AK40" s="715">
        <v>62.183999999999997</v>
      </c>
      <c r="AL40" s="715">
        <v>54.622</v>
      </c>
      <c r="AM40" s="715">
        <v>44.529000000000003</v>
      </c>
      <c r="AN40" s="715">
        <v>39.164999999999999</v>
      </c>
      <c r="AO40" s="715">
        <v>37.670999999999999</v>
      </c>
      <c r="AP40" s="715">
        <v>43.624000000000002</v>
      </c>
      <c r="AQ40" s="715">
        <v>48.456000000000003</v>
      </c>
      <c r="AR40" s="715">
        <v>54.749000000000002</v>
      </c>
      <c r="AS40" s="715">
        <v>61.786000000000001</v>
      </c>
      <c r="AT40" s="715">
        <v>66.998000000000005</v>
      </c>
      <c r="AU40" s="715">
        <v>69.929000000000002</v>
      </c>
      <c r="AV40" s="715">
        <v>65.697999999999993</v>
      </c>
      <c r="AW40" s="715">
        <v>55.329000000000001</v>
      </c>
      <c r="AX40" s="715">
        <v>43.917999999999999</v>
      </c>
      <c r="AY40" s="715">
        <v>36.533999999999999</v>
      </c>
      <c r="AZ40" s="715">
        <v>34.122</v>
      </c>
      <c r="BA40" s="715">
        <v>35.680999999999997</v>
      </c>
      <c r="BB40" s="715">
        <v>41.756999999999998</v>
      </c>
      <c r="BC40" s="715">
        <v>49.844000000000001</v>
      </c>
      <c r="BD40" s="715">
        <v>58.79</v>
      </c>
      <c r="BE40" s="715">
        <v>70.796999999999997</v>
      </c>
      <c r="BF40" s="715">
        <v>80.584857999999997</v>
      </c>
      <c r="BG40" s="715">
        <v>82.075782418000003</v>
      </c>
      <c r="BH40" s="716">
        <v>76.235659999999996</v>
      </c>
      <c r="BI40" s="716">
        <v>64.596220000000002</v>
      </c>
      <c r="BJ40" s="716">
        <v>52.10848</v>
      </c>
      <c r="BK40" s="716">
        <v>42.420270000000002</v>
      </c>
      <c r="BL40" s="716">
        <v>36.739159999999998</v>
      </c>
      <c r="BM40" s="716">
        <v>38.925550000000001</v>
      </c>
      <c r="BN40" s="716">
        <v>45.729129999999998</v>
      </c>
      <c r="BO40" s="716">
        <v>54.893140000000002</v>
      </c>
      <c r="BP40" s="716">
        <v>63.5687</v>
      </c>
      <c r="BQ40" s="716">
        <v>72.37285</v>
      </c>
      <c r="BR40" s="716">
        <v>80.995339999999999</v>
      </c>
      <c r="BS40" s="716">
        <v>81.645160000000004</v>
      </c>
      <c r="BT40" s="716">
        <v>75.790850000000006</v>
      </c>
      <c r="BU40" s="716">
        <v>64.087350000000001</v>
      </c>
      <c r="BV40" s="716">
        <v>52.502780000000001</v>
      </c>
    </row>
    <row r="41" spans="1:77" x14ac:dyDescent="0.25">
      <c r="A41" s="564" t="s">
        <v>743</v>
      </c>
      <c r="B41" s="565" t="s">
        <v>942</v>
      </c>
      <c r="C41" s="715">
        <v>18.978000000000002</v>
      </c>
      <c r="D41" s="715">
        <v>18.283000000000001</v>
      </c>
      <c r="E41" s="715">
        <v>19.359000000000002</v>
      </c>
      <c r="F41" s="715">
        <v>18.922000000000001</v>
      </c>
      <c r="G41" s="715">
        <v>18.594999999999999</v>
      </c>
      <c r="H41" s="715">
        <v>18.648</v>
      </c>
      <c r="I41" s="715">
        <v>19.718</v>
      </c>
      <c r="J41" s="715">
        <v>20.146000000000001</v>
      </c>
      <c r="K41" s="715">
        <v>20.393999999999998</v>
      </c>
      <c r="L41" s="715">
        <v>20.254999999999999</v>
      </c>
      <c r="M41" s="715">
        <v>20.603999999999999</v>
      </c>
      <c r="N41" s="715">
        <v>20.91</v>
      </c>
      <c r="O41" s="715">
        <v>20.800999999999998</v>
      </c>
      <c r="P41" s="715">
        <v>19.015999999999998</v>
      </c>
      <c r="Q41" s="715">
        <v>18.427</v>
      </c>
      <c r="R41" s="715">
        <v>18.494</v>
      </c>
      <c r="S41" s="715">
        <v>18.981999999999999</v>
      </c>
      <c r="T41" s="715">
        <v>19.721</v>
      </c>
      <c r="U41" s="715">
        <v>20.393999999999998</v>
      </c>
      <c r="V41" s="715">
        <v>20.664999999999999</v>
      </c>
      <c r="W41" s="715">
        <v>21.263999999999999</v>
      </c>
      <c r="X41" s="715">
        <v>20.805</v>
      </c>
      <c r="Y41" s="715">
        <v>20.6</v>
      </c>
      <c r="Z41" s="715">
        <v>20.9</v>
      </c>
      <c r="AA41" s="715">
        <v>21.896000000000001</v>
      </c>
      <c r="AB41" s="715">
        <v>22.111999999999998</v>
      </c>
      <c r="AC41" s="715">
        <v>24.356999999999999</v>
      </c>
      <c r="AD41" s="715">
        <v>29.876000000000001</v>
      </c>
      <c r="AE41" s="715">
        <v>34.936</v>
      </c>
      <c r="AF41" s="715">
        <v>35.981000000000002</v>
      </c>
      <c r="AG41" s="715">
        <v>37.615000000000002</v>
      </c>
      <c r="AH41" s="715">
        <v>40.325000000000003</v>
      </c>
      <c r="AI41" s="715">
        <v>38.664999999999999</v>
      </c>
      <c r="AJ41" s="715">
        <v>37.497534000000002</v>
      </c>
      <c r="AK41" s="715">
        <v>35.987748000000003</v>
      </c>
      <c r="AL41" s="715">
        <v>32.641396999999998</v>
      </c>
      <c r="AM41" s="715">
        <v>28.061879999999999</v>
      </c>
      <c r="AN41" s="715">
        <v>25.126369</v>
      </c>
      <c r="AO41" s="715">
        <v>23.006181000000002</v>
      </c>
      <c r="AP41" s="715">
        <v>21.343049000000001</v>
      </c>
      <c r="AQ41" s="715">
        <v>22.429872</v>
      </c>
      <c r="AR41" s="715">
        <v>22.532796000000001</v>
      </c>
      <c r="AS41" s="715">
        <v>23.166276</v>
      </c>
      <c r="AT41" s="715">
        <v>22.887248</v>
      </c>
      <c r="AU41" s="715">
        <v>22.457577000000001</v>
      </c>
      <c r="AV41" s="715">
        <v>23.212033000000002</v>
      </c>
      <c r="AW41" s="715">
        <v>21.718378999999999</v>
      </c>
      <c r="AX41" s="715">
        <v>20.694471</v>
      </c>
      <c r="AY41" s="715">
        <v>20.444223999999998</v>
      </c>
      <c r="AZ41" s="715">
        <v>18.861674000000001</v>
      </c>
      <c r="BA41" s="715">
        <v>19.398966000000001</v>
      </c>
      <c r="BB41" s="715">
        <v>20.037403000000001</v>
      </c>
      <c r="BC41" s="715">
        <v>23.473040999999998</v>
      </c>
      <c r="BD41" s="715">
        <v>22.692176</v>
      </c>
      <c r="BE41" s="715">
        <v>24.781369000000002</v>
      </c>
      <c r="BF41" s="715">
        <v>24.885681999999999</v>
      </c>
      <c r="BG41" s="715">
        <v>24.9709155</v>
      </c>
      <c r="BH41" s="716">
        <v>24.55837</v>
      </c>
      <c r="BI41" s="716">
        <v>24.329450000000001</v>
      </c>
      <c r="BJ41" s="716">
        <v>23.94332</v>
      </c>
      <c r="BK41" s="716">
        <v>23.13719</v>
      </c>
      <c r="BL41" s="716">
        <v>21.859839999999998</v>
      </c>
      <c r="BM41" s="716">
        <v>21.202490000000001</v>
      </c>
      <c r="BN41" s="716">
        <v>21.251370000000001</v>
      </c>
      <c r="BO41" s="716">
        <v>21.66217</v>
      </c>
      <c r="BP41" s="716">
        <v>22.161449999999999</v>
      </c>
      <c r="BQ41" s="716">
        <v>22.969280000000001</v>
      </c>
      <c r="BR41" s="716">
        <v>23.08896</v>
      </c>
      <c r="BS41" s="716">
        <v>22.759340000000002</v>
      </c>
      <c r="BT41" s="716">
        <v>22.372479999999999</v>
      </c>
      <c r="BU41" s="716">
        <v>22.170269999999999</v>
      </c>
      <c r="BV41" s="716">
        <v>21.813690000000001</v>
      </c>
    </row>
    <row r="42" spans="1:77" ht="10" x14ac:dyDescent="0.2">
      <c r="A42" s="564"/>
      <c r="C42" s="568"/>
      <c r="D42" s="568"/>
      <c r="E42" s="568"/>
      <c r="F42" s="568"/>
      <c r="G42" s="568"/>
      <c r="H42" s="568"/>
      <c r="I42" s="568"/>
      <c r="J42" s="568"/>
      <c r="K42" s="568"/>
      <c r="L42" s="568"/>
      <c r="M42" s="568"/>
      <c r="N42" s="568"/>
      <c r="O42" s="568"/>
      <c r="P42" s="568"/>
      <c r="Q42" s="568"/>
      <c r="R42" s="568"/>
      <c r="S42" s="568"/>
      <c r="T42" s="568"/>
      <c r="U42" s="568"/>
      <c r="V42" s="568"/>
      <c r="W42" s="568"/>
      <c r="X42" s="568"/>
      <c r="Y42" s="568"/>
      <c r="Z42" s="568"/>
      <c r="AA42" s="568"/>
      <c r="AB42" s="568"/>
      <c r="AC42" s="568"/>
      <c r="AD42" s="568"/>
      <c r="AE42" s="568"/>
      <c r="AF42" s="568"/>
      <c r="AG42" s="568"/>
      <c r="AH42" s="568"/>
      <c r="AI42" s="568"/>
      <c r="AJ42" s="568"/>
      <c r="AK42" s="568"/>
      <c r="AL42" s="568"/>
      <c r="AM42" s="568"/>
      <c r="AN42" s="568"/>
      <c r="AO42" s="568"/>
      <c r="AP42" s="568"/>
      <c r="AQ42" s="568"/>
      <c r="AR42" s="568"/>
      <c r="AS42" s="568"/>
      <c r="AT42" s="568"/>
      <c r="AU42" s="568"/>
      <c r="AV42" s="568"/>
      <c r="AW42" s="568"/>
      <c r="AX42" s="568"/>
      <c r="AY42" s="568"/>
      <c r="AZ42" s="568"/>
      <c r="BA42" s="568"/>
      <c r="BB42" s="568"/>
      <c r="BC42" s="568"/>
      <c r="BD42" s="568"/>
      <c r="BE42" s="568"/>
      <c r="BF42" s="568"/>
      <c r="BG42" s="568"/>
      <c r="BH42" s="569"/>
      <c r="BI42" s="569"/>
      <c r="BJ42" s="569"/>
      <c r="BK42" s="569"/>
      <c r="BL42" s="569"/>
      <c r="BM42" s="569"/>
      <c r="BN42" s="569"/>
      <c r="BO42" s="569"/>
      <c r="BP42" s="569"/>
      <c r="BQ42" s="569"/>
      <c r="BR42" s="569"/>
      <c r="BS42" s="569"/>
      <c r="BT42" s="569"/>
      <c r="BU42" s="569"/>
      <c r="BV42" s="569"/>
    </row>
    <row r="43" spans="1:77" ht="11.15" customHeight="1" x14ac:dyDescent="0.25">
      <c r="A43" s="56"/>
      <c r="B43" s="153" t="s">
        <v>567</v>
      </c>
      <c r="C43" s="566"/>
      <c r="D43" s="566"/>
      <c r="E43" s="566"/>
      <c r="F43" s="566"/>
      <c r="G43" s="566"/>
      <c r="H43" s="566"/>
      <c r="I43" s="566"/>
      <c r="J43" s="566"/>
      <c r="K43" s="566"/>
      <c r="L43" s="566"/>
      <c r="M43" s="566"/>
      <c r="N43" s="566"/>
      <c r="O43" s="566"/>
      <c r="P43" s="566"/>
      <c r="Q43" s="566"/>
      <c r="R43" s="566"/>
      <c r="S43" s="566"/>
      <c r="T43" s="566"/>
      <c r="U43" s="566"/>
      <c r="V43" s="566"/>
      <c r="W43" s="566"/>
      <c r="X43" s="566"/>
      <c r="Y43" s="566"/>
      <c r="Z43" s="566"/>
      <c r="AA43" s="566"/>
      <c r="AB43" s="566"/>
      <c r="AC43" s="566"/>
      <c r="AD43" s="566"/>
      <c r="AE43" s="566"/>
      <c r="AF43" s="566"/>
      <c r="AG43" s="566"/>
      <c r="AH43" s="566"/>
      <c r="AI43" s="566"/>
      <c r="AJ43" s="566"/>
      <c r="AK43" s="566"/>
      <c r="AL43" s="566"/>
      <c r="AM43" s="566"/>
      <c r="AN43" s="566"/>
      <c r="AO43" s="566"/>
      <c r="AP43" s="566"/>
      <c r="AQ43" s="566"/>
      <c r="AR43" s="566"/>
      <c r="AS43" s="566"/>
      <c r="AT43" s="566"/>
      <c r="AU43" s="566"/>
      <c r="AV43" s="566"/>
      <c r="AW43" s="566"/>
      <c r="AX43" s="566"/>
      <c r="AY43" s="566"/>
      <c r="AZ43" s="566"/>
      <c r="BA43" s="566"/>
      <c r="BB43" s="566"/>
      <c r="BC43" s="566"/>
      <c r="BD43" s="566"/>
      <c r="BE43" s="566"/>
      <c r="BF43" s="566"/>
      <c r="BG43" s="566"/>
      <c r="BH43" s="567"/>
      <c r="BI43" s="567"/>
      <c r="BJ43" s="567"/>
      <c r="BK43" s="567"/>
      <c r="BL43" s="567"/>
      <c r="BM43" s="567"/>
      <c r="BN43" s="567"/>
      <c r="BO43" s="567"/>
      <c r="BP43" s="567"/>
      <c r="BQ43" s="567"/>
      <c r="BR43" s="567"/>
      <c r="BS43" s="567"/>
      <c r="BT43" s="567"/>
      <c r="BU43" s="567"/>
      <c r="BV43" s="567"/>
      <c r="BX43" s="696"/>
      <c r="BY43" s="696"/>
    </row>
    <row r="44" spans="1:77" ht="11.15" customHeight="1" x14ac:dyDescent="0.25">
      <c r="A44" s="60" t="s">
        <v>501</v>
      </c>
      <c r="B44" s="175" t="s">
        <v>402</v>
      </c>
      <c r="C44" s="207">
        <v>16.599194000000001</v>
      </c>
      <c r="D44" s="207">
        <v>15.936249999999999</v>
      </c>
      <c r="E44" s="207">
        <v>16.665129</v>
      </c>
      <c r="F44" s="207">
        <v>16.766200000000001</v>
      </c>
      <c r="G44" s="207">
        <v>16.968741999999999</v>
      </c>
      <c r="H44" s="207">
        <v>17.665666999999999</v>
      </c>
      <c r="I44" s="207">
        <v>17.356999999999999</v>
      </c>
      <c r="J44" s="207">
        <v>17.622903000000001</v>
      </c>
      <c r="K44" s="207">
        <v>16.990867000000001</v>
      </c>
      <c r="L44" s="207">
        <v>16.412226</v>
      </c>
      <c r="M44" s="207">
        <v>17.162099999999999</v>
      </c>
      <c r="N44" s="207">
        <v>17.409386999999999</v>
      </c>
      <c r="O44" s="207">
        <v>16.782968</v>
      </c>
      <c r="P44" s="207">
        <v>15.845750000000001</v>
      </c>
      <c r="Q44" s="207">
        <v>15.934677000000001</v>
      </c>
      <c r="R44" s="207">
        <v>16.341200000000001</v>
      </c>
      <c r="S44" s="207">
        <v>16.719452</v>
      </c>
      <c r="T44" s="207">
        <v>17.235800000000001</v>
      </c>
      <c r="U44" s="207">
        <v>17.175194000000001</v>
      </c>
      <c r="V44" s="207">
        <v>17.296838999999999</v>
      </c>
      <c r="W44" s="207">
        <v>16.403099999999998</v>
      </c>
      <c r="X44" s="207">
        <v>15.680871</v>
      </c>
      <c r="Y44" s="207">
        <v>16.481767000000001</v>
      </c>
      <c r="Z44" s="207">
        <v>16.792548</v>
      </c>
      <c r="AA44" s="207">
        <v>16.228515999999999</v>
      </c>
      <c r="AB44" s="207">
        <v>15.865413</v>
      </c>
      <c r="AC44" s="207">
        <v>15.230451</v>
      </c>
      <c r="AD44" s="207">
        <v>12.772333</v>
      </c>
      <c r="AE44" s="207">
        <v>12.968031999999999</v>
      </c>
      <c r="AF44" s="207">
        <v>13.734366</v>
      </c>
      <c r="AG44" s="207">
        <v>14.33358</v>
      </c>
      <c r="AH44" s="207">
        <v>14.151709</v>
      </c>
      <c r="AI44" s="207">
        <v>13.572832999999999</v>
      </c>
      <c r="AJ44" s="207">
        <v>13.444741</v>
      </c>
      <c r="AK44" s="207">
        <v>14.123699999999999</v>
      </c>
      <c r="AL44" s="207">
        <v>14.139806</v>
      </c>
      <c r="AM44" s="207">
        <v>14.541839</v>
      </c>
      <c r="AN44" s="207">
        <v>12.370929</v>
      </c>
      <c r="AO44" s="207">
        <v>14.387129</v>
      </c>
      <c r="AP44" s="207">
        <v>15.162167</v>
      </c>
      <c r="AQ44" s="207">
        <v>15.595677</v>
      </c>
      <c r="AR44" s="207">
        <v>16.190232999999999</v>
      </c>
      <c r="AS44" s="207">
        <v>15.851839</v>
      </c>
      <c r="AT44" s="207">
        <v>15.726000000000001</v>
      </c>
      <c r="AU44" s="207">
        <v>15.231667</v>
      </c>
      <c r="AV44" s="207">
        <v>15.045355000000001</v>
      </c>
      <c r="AW44" s="207">
        <v>15.683967000000001</v>
      </c>
      <c r="AX44" s="207">
        <v>15.756902999999999</v>
      </c>
      <c r="AY44" s="207">
        <v>15.451000000000001</v>
      </c>
      <c r="AZ44" s="207">
        <v>15.376321000000001</v>
      </c>
      <c r="BA44" s="207">
        <v>15.822710000000001</v>
      </c>
      <c r="BB44" s="207">
        <v>15.611800000000001</v>
      </c>
      <c r="BC44" s="207">
        <v>16.131387</v>
      </c>
      <c r="BD44" s="207">
        <v>16.514066</v>
      </c>
      <c r="BE44" s="207">
        <v>16.318290000000001</v>
      </c>
      <c r="BF44" s="207">
        <v>16.268064515999999</v>
      </c>
      <c r="BG44" s="207">
        <v>16.013108667000001</v>
      </c>
      <c r="BH44" s="323">
        <v>15.487730000000001</v>
      </c>
      <c r="BI44" s="323">
        <v>15.598319999999999</v>
      </c>
      <c r="BJ44" s="323">
        <v>16.085370000000001</v>
      </c>
      <c r="BK44" s="323">
        <v>15.137449999999999</v>
      </c>
      <c r="BL44" s="323">
        <v>14.64392</v>
      </c>
      <c r="BM44" s="323">
        <v>15.5505</v>
      </c>
      <c r="BN44" s="323">
        <v>15.602830000000001</v>
      </c>
      <c r="BO44" s="323">
        <v>15.93078</v>
      </c>
      <c r="BP44" s="323">
        <v>16.592700000000001</v>
      </c>
      <c r="BQ44" s="323">
        <v>16.394400000000001</v>
      </c>
      <c r="BR44" s="323">
        <v>16.425619999999999</v>
      </c>
      <c r="BS44" s="323">
        <v>16.08033</v>
      </c>
      <c r="BT44" s="323">
        <v>15.703720000000001</v>
      </c>
      <c r="BU44" s="323">
        <v>15.88988</v>
      </c>
      <c r="BV44" s="323">
        <v>15.834479999999999</v>
      </c>
      <c r="BX44" s="697"/>
      <c r="BY44" s="697"/>
    </row>
    <row r="45" spans="1:77" ht="11.15" customHeight="1" x14ac:dyDescent="0.25">
      <c r="A45" s="564" t="s">
        <v>966</v>
      </c>
      <c r="B45" s="565" t="s">
        <v>959</v>
      </c>
      <c r="C45" s="207">
        <v>0.62987099999999996</v>
      </c>
      <c r="D45" s="207">
        <v>0.62924999999999998</v>
      </c>
      <c r="E45" s="207">
        <v>0.55609699999999995</v>
      </c>
      <c r="F45" s="207">
        <v>0.49723299999999998</v>
      </c>
      <c r="G45" s="207">
        <v>0.45371</v>
      </c>
      <c r="H45" s="207">
        <v>0.45566699999999999</v>
      </c>
      <c r="I45" s="207">
        <v>0.44232300000000002</v>
      </c>
      <c r="J45" s="207">
        <v>0.50419400000000003</v>
      </c>
      <c r="K45" s="207">
        <v>0.56543299999999996</v>
      </c>
      <c r="L45" s="207">
        <v>0.68664499999999995</v>
      </c>
      <c r="M45" s="207">
        <v>0.74633300000000002</v>
      </c>
      <c r="N45" s="207">
        <v>0.73196799999999995</v>
      </c>
      <c r="O45" s="207">
        <v>0.67493599999999998</v>
      </c>
      <c r="P45" s="207">
        <v>0.59171399999999996</v>
      </c>
      <c r="Q45" s="207">
        <v>0.51187099999999996</v>
      </c>
      <c r="R45" s="207">
        <v>0.48573300000000003</v>
      </c>
      <c r="S45" s="207">
        <v>0.45990300000000001</v>
      </c>
      <c r="T45" s="207">
        <v>0.43146699999999999</v>
      </c>
      <c r="U45" s="207">
        <v>0.447936</v>
      </c>
      <c r="V45" s="207">
        <v>0.480742</v>
      </c>
      <c r="W45" s="207">
        <v>0.60066699999999995</v>
      </c>
      <c r="X45" s="207">
        <v>0.71180699999999997</v>
      </c>
      <c r="Y45" s="207">
        <v>0.74363299999999999</v>
      </c>
      <c r="Z45" s="207">
        <v>0.71564499999999998</v>
      </c>
      <c r="AA45" s="207">
        <v>0.69790300000000005</v>
      </c>
      <c r="AB45" s="207">
        <v>0.63965499999999997</v>
      </c>
      <c r="AC45" s="207">
        <v>0.49890299999999999</v>
      </c>
      <c r="AD45" s="207">
        <v>0.31723299999999999</v>
      </c>
      <c r="AE45" s="207">
        <v>0.33609600000000001</v>
      </c>
      <c r="AF45" s="207">
        <v>0.40246599999999999</v>
      </c>
      <c r="AG45" s="207">
        <v>0.45580599999999999</v>
      </c>
      <c r="AH45" s="207">
        <v>0.42216100000000001</v>
      </c>
      <c r="AI45" s="207">
        <v>0.53626600000000002</v>
      </c>
      <c r="AJ45" s="207">
        <v>0.58690299999999995</v>
      </c>
      <c r="AK45" s="207">
        <v>0.63736599999999999</v>
      </c>
      <c r="AL45" s="207">
        <v>0.57054800000000006</v>
      </c>
      <c r="AM45" s="207">
        <v>0.59341900000000003</v>
      </c>
      <c r="AN45" s="207">
        <v>0.48278599999999999</v>
      </c>
      <c r="AO45" s="207">
        <v>0.52032299999999998</v>
      </c>
      <c r="AP45" s="207">
        <v>0.45146700000000001</v>
      </c>
      <c r="AQ45" s="207">
        <v>0.43029000000000001</v>
      </c>
      <c r="AR45" s="207">
        <v>0.41423300000000002</v>
      </c>
      <c r="AS45" s="207">
        <v>0.43203200000000003</v>
      </c>
      <c r="AT45" s="207">
        <v>0.43338700000000002</v>
      </c>
      <c r="AU45" s="207">
        <v>0.54430000000000001</v>
      </c>
      <c r="AV45" s="207">
        <v>0.69641900000000001</v>
      </c>
      <c r="AW45" s="207">
        <v>0.77470000000000006</v>
      </c>
      <c r="AX45" s="207">
        <v>0.80593599999999999</v>
      </c>
      <c r="AY45" s="207">
        <v>0.70406400000000002</v>
      </c>
      <c r="AZ45" s="207">
        <v>0.64171400000000001</v>
      </c>
      <c r="BA45" s="207">
        <v>0.58016100000000004</v>
      </c>
      <c r="BB45" s="207">
        <v>0.52323299999999995</v>
      </c>
      <c r="BC45" s="207">
        <v>0.50558099999999995</v>
      </c>
      <c r="BD45" s="207">
        <v>0.48316599999999998</v>
      </c>
      <c r="BE45" s="207">
        <v>0.52145200000000003</v>
      </c>
      <c r="BF45" s="207">
        <v>0.50005189999999999</v>
      </c>
      <c r="BG45" s="207">
        <v>0.58510549999999995</v>
      </c>
      <c r="BH45" s="323">
        <v>0.65108650000000001</v>
      </c>
      <c r="BI45" s="323">
        <v>0.69921520000000004</v>
      </c>
      <c r="BJ45" s="323">
        <v>0.69543200000000005</v>
      </c>
      <c r="BK45" s="323">
        <v>0.65311569999999997</v>
      </c>
      <c r="BL45" s="323">
        <v>0.58083770000000001</v>
      </c>
      <c r="BM45" s="323">
        <v>0.53168499999999996</v>
      </c>
      <c r="BN45" s="323">
        <v>0.48888749999999997</v>
      </c>
      <c r="BO45" s="323">
        <v>0.45078170000000001</v>
      </c>
      <c r="BP45" s="323">
        <v>0.4496694</v>
      </c>
      <c r="BQ45" s="323">
        <v>0.43649929999999998</v>
      </c>
      <c r="BR45" s="323">
        <v>0.47338649999999999</v>
      </c>
      <c r="BS45" s="323">
        <v>0.59505589999999997</v>
      </c>
      <c r="BT45" s="323">
        <v>0.6539739</v>
      </c>
      <c r="BU45" s="323">
        <v>0.70887990000000001</v>
      </c>
      <c r="BV45" s="323">
        <v>0.70878600000000003</v>
      </c>
      <c r="BX45" s="697"/>
      <c r="BY45" s="697"/>
    </row>
    <row r="46" spans="1:77" ht="11.15" customHeight="1" x14ac:dyDescent="0.25">
      <c r="A46" s="60" t="s">
        <v>873</v>
      </c>
      <c r="B46" s="175" t="s">
        <v>403</v>
      </c>
      <c r="C46" s="207">
        <v>0.98</v>
      </c>
      <c r="D46" s="207">
        <v>1.146857</v>
      </c>
      <c r="E46" s="207">
        <v>1.2066129999999999</v>
      </c>
      <c r="F46" s="207">
        <v>1.2078</v>
      </c>
      <c r="G46" s="207">
        <v>1.241452</v>
      </c>
      <c r="H46" s="207">
        <v>1.238067</v>
      </c>
      <c r="I46" s="207">
        <v>1.2211289999999999</v>
      </c>
      <c r="J46" s="207">
        <v>1.248129</v>
      </c>
      <c r="K46" s="207">
        <v>1.1946669999999999</v>
      </c>
      <c r="L46" s="207">
        <v>1.1992579999999999</v>
      </c>
      <c r="M46" s="207">
        <v>1.2073670000000001</v>
      </c>
      <c r="N46" s="207">
        <v>1.1858709999999999</v>
      </c>
      <c r="O46" s="207">
        <v>1.1460649999999999</v>
      </c>
      <c r="P46" s="207">
        <v>1.1471789999999999</v>
      </c>
      <c r="Q46" s="207">
        <v>1.181387</v>
      </c>
      <c r="R46" s="207">
        <v>1.1939</v>
      </c>
      <c r="S46" s="207">
        <v>1.216677</v>
      </c>
      <c r="T46" s="207">
        <v>1.2227330000000001</v>
      </c>
      <c r="U46" s="207">
        <v>1.2317739999999999</v>
      </c>
      <c r="V46" s="207">
        <v>1.246194</v>
      </c>
      <c r="W46" s="207">
        <v>1.177967</v>
      </c>
      <c r="X46" s="207">
        <v>1.186903</v>
      </c>
      <c r="Y46" s="207">
        <v>1.1958329999999999</v>
      </c>
      <c r="Z46" s="207">
        <v>1.1856450000000001</v>
      </c>
      <c r="AA46" s="207">
        <v>1.148903</v>
      </c>
      <c r="AB46" s="207">
        <v>1.1711720000000001</v>
      </c>
      <c r="AC46" s="207">
        <v>1.05158</v>
      </c>
      <c r="AD46" s="207">
        <v>0.81646600000000003</v>
      </c>
      <c r="AE46" s="207">
        <v>0.95370900000000003</v>
      </c>
      <c r="AF46" s="207">
        <v>1.0740000000000001</v>
      </c>
      <c r="AG46" s="207">
        <v>1.1131610000000001</v>
      </c>
      <c r="AH46" s="207">
        <v>1.117354</v>
      </c>
      <c r="AI46" s="207">
        <v>1.0995999999999999</v>
      </c>
      <c r="AJ46" s="207">
        <v>1.1033219999999999</v>
      </c>
      <c r="AK46" s="207">
        <v>1.0679000000000001</v>
      </c>
      <c r="AL46" s="207">
        <v>1.0580959999999999</v>
      </c>
      <c r="AM46" s="207">
        <v>1.0294190000000001</v>
      </c>
      <c r="AN46" s="207">
        <v>1.0139290000000001</v>
      </c>
      <c r="AO46" s="207">
        <v>1.1185160000000001</v>
      </c>
      <c r="AP46" s="207">
        <v>1.1670670000000001</v>
      </c>
      <c r="AQ46" s="207">
        <v>1.184194</v>
      </c>
      <c r="AR46" s="207">
        <v>1.210267</v>
      </c>
      <c r="AS46" s="207">
        <v>1.2045159999999999</v>
      </c>
      <c r="AT46" s="207">
        <v>1.2005809999999999</v>
      </c>
      <c r="AU46" s="207">
        <v>1.1911670000000001</v>
      </c>
      <c r="AV46" s="207">
        <v>1.1747099999999999</v>
      </c>
      <c r="AW46" s="207">
        <v>1.179</v>
      </c>
      <c r="AX46" s="207">
        <v>1.180677</v>
      </c>
      <c r="AY46" s="207">
        <v>1.0812900000000001</v>
      </c>
      <c r="AZ46" s="207">
        <v>1.128714</v>
      </c>
      <c r="BA46" s="207">
        <v>1.1652899999999999</v>
      </c>
      <c r="BB46" s="207">
        <v>1.1877329999999999</v>
      </c>
      <c r="BC46" s="207">
        <v>1.2004520000000001</v>
      </c>
      <c r="BD46" s="207">
        <v>1.2099329999999999</v>
      </c>
      <c r="BE46" s="207">
        <v>1.180161</v>
      </c>
      <c r="BF46" s="207">
        <v>1.1987502806000001</v>
      </c>
      <c r="BG46" s="207">
        <v>1.1761573533</v>
      </c>
      <c r="BH46" s="323">
        <v>1.1395580000000001</v>
      </c>
      <c r="BI46" s="323">
        <v>1.153605</v>
      </c>
      <c r="BJ46" s="323">
        <v>1.1502509999999999</v>
      </c>
      <c r="BK46" s="323">
        <v>1.046224</v>
      </c>
      <c r="BL46" s="323">
        <v>1.105348</v>
      </c>
      <c r="BM46" s="323">
        <v>1.1298299999999999</v>
      </c>
      <c r="BN46" s="323">
        <v>1.1548449999999999</v>
      </c>
      <c r="BO46" s="323">
        <v>1.17523</v>
      </c>
      <c r="BP46" s="323">
        <v>1.169943</v>
      </c>
      <c r="BQ46" s="323">
        <v>1.1661859999999999</v>
      </c>
      <c r="BR46" s="323">
        <v>1.1558949999999999</v>
      </c>
      <c r="BS46" s="323">
        <v>1.158733</v>
      </c>
      <c r="BT46" s="323">
        <v>1.1567289999999999</v>
      </c>
      <c r="BU46" s="323">
        <v>1.162293</v>
      </c>
      <c r="BV46" s="323">
        <v>1.1533150000000001</v>
      </c>
      <c r="BX46" s="697"/>
      <c r="BY46" s="697"/>
    </row>
    <row r="47" spans="1:77" ht="11.15" customHeight="1" x14ac:dyDescent="0.25">
      <c r="A47" s="60" t="s">
        <v>750</v>
      </c>
      <c r="B47" s="565" t="s">
        <v>404</v>
      </c>
      <c r="C47" s="207">
        <v>0.223161</v>
      </c>
      <c r="D47" s="207">
        <v>0.195607</v>
      </c>
      <c r="E47" s="207">
        <v>-3.4097000000000002E-2</v>
      </c>
      <c r="F47" s="207">
        <v>0.492867</v>
      </c>
      <c r="G47" s="207">
        <v>0.46251599999999998</v>
      </c>
      <c r="H47" s="207">
        <v>0.33313300000000001</v>
      </c>
      <c r="I47" s="207">
        <v>0.45116099999999998</v>
      </c>
      <c r="J47" s="207">
        <v>0.45009700000000002</v>
      </c>
      <c r="K47" s="207">
        <v>0.42230000000000001</v>
      </c>
      <c r="L47" s="207">
        <v>0.26703199999999999</v>
      </c>
      <c r="M47" s="207">
        <v>0.25469999999999998</v>
      </c>
      <c r="N47" s="207">
        <v>0.48390300000000003</v>
      </c>
      <c r="O47" s="207">
        <v>0.152839</v>
      </c>
      <c r="P47" s="207">
        <v>9.9392999999999995E-2</v>
      </c>
      <c r="Q47" s="207">
        <v>0.276032</v>
      </c>
      <c r="R47" s="207">
        <v>0.25783299999999998</v>
      </c>
      <c r="S47" s="207">
        <v>0.27154800000000001</v>
      </c>
      <c r="T47" s="207">
        <v>0.48363299999999998</v>
      </c>
      <c r="U47" s="207">
        <v>0.59235499999999996</v>
      </c>
      <c r="V47" s="207">
        <v>0.42099999999999999</v>
      </c>
      <c r="W47" s="207">
        <v>0.37823299999999999</v>
      </c>
      <c r="X47" s="207">
        <v>0.19709699999999999</v>
      </c>
      <c r="Y47" s="207">
        <v>0.497367</v>
      </c>
      <c r="Z47" s="207">
        <v>0.59851600000000005</v>
      </c>
      <c r="AA47" s="207">
        <v>0.29912899999999998</v>
      </c>
      <c r="AB47" s="207">
        <v>-0.113931</v>
      </c>
      <c r="AC47" s="207">
        <v>-2.5799999999999998E-3</v>
      </c>
      <c r="AD47" s="207">
        <v>0.19473299999999999</v>
      </c>
      <c r="AE47" s="207">
        <v>0.207096</v>
      </c>
      <c r="AF47" s="207">
        <v>0.24610000000000001</v>
      </c>
      <c r="AG47" s="207">
        <v>0.46290300000000001</v>
      </c>
      <c r="AH47" s="207">
        <v>0.51287099999999997</v>
      </c>
      <c r="AI47" s="207">
        <v>0.35903299999999999</v>
      </c>
      <c r="AJ47" s="207">
        <v>0.28261199999999997</v>
      </c>
      <c r="AK47" s="207">
        <v>0.24496599999999999</v>
      </c>
      <c r="AL47" s="207">
        <v>3.8386999999999998E-2</v>
      </c>
      <c r="AM47" s="207">
        <v>-7.1581000000000006E-2</v>
      </c>
      <c r="AN47" s="207">
        <v>-0.104821</v>
      </c>
      <c r="AO47" s="207">
        <v>-2.8000000000000001E-2</v>
      </c>
      <c r="AP47" s="207">
        <v>5.1400000000000001E-2</v>
      </c>
      <c r="AQ47" s="207">
        <v>0.31483899999999998</v>
      </c>
      <c r="AR47" s="207">
        <v>0.34253299999999998</v>
      </c>
      <c r="AS47" s="207">
        <v>0.45500000000000002</v>
      </c>
      <c r="AT47" s="207">
        <v>0.42406500000000003</v>
      </c>
      <c r="AU47" s="207">
        <v>8.5133E-2</v>
      </c>
      <c r="AV47" s="207">
        <v>6.8644999999999998E-2</v>
      </c>
      <c r="AW47" s="207">
        <v>0.21143300000000001</v>
      </c>
      <c r="AX47" s="207">
        <v>0.34732299999999999</v>
      </c>
      <c r="AY47" s="207">
        <v>-0.105064</v>
      </c>
      <c r="AZ47" s="207">
        <v>-0.18435699999999999</v>
      </c>
      <c r="BA47" s="207">
        <v>-6.8322999999999995E-2</v>
      </c>
      <c r="BB47" s="207">
        <v>0.247833</v>
      </c>
      <c r="BC47" s="207">
        <v>0.10271</v>
      </c>
      <c r="BD47" s="207">
        <v>0.27829999999999999</v>
      </c>
      <c r="BE47" s="207">
        <v>0.32061299999999998</v>
      </c>
      <c r="BF47" s="207">
        <v>0.57773057239000003</v>
      </c>
      <c r="BG47" s="207">
        <v>0.35732571742000002</v>
      </c>
      <c r="BH47" s="323">
        <v>0.2370014</v>
      </c>
      <c r="BI47" s="323">
        <v>0.27680359999999998</v>
      </c>
      <c r="BJ47" s="323">
        <v>0.3652995</v>
      </c>
      <c r="BK47" s="323">
        <v>7.1026900000000004E-2</v>
      </c>
      <c r="BL47" s="323">
        <v>4.39516E-2</v>
      </c>
      <c r="BM47" s="323">
        <v>0.11875570000000001</v>
      </c>
      <c r="BN47" s="323">
        <v>0.18440870000000001</v>
      </c>
      <c r="BO47" s="323">
        <v>0.35184589999999999</v>
      </c>
      <c r="BP47" s="323">
        <v>0.3143126</v>
      </c>
      <c r="BQ47" s="323">
        <v>0.4043892</v>
      </c>
      <c r="BR47" s="323">
        <v>0.4151454</v>
      </c>
      <c r="BS47" s="323">
        <v>0.31906830000000003</v>
      </c>
      <c r="BT47" s="323">
        <v>0.21851329999999999</v>
      </c>
      <c r="BU47" s="323">
        <v>0.269368</v>
      </c>
      <c r="BV47" s="323">
        <v>0.35406369999999998</v>
      </c>
      <c r="BX47" s="697"/>
      <c r="BY47" s="697"/>
    </row>
    <row r="48" spans="1:77" ht="11.15" customHeight="1" x14ac:dyDescent="0.25">
      <c r="A48" s="60" t="s">
        <v>751</v>
      </c>
      <c r="B48" s="175" t="s">
        <v>799</v>
      </c>
      <c r="C48" s="207">
        <v>-0.100161</v>
      </c>
      <c r="D48" s="207">
        <v>0.37532100000000002</v>
      </c>
      <c r="E48" s="207">
        <v>0.75087099999999996</v>
      </c>
      <c r="F48" s="207">
        <v>0.62423300000000004</v>
      </c>
      <c r="G48" s="207">
        <v>0.75925799999999999</v>
      </c>
      <c r="H48" s="207">
        <v>0.73796700000000004</v>
      </c>
      <c r="I48" s="207">
        <v>0.73838700000000002</v>
      </c>
      <c r="J48" s="207">
        <v>0.61680699999999999</v>
      </c>
      <c r="K48" s="207">
        <v>0.41583300000000001</v>
      </c>
      <c r="L48" s="207">
        <v>0.72890299999999997</v>
      </c>
      <c r="M48" s="207">
        <v>0.24193300000000001</v>
      </c>
      <c r="N48" s="207">
        <v>-0.19625799999999999</v>
      </c>
      <c r="O48" s="207">
        <v>0.116161</v>
      </c>
      <c r="P48" s="207">
        <v>0.68782100000000002</v>
      </c>
      <c r="Q48" s="207">
        <v>1.122871</v>
      </c>
      <c r="R48" s="207">
        <v>1.0298</v>
      </c>
      <c r="S48" s="207">
        <v>1.030613</v>
      </c>
      <c r="T48" s="207">
        <v>0.76226700000000003</v>
      </c>
      <c r="U48" s="207">
        <v>0.76864500000000002</v>
      </c>
      <c r="V48" s="207">
        <v>0.912161</v>
      </c>
      <c r="W48" s="207">
        <v>0.62116700000000002</v>
      </c>
      <c r="X48" s="207">
        <v>0.97103200000000001</v>
      </c>
      <c r="Y48" s="207">
        <v>0.27643299999999998</v>
      </c>
      <c r="Z48" s="207">
        <v>-4.9709999999999997E-2</v>
      </c>
      <c r="AA48" s="207">
        <v>0.162354</v>
      </c>
      <c r="AB48" s="207">
        <v>0.75913699999999995</v>
      </c>
      <c r="AC48" s="207">
        <v>0.32545099999999999</v>
      </c>
      <c r="AD48" s="207">
        <v>0.1169</v>
      </c>
      <c r="AE48" s="207">
        <v>0.45706400000000003</v>
      </c>
      <c r="AF48" s="207">
        <v>0.88666599999999995</v>
      </c>
      <c r="AG48" s="207">
        <v>0.71116100000000004</v>
      </c>
      <c r="AH48" s="207">
        <v>1.0440959999999999</v>
      </c>
      <c r="AI48" s="207">
        <v>0.80363300000000004</v>
      </c>
      <c r="AJ48" s="207">
        <v>0.64729000000000003</v>
      </c>
      <c r="AK48" s="207">
        <v>0.16289999999999999</v>
      </c>
      <c r="AL48" s="207">
        <v>0.54877399999999998</v>
      </c>
      <c r="AM48" s="207">
        <v>0.107387</v>
      </c>
      <c r="AN48" s="207">
        <v>1.03</v>
      </c>
      <c r="AO48" s="207">
        <v>0.98664499999999999</v>
      </c>
      <c r="AP48" s="207">
        <v>1.0085999999999999</v>
      </c>
      <c r="AQ48" s="207">
        <v>0.92358099999999999</v>
      </c>
      <c r="AR48" s="207">
        <v>0.84203300000000003</v>
      </c>
      <c r="AS48" s="207">
        <v>0.87770999999999999</v>
      </c>
      <c r="AT48" s="207">
        <v>0.80500000000000005</v>
      </c>
      <c r="AU48" s="207">
        <v>0.76090000000000002</v>
      </c>
      <c r="AV48" s="207">
        <v>0.71319399999999999</v>
      </c>
      <c r="AW48" s="207">
        <v>0.2135</v>
      </c>
      <c r="AX48" s="207">
        <v>-9.1226000000000002E-2</v>
      </c>
      <c r="AY48" s="207">
        <v>-0.27364500000000003</v>
      </c>
      <c r="AZ48" s="207">
        <v>0.57425000000000004</v>
      </c>
      <c r="BA48" s="207">
        <v>0.71570999999999996</v>
      </c>
      <c r="BB48" s="207">
        <v>0.84263299999999997</v>
      </c>
      <c r="BC48" s="207">
        <v>1.0156449999999999</v>
      </c>
      <c r="BD48" s="207">
        <v>0.65296600000000005</v>
      </c>
      <c r="BE48" s="207">
        <v>0.52019400000000005</v>
      </c>
      <c r="BF48" s="207">
        <v>0.90309677419000001</v>
      </c>
      <c r="BG48" s="207">
        <v>0.66150011333000003</v>
      </c>
      <c r="BH48" s="323">
        <v>0.78711370000000003</v>
      </c>
      <c r="BI48" s="323">
        <v>0.28187099999999998</v>
      </c>
      <c r="BJ48" s="323">
        <v>-0.15774679999999999</v>
      </c>
      <c r="BK48" s="323">
        <v>0.18132760000000001</v>
      </c>
      <c r="BL48" s="323">
        <v>0.55503950000000002</v>
      </c>
      <c r="BM48" s="323">
        <v>0.71013170000000003</v>
      </c>
      <c r="BN48" s="323">
        <v>0.80749700000000002</v>
      </c>
      <c r="BO48" s="323">
        <v>0.72233320000000001</v>
      </c>
      <c r="BP48" s="323">
        <v>0.62565800000000005</v>
      </c>
      <c r="BQ48" s="323">
        <v>0.57489230000000002</v>
      </c>
      <c r="BR48" s="323">
        <v>0.70913839999999995</v>
      </c>
      <c r="BS48" s="323">
        <v>0.47351120000000002</v>
      </c>
      <c r="BT48" s="323">
        <v>0.7038276</v>
      </c>
      <c r="BU48" s="323">
        <v>0.4010724</v>
      </c>
      <c r="BV48" s="323">
        <v>0.46769349999999998</v>
      </c>
      <c r="BX48" s="697"/>
      <c r="BY48" s="697"/>
    </row>
    <row r="49" spans="1:79" ht="11.15" customHeight="1" x14ac:dyDescent="0.25">
      <c r="A49" s="60" t="s">
        <v>752</v>
      </c>
      <c r="B49" s="175" t="s">
        <v>800</v>
      </c>
      <c r="C49" s="207">
        <v>5.1599999999999997E-4</v>
      </c>
      <c r="D49" s="207">
        <v>1.07E-4</v>
      </c>
      <c r="E49" s="207">
        <v>-2.2599999999999999E-4</v>
      </c>
      <c r="F49" s="207">
        <v>1E-3</v>
      </c>
      <c r="G49" s="207">
        <v>1.2899999999999999E-3</v>
      </c>
      <c r="H49" s="207">
        <v>-4.3300000000000001E-4</v>
      </c>
      <c r="I49" s="207">
        <v>2.9030000000000002E-3</v>
      </c>
      <c r="J49" s="207">
        <v>1.194E-3</v>
      </c>
      <c r="K49" s="207">
        <v>1.933E-3</v>
      </c>
      <c r="L49" s="207">
        <v>8.7100000000000003E-4</v>
      </c>
      <c r="M49" s="207">
        <v>-1.3300000000000001E-4</v>
      </c>
      <c r="N49" s="207">
        <v>4.84E-4</v>
      </c>
      <c r="O49" s="207">
        <v>-2.5799999999999998E-4</v>
      </c>
      <c r="P49" s="207">
        <v>1.7899999999999999E-4</v>
      </c>
      <c r="Q49" s="207">
        <v>1.2899999999999999E-4</v>
      </c>
      <c r="R49" s="207">
        <v>1.6699999999999999E-4</v>
      </c>
      <c r="S49" s="207">
        <v>6.1300000000000005E-4</v>
      </c>
      <c r="T49" s="207">
        <v>2.9999999999999997E-4</v>
      </c>
      <c r="U49" s="207">
        <v>4.5199999999999998E-4</v>
      </c>
      <c r="V49" s="207">
        <v>6.1300000000000005E-4</v>
      </c>
      <c r="W49" s="207">
        <v>5.9999999999999995E-4</v>
      </c>
      <c r="X49" s="207">
        <v>1.5809999999999999E-3</v>
      </c>
      <c r="Y49" s="207">
        <v>2.0330000000000001E-3</v>
      </c>
      <c r="Z49" s="207">
        <v>9.68E-4</v>
      </c>
      <c r="AA49" s="207">
        <v>1.225E-3</v>
      </c>
      <c r="AB49" s="207">
        <v>-1.03E-4</v>
      </c>
      <c r="AC49" s="207">
        <v>9.6699999999999998E-4</v>
      </c>
      <c r="AD49" s="207">
        <v>-1E-4</v>
      </c>
      <c r="AE49" s="207">
        <v>1.225E-3</v>
      </c>
      <c r="AF49" s="207">
        <v>2.9999999999999997E-4</v>
      </c>
      <c r="AG49" s="207">
        <v>4.5100000000000001E-4</v>
      </c>
      <c r="AH49" s="207">
        <v>3.5399999999999999E-4</v>
      </c>
      <c r="AI49" s="207">
        <v>3.6600000000000001E-4</v>
      </c>
      <c r="AJ49" s="207">
        <v>2.9E-4</v>
      </c>
      <c r="AK49" s="207">
        <v>2.33E-4</v>
      </c>
      <c r="AL49" s="207">
        <v>1.93E-4</v>
      </c>
      <c r="AM49" s="207">
        <v>5.8100000000000003E-4</v>
      </c>
      <c r="AN49" s="207">
        <v>3.57E-4</v>
      </c>
      <c r="AO49" s="207">
        <v>5.8100000000000003E-4</v>
      </c>
      <c r="AP49" s="207">
        <v>2.33E-4</v>
      </c>
      <c r="AQ49" s="207">
        <v>5.8100000000000003E-4</v>
      </c>
      <c r="AR49" s="207">
        <v>4.3300000000000001E-4</v>
      </c>
      <c r="AS49" s="207">
        <v>7.7399999999999995E-4</v>
      </c>
      <c r="AT49" s="207">
        <v>2.5799999999999998E-4</v>
      </c>
      <c r="AU49" s="207">
        <v>3.3300000000000002E-4</v>
      </c>
      <c r="AV49" s="207">
        <v>3.5500000000000001E-4</v>
      </c>
      <c r="AW49" s="207">
        <v>4.6700000000000002E-4</v>
      </c>
      <c r="AX49" s="207">
        <v>6.4499999999999996E-4</v>
      </c>
      <c r="AY49" s="207">
        <v>-2.6120000000000002E-3</v>
      </c>
      <c r="AZ49" s="207">
        <v>-6.679E-3</v>
      </c>
      <c r="BA49" s="207">
        <v>5.1599999999999997E-4</v>
      </c>
      <c r="BB49" s="207">
        <v>3.6699999999999998E-4</v>
      </c>
      <c r="BC49" s="207">
        <v>2.5799999999999998E-4</v>
      </c>
      <c r="BD49" s="207">
        <v>0</v>
      </c>
      <c r="BE49" s="207">
        <v>3.1999999999999999E-5</v>
      </c>
      <c r="BF49" s="207">
        <v>-1.9999999999999999E-7</v>
      </c>
      <c r="BG49" s="207">
        <v>1.8679999999999999E-4</v>
      </c>
      <c r="BH49" s="323">
        <v>-1.2799999999999999E-5</v>
      </c>
      <c r="BI49" s="323">
        <v>-5.3199999999999999E-5</v>
      </c>
      <c r="BJ49" s="323">
        <v>-1.7440000000000001E-4</v>
      </c>
      <c r="BK49" s="323">
        <v>-4.29667E-4</v>
      </c>
      <c r="BL49" s="323">
        <v>-7.1333299999999997E-5</v>
      </c>
      <c r="BM49" s="323">
        <v>2.36333E-4</v>
      </c>
      <c r="BN49" s="323">
        <v>1.3300000000000001E-4</v>
      </c>
      <c r="BO49" s="323">
        <v>1.7699999999999999E-4</v>
      </c>
      <c r="BP49" s="323">
        <v>1.6640000000000001E-4</v>
      </c>
      <c r="BQ49" s="323">
        <v>5.7800000000000002E-5</v>
      </c>
      <c r="BR49" s="323">
        <v>-1.9999999999999999E-7</v>
      </c>
      <c r="BS49" s="323">
        <v>1.8679999999999999E-4</v>
      </c>
      <c r="BT49" s="323">
        <v>-1.2799999999999999E-5</v>
      </c>
      <c r="BU49" s="323">
        <v>-5.3199999999999999E-5</v>
      </c>
      <c r="BV49" s="323">
        <v>-1.7440000000000001E-4</v>
      </c>
      <c r="BX49" s="697"/>
      <c r="BY49" s="697"/>
    </row>
    <row r="50" spans="1:79" s="155" customFormat="1" ht="11.15" customHeight="1" x14ac:dyDescent="0.25">
      <c r="A50" s="60" t="s">
        <v>753</v>
      </c>
      <c r="B50" s="175" t="s">
        <v>568</v>
      </c>
      <c r="C50" s="207">
        <v>18.462516999999998</v>
      </c>
      <c r="D50" s="207">
        <v>18.283391999999999</v>
      </c>
      <c r="E50" s="207">
        <v>19.144386999999998</v>
      </c>
      <c r="F50" s="207">
        <v>19.589333</v>
      </c>
      <c r="G50" s="207">
        <v>19.886968</v>
      </c>
      <c r="H50" s="207">
        <v>20.430067999999999</v>
      </c>
      <c r="I50" s="207">
        <v>20.212903000000001</v>
      </c>
      <c r="J50" s="207">
        <v>20.443324</v>
      </c>
      <c r="K50" s="207">
        <v>19.591032999999999</v>
      </c>
      <c r="L50" s="207">
        <v>19.294934999999999</v>
      </c>
      <c r="M50" s="207">
        <v>19.612300000000001</v>
      </c>
      <c r="N50" s="207">
        <v>19.615355000000001</v>
      </c>
      <c r="O50" s="207">
        <v>18.872710999999999</v>
      </c>
      <c r="P50" s="207">
        <v>18.372036000000001</v>
      </c>
      <c r="Q50" s="207">
        <v>19.026966999999999</v>
      </c>
      <c r="R50" s="207">
        <v>19.308633</v>
      </c>
      <c r="S50" s="207">
        <v>19.698806000000001</v>
      </c>
      <c r="T50" s="207">
        <v>20.136199999999999</v>
      </c>
      <c r="U50" s="207">
        <v>20.216356000000001</v>
      </c>
      <c r="V50" s="207">
        <v>20.357548999999999</v>
      </c>
      <c r="W50" s="207">
        <v>19.181733999999999</v>
      </c>
      <c r="X50" s="207">
        <v>18.749290999999999</v>
      </c>
      <c r="Y50" s="207">
        <v>19.197066</v>
      </c>
      <c r="Z50" s="207">
        <v>19.243611999999999</v>
      </c>
      <c r="AA50" s="207">
        <v>18.538029999999999</v>
      </c>
      <c r="AB50" s="207">
        <v>18.321342999999999</v>
      </c>
      <c r="AC50" s="207">
        <v>17.104772000000001</v>
      </c>
      <c r="AD50" s="207">
        <v>14.217565</v>
      </c>
      <c r="AE50" s="207">
        <v>14.923222000000001</v>
      </c>
      <c r="AF50" s="207">
        <v>16.343897999999999</v>
      </c>
      <c r="AG50" s="207">
        <v>17.077062000000002</v>
      </c>
      <c r="AH50" s="207">
        <v>17.248545</v>
      </c>
      <c r="AI50" s="207">
        <v>16.371731</v>
      </c>
      <c r="AJ50" s="207">
        <v>16.065158</v>
      </c>
      <c r="AK50" s="207">
        <v>16.237065000000001</v>
      </c>
      <c r="AL50" s="207">
        <v>16.355803999999999</v>
      </c>
      <c r="AM50" s="207">
        <v>16.201063999999999</v>
      </c>
      <c r="AN50" s="207">
        <v>14.79318</v>
      </c>
      <c r="AO50" s="207">
        <v>16.985194</v>
      </c>
      <c r="AP50" s="207">
        <v>17.840934000000001</v>
      </c>
      <c r="AQ50" s="207">
        <v>18.449162000000001</v>
      </c>
      <c r="AR50" s="207">
        <v>18.999732000000002</v>
      </c>
      <c r="AS50" s="207">
        <v>18.821871000000002</v>
      </c>
      <c r="AT50" s="207">
        <v>18.589290999999999</v>
      </c>
      <c r="AU50" s="207">
        <v>17.813500000000001</v>
      </c>
      <c r="AV50" s="207">
        <v>17.698678000000001</v>
      </c>
      <c r="AW50" s="207">
        <v>18.063067</v>
      </c>
      <c r="AX50" s="207">
        <v>18.000257999999999</v>
      </c>
      <c r="AY50" s="207">
        <v>16.855032999999999</v>
      </c>
      <c r="AZ50" s="207">
        <v>17.529962999999999</v>
      </c>
      <c r="BA50" s="207">
        <v>18.216063999999999</v>
      </c>
      <c r="BB50" s="207">
        <v>18.413599000000001</v>
      </c>
      <c r="BC50" s="207">
        <v>18.956033000000001</v>
      </c>
      <c r="BD50" s="207">
        <v>19.138431000000001</v>
      </c>
      <c r="BE50" s="207">
        <v>18.860741999999998</v>
      </c>
      <c r="BF50" s="207">
        <v>19.447693843</v>
      </c>
      <c r="BG50" s="207">
        <v>18.793384151000001</v>
      </c>
      <c r="BH50" s="323">
        <v>18.302479999999999</v>
      </c>
      <c r="BI50" s="323">
        <v>18.00976</v>
      </c>
      <c r="BJ50" s="323">
        <v>18.13843</v>
      </c>
      <c r="BK50" s="323">
        <v>17.088709999999999</v>
      </c>
      <c r="BL50" s="323">
        <v>16.929020000000001</v>
      </c>
      <c r="BM50" s="323">
        <v>18.041139999999999</v>
      </c>
      <c r="BN50" s="323">
        <v>18.238600000000002</v>
      </c>
      <c r="BO50" s="323">
        <v>18.631139999999998</v>
      </c>
      <c r="BP50" s="323">
        <v>19.152450000000002</v>
      </c>
      <c r="BQ50" s="323">
        <v>18.976420000000001</v>
      </c>
      <c r="BR50" s="323">
        <v>19.179179999999999</v>
      </c>
      <c r="BS50" s="323">
        <v>18.62688</v>
      </c>
      <c r="BT50" s="323">
        <v>18.43675</v>
      </c>
      <c r="BU50" s="323">
        <v>18.431439999999998</v>
      </c>
      <c r="BV50" s="323">
        <v>18.518160000000002</v>
      </c>
      <c r="BX50" s="697"/>
      <c r="BY50" s="697"/>
      <c r="BZ50" s="699"/>
      <c r="CA50" s="698"/>
    </row>
    <row r="51" spans="1:79" s="155" customFormat="1" ht="11.15" customHeight="1" x14ac:dyDescent="0.25">
      <c r="A51" s="60"/>
      <c r="B51" s="154"/>
      <c r="C51" s="207"/>
      <c r="D51" s="207"/>
      <c r="E51" s="207"/>
      <c r="F51" s="207"/>
      <c r="G51" s="207"/>
      <c r="H51" s="207"/>
      <c r="I51" s="207"/>
      <c r="J51" s="207"/>
      <c r="K51" s="207"/>
      <c r="L51" s="207"/>
      <c r="M51" s="207"/>
      <c r="N51" s="207"/>
      <c r="O51" s="207"/>
      <c r="P51" s="207"/>
      <c r="Q51" s="207"/>
      <c r="R51" s="207"/>
      <c r="S51" s="207"/>
      <c r="T51" s="207"/>
      <c r="U51" s="207"/>
      <c r="V51" s="207"/>
      <c r="W51" s="207"/>
      <c r="X51" s="207"/>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207"/>
      <c r="BF51" s="207"/>
      <c r="BG51" s="207"/>
      <c r="BH51" s="323"/>
      <c r="BI51" s="323"/>
      <c r="BJ51" s="323"/>
      <c r="BK51" s="323"/>
      <c r="BL51" s="323"/>
      <c r="BM51" s="323"/>
      <c r="BN51" s="323"/>
      <c r="BO51" s="323"/>
      <c r="BP51" s="323"/>
      <c r="BQ51" s="323"/>
      <c r="BR51" s="323"/>
      <c r="BS51" s="323"/>
      <c r="BT51" s="323"/>
      <c r="BU51" s="323"/>
      <c r="BV51" s="323"/>
    </row>
    <row r="52" spans="1:79" ht="11.15" customHeight="1" x14ac:dyDescent="0.25">
      <c r="A52" s="60" t="s">
        <v>503</v>
      </c>
      <c r="B52" s="176" t="s">
        <v>405</v>
      </c>
      <c r="C52" s="207">
        <v>1.1024210000000001</v>
      </c>
      <c r="D52" s="207">
        <v>1.0965020000000001</v>
      </c>
      <c r="E52" s="207">
        <v>1.095742</v>
      </c>
      <c r="F52" s="207">
        <v>1.113267</v>
      </c>
      <c r="G52" s="207">
        <v>1.1414200000000001</v>
      </c>
      <c r="H52" s="207">
        <v>1.1328990000000001</v>
      </c>
      <c r="I52" s="207">
        <v>1.1689050000000001</v>
      </c>
      <c r="J52" s="207">
        <v>1.1854849999999999</v>
      </c>
      <c r="K52" s="207">
        <v>1.1408659999999999</v>
      </c>
      <c r="L52" s="207">
        <v>1.1155809999999999</v>
      </c>
      <c r="M52" s="207">
        <v>1.1494329999999999</v>
      </c>
      <c r="N52" s="207">
        <v>1.210356</v>
      </c>
      <c r="O52" s="207">
        <v>1.108708</v>
      </c>
      <c r="P52" s="207">
        <v>1.007071</v>
      </c>
      <c r="Q52" s="207">
        <v>1.0383579999999999</v>
      </c>
      <c r="R52" s="207">
        <v>1.0650999999999999</v>
      </c>
      <c r="S52" s="207">
        <v>1.064227</v>
      </c>
      <c r="T52" s="207">
        <v>1.0761670000000001</v>
      </c>
      <c r="U52" s="207">
        <v>1.066033</v>
      </c>
      <c r="V52" s="207">
        <v>1.098679</v>
      </c>
      <c r="W52" s="207">
        <v>1.0174989999999999</v>
      </c>
      <c r="X52" s="207">
        <v>1.0142260000000001</v>
      </c>
      <c r="Y52" s="207">
        <v>1.1312009999999999</v>
      </c>
      <c r="Z52" s="207">
        <v>1.1334200000000001</v>
      </c>
      <c r="AA52" s="207">
        <v>1.128091</v>
      </c>
      <c r="AB52" s="207">
        <v>0.94133999999999995</v>
      </c>
      <c r="AC52" s="207">
        <v>0.97412600000000005</v>
      </c>
      <c r="AD52" s="207">
        <v>0.77373199999999998</v>
      </c>
      <c r="AE52" s="207">
        <v>0.80803000000000003</v>
      </c>
      <c r="AF52" s="207">
        <v>0.87066299999999996</v>
      </c>
      <c r="AG52" s="207">
        <v>0.92867299999999997</v>
      </c>
      <c r="AH52" s="207">
        <v>0.923902</v>
      </c>
      <c r="AI52" s="207">
        <v>0.94806299999999999</v>
      </c>
      <c r="AJ52" s="207">
        <v>0.92428699999999997</v>
      </c>
      <c r="AK52" s="207">
        <v>0.93443200000000004</v>
      </c>
      <c r="AL52" s="207">
        <v>0.91493100000000005</v>
      </c>
      <c r="AM52" s="207">
        <v>0.88864399999999999</v>
      </c>
      <c r="AN52" s="207">
        <v>0.78028500000000001</v>
      </c>
      <c r="AO52" s="207">
        <v>0.86464600000000003</v>
      </c>
      <c r="AP52" s="207">
        <v>0.93716600000000005</v>
      </c>
      <c r="AQ52" s="207">
        <v>1.0375490000000001</v>
      </c>
      <c r="AR52" s="207">
        <v>0.95299900000000004</v>
      </c>
      <c r="AS52" s="207">
        <v>0.94864599999999999</v>
      </c>
      <c r="AT52" s="207">
        <v>0.98896799999999996</v>
      </c>
      <c r="AU52" s="207">
        <v>0.93493199999999999</v>
      </c>
      <c r="AV52" s="207">
        <v>1.0131289999999999</v>
      </c>
      <c r="AW52" s="207">
        <v>1.0127679999999999</v>
      </c>
      <c r="AX52" s="207">
        <v>1.0919380000000001</v>
      </c>
      <c r="AY52" s="207">
        <v>0.98418499999999998</v>
      </c>
      <c r="AZ52" s="207">
        <v>0.90092899999999998</v>
      </c>
      <c r="BA52" s="207">
        <v>0.96767999999999998</v>
      </c>
      <c r="BB52" s="207">
        <v>1.033469</v>
      </c>
      <c r="BC52" s="207">
        <v>1.0713539999999999</v>
      </c>
      <c r="BD52" s="207">
        <v>1.095329</v>
      </c>
      <c r="BE52" s="207">
        <v>1.0775159999999999</v>
      </c>
      <c r="BF52" s="207">
        <v>1.0508139999999999</v>
      </c>
      <c r="BG52" s="207">
        <v>1.037644</v>
      </c>
      <c r="BH52" s="323">
        <v>0.9946121</v>
      </c>
      <c r="BI52" s="323">
        <v>1.0637099999999999</v>
      </c>
      <c r="BJ52" s="323">
        <v>1.0500849999999999</v>
      </c>
      <c r="BK52" s="323">
        <v>1.02627</v>
      </c>
      <c r="BL52" s="323">
        <v>1.0034689999999999</v>
      </c>
      <c r="BM52" s="323">
        <v>1.0029710000000001</v>
      </c>
      <c r="BN52" s="323">
        <v>0.98947350000000001</v>
      </c>
      <c r="BO52" s="323">
        <v>0.97791320000000004</v>
      </c>
      <c r="BP52" s="323">
        <v>0.94742190000000004</v>
      </c>
      <c r="BQ52" s="323">
        <v>0.99165530000000002</v>
      </c>
      <c r="BR52" s="323">
        <v>0.98845059999999996</v>
      </c>
      <c r="BS52" s="323">
        <v>0.97040090000000001</v>
      </c>
      <c r="BT52" s="323">
        <v>0.96762579999999998</v>
      </c>
      <c r="BU52" s="323">
        <v>1.0128360000000001</v>
      </c>
      <c r="BV52" s="323">
        <v>1.02722</v>
      </c>
    </row>
    <row r="53" spans="1:79" ht="11.15" customHeight="1" x14ac:dyDescent="0.25">
      <c r="A53" s="60"/>
      <c r="B53" s="156"/>
      <c r="C53" s="207"/>
      <c r="D53" s="207"/>
      <c r="E53" s="207"/>
      <c r="F53" s="207"/>
      <c r="G53" s="207"/>
      <c r="H53" s="207"/>
      <c r="I53" s="207"/>
      <c r="J53" s="207"/>
      <c r="K53" s="207"/>
      <c r="L53" s="207"/>
      <c r="M53" s="207"/>
      <c r="N53" s="207"/>
      <c r="O53" s="207"/>
      <c r="P53" s="207"/>
      <c r="Q53" s="207"/>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207"/>
      <c r="BF53" s="207"/>
      <c r="BG53" s="207"/>
      <c r="BH53" s="323"/>
      <c r="BI53" s="323"/>
      <c r="BJ53" s="323"/>
      <c r="BK53" s="323"/>
      <c r="BL53" s="323"/>
      <c r="BM53" s="323"/>
      <c r="BN53" s="323"/>
      <c r="BO53" s="323"/>
      <c r="BP53" s="323"/>
      <c r="BQ53" s="323"/>
      <c r="BR53" s="323"/>
      <c r="BS53" s="323"/>
      <c r="BT53" s="323"/>
      <c r="BU53" s="323"/>
      <c r="BV53" s="323"/>
    </row>
    <row r="54" spans="1:79" ht="11.15" customHeight="1" x14ac:dyDescent="0.25">
      <c r="A54" s="56"/>
      <c r="B54" s="153" t="s">
        <v>569</v>
      </c>
      <c r="C54" s="207"/>
      <c r="D54" s="207"/>
      <c r="E54" s="207"/>
      <c r="F54" s="207"/>
      <c r="G54" s="207"/>
      <c r="H54" s="207"/>
      <c r="I54" s="207"/>
      <c r="J54" s="207"/>
      <c r="K54" s="207"/>
      <c r="L54" s="207"/>
      <c r="M54" s="207"/>
      <c r="N54" s="207"/>
      <c r="O54" s="207"/>
      <c r="P54" s="207"/>
      <c r="Q54" s="207"/>
      <c r="R54" s="207"/>
      <c r="S54" s="207"/>
      <c r="T54" s="207"/>
      <c r="U54" s="207"/>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207"/>
      <c r="BF54" s="207"/>
      <c r="BG54" s="207"/>
      <c r="BH54" s="323"/>
      <c r="BI54" s="323"/>
      <c r="BJ54" s="323"/>
      <c r="BK54" s="323"/>
      <c r="BL54" s="323"/>
      <c r="BM54" s="323"/>
      <c r="BN54" s="323"/>
      <c r="BO54" s="323"/>
      <c r="BP54" s="323"/>
      <c r="BQ54" s="323"/>
      <c r="BR54" s="323"/>
      <c r="BS54" s="323"/>
      <c r="BT54" s="323"/>
      <c r="BU54" s="323"/>
      <c r="BV54" s="323"/>
    </row>
    <row r="55" spans="1:79" ht="11.15" customHeight="1" x14ac:dyDescent="0.25">
      <c r="A55" s="564" t="s">
        <v>967</v>
      </c>
      <c r="B55" s="565" t="s">
        <v>959</v>
      </c>
      <c r="C55" s="207">
        <v>0.39277400000000001</v>
      </c>
      <c r="D55" s="207">
        <v>0.40939300000000001</v>
      </c>
      <c r="E55" s="207">
        <v>0.63161299999999998</v>
      </c>
      <c r="F55" s="207">
        <v>0.80033299999999996</v>
      </c>
      <c r="G55" s="207">
        <v>0.85506499999999996</v>
      </c>
      <c r="H55" s="207">
        <v>0.87393299999999996</v>
      </c>
      <c r="I55" s="207">
        <v>0.87009700000000001</v>
      </c>
      <c r="J55" s="207">
        <v>0.88048400000000004</v>
      </c>
      <c r="K55" s="207">
        <v>0.65033300000000005</v>
      </c>
      <c r="L55" s="207">
        <v>0.464032</v>
      </c>
      <c r="M55" s="207">
        <v>0.39513300000000001</v>
      </c>
      <c r="N55" s="207">
        <v>0.37303199999999997</v>
      </c>
      <c r="O55" s="207">
        <v>0.36767699999999998</v>
      </c>
      <c r="P55" s="207">
        <v>0.42875000000000002</v>
      </c>
      <c r="Q55" s="207">
        <v>0.62864500000000001</v>
      </c>
      <c r="R55" s="207">
        <v>0.80416699999999997</v>
      </c>
      <c r="S55" s="207">
        <v>0.86735499999999999</v>
      </c>
      <c r="T55" s="207">
        <v>0.85940000000000005</v>
      </c>
      <c r="U55" s="207">
        <v>0.85199999999999998</v>
      </c>
      <c r="V55" s="207">
        <v>0.80619399999999997</v>
      </c>
      <c r="W55" s="207">
        <v>0.61306700000000003</v>
      </c>
      <c r="X55" s="207">
        <v>0.40922599999999998</v>
      </c>
      <c r="Y55" s="207">
        <v>0.27229999999999999</v>
      </c>
      <c r="Z55" s="207">
        <v>0.34790300000000002</v>
      </c>
      <c r="AA55" s="207">
        <v>0.38783800000000002</v>
      </c>
      <c r="AB55" s="207">
        <v>0.381241</v>
      </c>
      <c r="AC55" s="207">
        <v>0.621</v>
      </c>
      <c r="AD55" s="207">
        <v>0.68279999999999996</v>
      </c>
      <c r="AE55" s="207">
        <v>0.67103199999999996</v>
      </c>
      <c r="AF55" s="207">
        <v>0.71040000000000003</v>
      </c>
      <c r="AG55" s="207">
        <v>0.73216099999999995</v>
      </c>
      <c r="AH55" s="207">
        <v>0.712032</v>
      </c>
      <c r="AI55" s="207">
        <v>0.55546600000000002</v>
      </c>
      <c r="AJ55" s="207">
        <v>0.40983799999999998</v>
      </c>
      <c r="AK55" s="207">
        <v>0.33329999999999999</v>
      </c>
      <c r="AL55" s="207">
        <v>0.34696700000000003</v>
      </c>
      <c r="AM55" s="207">
        <v>0.36725799999999997</v>
      </c>
      <c r="AN55" s="207">
        <v>0.34267900000000001</v>
      </c>
      <c r="AO55" s="207">
        <v>0.59422600000000003</v>
      </c>
      <c r="AP55" s="207">
        <v>0.778667</v>
      </c>
      <c r="AQ55" s="207">
        <v>0.89974200000000004</v>
      </c>
      <c r="AR55" s="207">
        <v>0.88090000000000002</v>
      </c>
      <c r="AS55" s="207">
        <v>0.84980699999999998</v>
      </c>
      <c r="AT55" s="207">
        <v>0.80548399999999998</v>
      </c>
      <c r="AU55" s="207">
        <v>0.60670000000000002</v>
      </c>
      <c r="AV55" s="207">
        <v>0.48658099999999999</v>
      </c>
      <c r="AW55" s="207">
        <v>0.38316699999999998</v>
      </c>
      <c r="AX55" s="207">
        <v>0.38809700000000003</v>
      </c>
      <c r="AY55" s="207">
        <v>0.37948300000000001</v>
      </c>
      <c r="AZ55" s="207">
        <v>0.45524999999999999</v>
      </c>
      <c r="BA55" s="207">
        <v>0.63170999999999999</v>
      </c>
      <c r="BB55" s="207">
        <v>0.80969999999999998</v>
      </c>
      <c r="BC55" s="207">
        <v>0.84464499999999998</v>
      </c>
      <c r="BD55" s="207">
        <v>0.86073299999999997</v>
      </c>
      <c r="BE55" s="207">
        <v>0.84683900000000001</v>
      </c>
      <c r="BF55" s="207">
        <v>0.84127795000000005</v>
      </c>
      <c r="BG55" s="207">
        <v>0.64071979999999995</v>
      </c>
      <c r="BH55" s="323">
        <v>0.4419727</v>
      </c>
      <c r="BI55" s="323">
        <v>0.3432212</v>
      </c>
      <c r="BJ55" s="323">
        <v>0.36809950000000002</v>
      </c>
      <c r="BK55" s="323">
        <v>0.37816369999999999</v>
      </c>
      <c r="BL55" s="323">
        <v>0.4350116</v>
      </c>
      <c r="BM55" s="323">
        <v>0.65609119999999999</v>
      </c>
      <c r="BN55" s="323">
        <v>0.79554979999999997</v>
      </c>
      <c r="BO55" s="323">
        <v>0.83916069999999998</v>
      </c>
      <c r="BP55" s="323">
        <v>0.87741279999999999</v>
      </c>
      <c r="BQ55" s="323">
        <v>0.86464779999999997</v>
      </c>
      <c r="BR55" s="323">
        <v>0.83381380000000005</v>
      </c>
      <c r="BS55" s="323">
        <v>0.61491960000000001</v>
      </c>
      <c r="BT55" s="323">
        <v>0.4525672</v>
      </c>
      <c r="BU55" s="323">
        <v>0.32746059999999999</v>
      </c>
      <c r="BV55" s="323">
        <v>0.33946759999999998</v>
      </c>
    </row>
    <row r="56" spans="1:79" ht="11.15" customHeight="1" x14ac:dyDescent="0.25">
      <c r="A56" s="60" t="s">
        <v>754</v>
      </c>
      <c r="B56" s="175" t="s">
        <v>406</v>
      </c>
      <c r="C56" s="207">
        <v>9.5288389999999996</v>
      </c>
      <c r="D56" s="207">
        <v>9.7971430000000002</v>
      </c>
      <c r="E56" s="207">
        <v>10.052516000000001</v>
      </c>
      <c r="F56" s="207">
        <v>9.9741999999999997</v>
      </c>
      <c r="G56" s="207">
        <v>10.138323</v>
      </c>
      <c r="H56" s="207">
        <v>10.313632999999999</v>
      </c>
      <c r="I56" s="207">
        <v>10.174097</v>
      </c>
      <c r="J56" s="207">
        <v>10.242613</v>
      </c>
      <c r="K56" s="207">
        <v>9.9268999999999998</v>
      </c>
      <c r="L56" s="207">
        <v>10.30071</v>
      </c>
      <c r="M56" s="207">
        <v>10.24</v>
      </c>
      <c r="N56" s="207">
        <v>10.020032</v>
      </c>
      <c r="O56" s="207">
        <v>9.7469999999999999</v>
      </c>
      <c r="P56" s="207">
        <v>9.7441790000000008</v>
      </c>
      <c r="Q56" s="207">
        <v>10.060226</v>
      </c>
      <c r="R56" s="207">
        <v>10.019567</v>
      </c>
      <c r="S56" s="207">
        <v>10.229419</v>
      </c>
      <c r="T56" s="207">
        <v>10.235799999999999</v>
      </c>
      <c r="U56" s="207">
        <v>10.240226</v>
      </c>
      <c r="V56" s="207">
        <v>10.436935999999999</v>
      </c>
      <c r="W56" s="207">
        <v>9.9161330000000003</v>
      </c>
      <c r="X56" s="207">
        <v>10.258645</v>
      </c>
      <c r="Y56" s="207">
        <v>10.228866999999999</v>
      </c>
      <c r="Z56" s="207">
        <v>9.9917099999999994</v>
      </c>
      <c r="AA56" s="207">
        <v>9.6259669999999993</v>
      </c>
      <c r="AB56" s="207">
        <v>9.7424130000000009</v>
      </c>
      <c r="AC56" s="207">
        <v>8.5758379999999992</v>
      </c>
      <c r="AD56" s="207">
        <v>6.3654000000000002</v>
      </c>
      <c r="AE56" s="207">
        <v>7.476451</v>
      </c>
      <c r="AF56" s="207">
        <v>8.7479659999999999</v>
      </c>
      <c r="AG56" s="207">
        <v>9.0260960000000008</v>
      </c>
      <c r="AH56" s="207">
        <v>9.3119029999999992</v>
      </c>
      <c r="AI56" s="207">
        <v>9.0901329999999998</v>
      </c>
      <c r="AJ56" s="207">
        <v>9.2523540000000004</v>
      </c>
      <c r="AK56" s="207">
        <v>8.8832000000000004</v>
      </c>
      <c r="AL56" s="207">
        <v>8.8092900000000007</v>
      </c>
      <c r="AM56" s="207">
        <v>8.5226450000000007</v>
      </c>
      <c r="AN56" s="207">
        <v>8.395429</v>
      </c>
      <c r="AO56" s="207">
        <v>9.2858389999999993</v>
      </c>
      <c r="AP56" s="207">
        <v>9.6438000000000006</v>
      </c>
      <c r="AQ56" s="207">
        <v>9.8739679999999996</v>
      </c>
      <c r="AR56" s="207">
        <v>9.9609330000000007</v>
      </c>
      <c r="AS56" s="207">
        <v>9.9340969999999995</v>
      </c>
      <c r="AT56" s="207">
        <v>9.86571</v>
      </c>
      <c r="AU56" s="207">
        <v>9.6864000000000008</v>
      </c>
      <c r="AV56" s="207">
        <v>9.6977100000000007</v>
      </c>
      <c r="AW56" s="207">
        <v>9.7314670000000003</v>
      </c>
      <c r="AX56" s="207">
        <v>9.6662579999999991</v>
      </c>
      <c r="AY56" s="207">
        <v>8.7561289999999996</v>
      </c>
      <c r="AZ56" s="207">
        <v>9.3859639999999995</v>
      </c>
      <c r="BA56" s="207">
        <v>9.5241939999999996</v>
      </c>
      <c r="BB56" s="207">
        <v>9.5483670000000007</v>
      </c>
      <c r="BC56" s="207">
        <v>9.8384520000000002</v>
      </c>
      <c r="BD56" s="207">
        <v>9.8351659999999992</v>
      </c>
      <c r="BE56" s="207">
        <v>9.5715160000000008</v>
      </c>
      <c r="BF56" s="207">
        <v>9.8388387096999992</v>
      </c>
      <c r="BG56" s="207">
        <v>9.6950768666999991</v>
      </c>
      <c r="BH56" s="323">
        <v>9.8294309999999996</v>
      </c>
      <c r="BI56" s="323">
        <v>9.6002609999999997</v>
      </c>
      <c r="BJ56" s="323">
        <v>9.5689060000000001</v>
      </c>
      <c r="BK56" s="323">
        <v>9.0108339999999991</v>
      </c>
      <c r="BL56" s="323">
        <v>8.9414060000000006</v>
      </c>
      <c r="BM56" s="323">
        <v>9.2505980000000001</v>
      </c>
      <c r="BN56" s="323">
        <v>9.3987230000000004</v>
      </c>
      <c r="BO56" s="323">
        <v>9.6195310000000003</v>
      </c>
      <c r="BP56" s="323">
        <v>9.7180630000000008</v>
      </c>
      <c r="BQ56" s="323">
        <v>9.6130659999999999</v>
      </c>
      <c r="BR56" s="323">
        <v>9.8064459999999993</v>
      </c>
      <c r="BS56" s="323">
        <v>9.7675610000000006</v>
      </c>
      <c r="BT56" s="323">
        <v>9.8753299999999999</v>
      </c>
      <c r="BU56" s="323">
        <v>9.8075489999999999</v>
      </c>
      <c r="BV56" s="323">
        <v>9.8822120000000009</v>
      </c>
    </row>
    <row r="57" spans="1:79" ht="11.15" customHeight="1" x14ac:dyDescent="0.25">
      <c r="A57" s="60" t="s">
        <v>755</v>
      </c>
      <c r="B57" s="175" t="s">
        <v>407</v>
      </c>
      <c r="C57" s="207">
        <v>1.686936</v>
      </c>
      <c r="D57" s="207">
        <v>1.6881429999999999</v>
      </c>
      <c r="E57" s="207">
        <v>1.780645</v>
      </c>
      <c r="F57" s="207">
        <v>1.7954669999999999</v>
      </c>
      <c r="G57" s="207">
        <v>1.803742</v>
      </c>
      <c r="H57" s="207">
        <v>1.893167</v>
      </c>
      <c r="I57" s="207">
        <v>1.8941939999999999</v>
      </c>
      <c r="J57" s="207">
        <v>1.9547099999999999</v>
      </c>
      <c r="K57" s="207">
        <v>1.8558330000000001</v>
      </c>
      <c r="L57" s="207">
        <v>1.690871</v>
      </c>
      <c r="M57" s="207">
        <v>1.768667</v>
      </c>
      <c r="N57" s="207">
        <v>1.85571</v>
      </c>
      <c r="O57" s="207">
        <v>1.7710319999999999</v>
      </c>
      <c r="P57" s="207">
        <v>1.6893929999999999</v>
      </c>
      <c r="Q57" s="207">
        <v>1.7279679999999999</v>
      </c>
      <c r="R57" s="207">
        <v>1.7276</v>
      </c>
      <c r="S57" s="207">
        <v>1.7285809999999999</v>
      </c>
      <c r="T57" s="207">
        <v>1.8825670000000001</v>
      </c>
      <c r="U57" s="207">
        <v>1.922323</v>
      </c>
      <c r="V57" s="207">
        <v>1.924258</v>
      </c>
      <c r="W57" s="207">
        <v>1.7987</v>
      </c>
      <c r="X57" s="207">
        <v>1.6533869999999999</v>
      </c>
      <c r="Y57" s="207">
        <v>1.833467</v>
      </c>
      <c r="Z57" s="207">
        <v>1.8900319999999999</v>
      </c>
      <c r="AA57" s="207">
        <v>1.854419</v>
      </c>
      <c r="AB57" s="207">
        <v>1.666344</v>
      </c>
      <c r="AC57" s="207">
        <v>1.3592580000000001</v>
      </c>
      <c r="AD57" s="207">
        <v>0.61903300000000006</v>
      </c>
      <c r="AE57" s="207">
        <v>0.50541899999999995</v>
      </c>
      <c r="AF57" s="207">
        <v>0.73313300000000003</v>
      </c>
      <c r="AG57" s="207">
        <v>0.83570900000000004</v>
      </c>
      <c r="AH57" s="207">
        <v>0.85099999999999998</v>
      </c>
      <c r="AI57" s="207">
        <v>0.79949999999999999</v>
      </c>
      <c r="AJ57" s="207">
        <v>0.82125800000000004</v>
      </c>
      <c r="AK57" s="207">
        <v>1.0617000000000001</v>
      </c>
      <c r="AL57" s="207">
        <v>1.1251930000000001</v>
      </c>
      <c r="AM57" s="207">
        <v>1.2263550000000001</v>
      </c>
      <c r="AN57" s="207">
        <v>0.94914299999999996</v>
      </c>
      <c r="AO57" s="207">
        <v>1.101</v>
      </c>
      <c r="AP57" s="207">
        <v>1.2626329999999999</v>
      </c>
      <c r="AQ57" s="207">
        <v>1.308065</v>
      </c>
      <c r="AR57" s="207">
        <v>1.3831329999999999</v>
      </c>
      <c r="AS57" s="207">
        <v>1.423387</v>
      </c>
      <c r="AT57" s="207">
        <v>1.4352579999999999</v>
      </c>
      <c r="AU57" s="207">
        <v>1.355667</v>
      </c>
      <c r="AV57" s="207">
        <v>1.321097</v>
      </c>
      <c r="AW57" s="207">
        <v>1.423567</v>
      </c>
      <c r="AX57" s="207">
        <v>1.5121290000000001</v>
      </c>
      <c r="AY57" s="207">
        <v>1.516548</v>
      </c>
      <c r="AZ57" s="207">
        <v>1.5036430000000001</v>
      </c>
      <c r="BA57" s="207">
        <v>1.4359360000000001</v>
      </c>
      <c r="BB57" s="207">
        <v>1.6994670000000001</v>
      </c>
      <c r="BC57" s="207">
        <v>1.7337419999999999</v>
      </c>
      <c r="BD57" s="207">
        <v>1.6865330000000001</v>
      </c>
      <c r="BE57" s="207">
        <v>1.7235480000000001</v>
      </c>
      <c r="BF57" s="207">
        <v>1.6876129032</v>
      </c>
      <c r="BG57" s="207">
        <v>1.5838024666999999</v>
      </c>
      <c r="BH57" s="323">
        <v>1.552224</v>
      </c>
      <c r="BI57" s="323">
        <v>1.5768329999999999</v>
      </c>
      <c r="BJ57" s="323">
        <v>1.608603</v>
      </c>
      <c r="BK57" s="323">
        <v>1.5389539999999999</v>
      </c>
      <c r="BL57" s="323">
        <v>1.5416989999999999</v>
      </c>
      <c r="BM57" s="323">
        <v>1.6173820000000001</v>
      </c>
      <c r="BN57" s="323">
        <v>1.582857</v>
      </c>
      <c r="BO57" s="323">
        <v>1.6313200000000001</v>
      </c>
      <c r="BP57" s="323">
        <v>1.669737</v>
      </c>
      <c r="BQ57" s="323">
        <v>1.6620809999999999</v>
      </c>
      <c r="BR57" s="323">
        <v>1.642169</v>
      </c>
      <c r="BS57" s="323">
        <v>1.580301</v>
      </c>
      <c r="BT57" s="323">
        <v>1.515719</v>
      </c>
      <c r="BU57" s="323">
        <v>1.5522579999999999</v>
      </c>
      <c r="BV57" s="323">
        <v>1.5395939999999999</v>
      </c>
    </row>
    <row r="58" spans="1:79" ht="11.15" customHeight="1" x14ac:dyDescent="0.25">
      <c r="A58" s="60" t="s">
        <v>756</v>
      </c>
      <c r="B58" s="175" t="s">
        <v>408</v>
      </c>
      <c r="C58" s="207">
        <v>5.0059360000000002</v>
      </c>
      <c r="D58" s="207">
        <v>4.5841430000000001</v>
      </c>
      <c r="E58" s="207">
        <v>4.8225160000000002</v>
      </c>
      <c r="F58" s="207">
        <v>5.1195329999999997</v>
      </c>
      <c r="G58" s="207">
        <v>5.2141289999999998</v>
      </c>
      <c r="H58" s="207">
        <v>5.4103669999999999</v>
      </c>
      <c r="I58" s="207">
        <v>5.2570649999999999</v>
      </c>
      <c r="J58" s="207">
        <v>5.3694839999999999</v>
      </c>
      <c r="K58" s="207">
        <v>5.23</v>
      </c>
      <c r="L58" s="207">
        <v>5.0353870000000001</v>
      </c>
      <c r="M58" s="207">
        <v>5.3501000000000003</v>
      </c>
      <c r="N58" s="207">
        <v>5.5756449999999997</v>
      </c>
      <c r="O58" s="207">
        <v>5.2495159999999998</v>
      </c>
      <c r="P58" s="207">
        <v>4.9046789999999998</v>
      </c>
      <c r="Q58" s="207">
        <v>4.9684189999999999</v>
      </c>
      <c r="R58" s="207">
        <v>5.0591999999999997</v>
      </c>
      <c r="S58" s="207">
        <v>5.2117100000000001</v>
      </c>
      <c r="T58" s="207">
        <v>5.3506999999999998</v>
      </c>
      <c r="U58" s="207">
        <v>5.2458070000000001</v>
      </c>
      <c r="V58" s="207">
        <v>5.2664840000000002</v>
      </c>
      <c r="W58" s="207">
        <v>5.0350000000000001</v>
      </c>
      <c r="X58" s="207">
        <v>4.7939360000000004</v>
      </c>
      <c r="Y58" s="207">
        <v>5.2310999999999996</v>
      </c>
      <c r="Z58" s="207">
        <v>5.3094190000000001</v>
      </c>
      <c r="AA58" s="207">
        <v>5.0865479999999996</v>
      </c>
      <c r="AB58" s="207">
        <v>4.812862</v>
      </c>
      <c r="AC58" s="207">
        <v>4.9529350000000001</v>
      </c>
      <c r="AD58" s="207">
        <v>5.0788000000000002</v>
      </c>
      <c r="AE58" s="207">
        <v>4.8181609999999999</v>
      </c>
      <c r="AF58" s="207">
        <v>4.5796659999999996</v>
      </c>
      <c r="AG58" s="207">
        <v>4.8427410000000002</v>
      </c>
      <c r="AH58" s="207">
        <v>4.8227409999999997</v>
      </c>
      <c r="AI58" s="207">
        <v>4.4935</v>
      </c>
      <c r="AJ58" s="207">
        <v>4.204161</v>
      </c>
      <c r="AK58" s="207">
        <v>4.5220000000000002</v>
      </c>
      <c r="AL58" s="207">
        <v>4.6329029999999998</v>
      </c>
      <c r="AM58" s="207">
        <v>4.5601609999999999</v>
      </c>
      <c r="AN58" s="207">
        <v>3.7819639999999999</v>
      </c>
      <c r="AO58" s="207">
        <v>4.5192579999999998</v>
      </c>
      <c r="AP58" s="207">
        <v>4.5959329999999996</v>
      </c>
      <c r="AQ58" s="207">
        <v>4.7450000000000001</v>
      </c>
      <c r="AR58" s="207">
        <v>4.9805000000000001</v>
      </c>
      <c r="AS58" s="207">
        <v>4.8559029999999996</v>
      </c>
      <c r="AT58" s="207">
        <v>4.7416130000000001</v>
      </c>
      <c r="AU58" s="207">
        <v>4.555167</v>
      </c>
      <c r="AV58" s="207">
        <v>4.727258</v>
      </c>
      <c r="AW58" s="207">
        <v>4.9502329999999999</v>
      </c>
      <c r="AX58" s="207">
        <v>4.9262259999999998</v>
      </c>
      <c r="AY58" s="207">
        <v>4.6440320000000002</v>
      </c>
      <c r="AZ58" s="207">
        <v>4.6657500000000001</v>
      </c>
      <c r="BA58" s="207">
        <v>5.0006769999999996</v>
      </c>
      <c r="BB58" s="207">
        <v>4.8365669999999996</v>
      </c>
      <c r="BC58" s="207">
        <v>4.982774</v>
      </c>
      <c r="BD58" s="207">
        <v>5.1930329999999998</v>
      </c>
      <c r="BE58" s="207">
        <v>5.1188710000000004</v>
      </c>
      <c r="BF58" s="207">
        <v>5.1338064515999999</v>
      </c>
      <c r="BG58" s="207">
        <v>5.1464555333000002</v>
      </c>
      <c r="BH58" s="323">
        <v>4.9230200000000002</v>
      </c>
      <c r="BI58" s="323">
        <v>4.9710320000000001</v>
      </c>
      <c r="BJ58" s="323">
        <v>5.0673009999999996</v>
      </c>
      <c r="BK58" s="323">
        <v>4.661238</v>
      </c>
      <c r="BL58" s="323">
        <v>4.4976789999999998</v>
      </c>
      <c r="BM58" s="323">
        <v>4.8574539999999997</v>
      </c>
      <c r="BN58" s="323">
        <v>4.8988149999999999</v>
      </c>
      <c r="BO58" s="323">
        <v>4.948321</v>
      </c>
      <c r="BP58" s="323">
        <v>5.1368390000000002</v>
      </c>
      <c r="BQ58" s="323">
        <v>5.1290110000000002</v>
      </c>
      <c r="BR58" s="323">
        <v>5.1169599999999997</v>
      </c>
      <c r="BS58" s="323">
        <v>4.9496460000000004</v>
      </c>
      <c r="BT58" s="323">
        <v>4.9189470000000002</v>
      </c>
      <c r="BU58" s="323">
        <v>5.0906209999999996</v>
      </c>
      <c r="BV58" s="323">
        <v>5.1910170000000004</v>
      </c>
      <c r="BX58" s="697"/>
      <c r="BY58" s="697"/>
      <c r="BZ58" s="697"/>
      <c r="CA58" s="698"/>
    </row>
    <row r="59" spans="1:79" ht="11.15" customHeight="1" x14ac:dyDescent="0.25">
      <c r="A59" s="60" t="s">
        <v>757</v>
      </c>
      <c r="B59" s="175" t="s">
        <v>409</v>
      </c>
      <c r="C59" s="207">
        <v>0.46741899999999997</v>
      </c>
      <c r="D59" s="207">
        <v>0.46150000000000002</v>
      </c>
      <c r="E59" s="207">
        <v>0.40316099999999999</v>
      </c>
      <c r="F59" s="207">
        <v>0.45043299999999997</v>
      </c>
      <c r="G59" s="207">
        <v>0.41480699999999998</v>
      </c>
      <c r="H59" s="207">
        <v>0.34756700000000001</v>
      </c>
      <c r="I59" s="207">
        <v>0.44422600000000001</v>
      </c>
      <c r="J59" s="207">
        <v>0.39132299999999998</v>
      </c>
      <c r="K59" s="207">
        <v>0.429367</v>
      </c>
      <c r="L59" s="207">
        <v>0.39719399999999999</v>
      </c>
      <c r="M59" s="207">
        <v>0.44976699999999997</v>
      </c>
      <c r="N59" s="207">
        <v>0.44025799999999998</v>
      </c>
      <c r="O59" s="207">
        <v>0.39780700000000002</v>
      </c>
      <c r="P59" s="207">
        <v>0.30896400000000002</v>
      </c>
      <c r="Q59" s="207">
        <v>0.35735499999999998</v>
      </c>
      <c r="R59" s="207">
        <v>0.38896700000000001</v>
      </c>
      <c r="S59" s="207">
        <v>0.36348399999999997</v>
      </c>
      <c r="T59" s="207">
        <v>0.42993300000000001</v>
      </c>
      <c r="U59" s="207">
        <v>0.389903</v>
      </c>
      <c r="V59" s="207">
        <v>0.40954800000000002</v>
      </c>
      <c r="W59" s="207">
        <v>0.38279999999999997</v>
      </c>
      <c r="X59" s="207">
        <v>0.33996799999999999</v>
      </c>
      <c r="Y59" s="207">
        <v>0.313633</v>
      </c>
      <c r="Z59" s="207">
        <v>0.24909700000000001</v>
      </c>
      <c r="AA59" s="207">
        <v>0.225741</v>
      </c>
      <c r="AB59" s="207">
        <v>0.25103399999999998</v>
      </c>
      <c r="AC59" s="207">
        <v>0.240871</v>
      </c>
      <c r="AD59" s="207">
        <v>0.13856599999999999</v>
      </c>
      <c r="AE59" s="207">
        <v>0.14274100000000001</v>
      </c>
      <c r="AF59" s="207">
        <v>0.2384</v>
      </c>
      <c r="AG59" s="207">
        <v>0.21867700000000001</v>
      </c>
      <c r="AH59" s="207">
        <v>0.19267699999999999</v>
      </c>
      <c r="AI59" s="207">
        <v>0.16733300000000001</v>
      </c>
      <c r="AJ59" s="207">
        <v>0.14751600000000001</v>
      </c>
      <c r="AK59" s="207">
        <v>0.1532</v>
      </c>
      <c r="AL59" s="207">
        <v>0.145677</v>
      </c>
      <c r="AM59" s="207">
        <v>0.178871</v>
      </c>
      <c r="AN59" s="207">
        <v>0.18767900000000001</v>
      </c>
      <c r="AO59" s="207">
        <v>0.223774</v>
      </c>
      <c r="AP59" s="207">
        <v>0.18713299999999999</v>
      </c>
      <c r="AQ59" s="207">
        <v>0.209452</v>
      </c>
      <c r="AR59" s="207">
        <v>0.2293</v>
      </c>
      <c r="AS59" s="207">
        <v>0.24516099999999999</v>
      </c>
      <c r="AT59" s="207">
        <v>0.231097</v>
      </c>
      <c r="AU59" s="207">
        <v>0.18490000000000001</v>
      </c>
      <c r="AV59" s="207">
        <v>0.22225800000000001</v>
      </c>
      <c r="AW59" s="207">
        <v>0.24640000000000001</v>
      </c>
      <c r="AX59" s="207">
        <v>0.21035499999999999</v>
      </c>
      <c r="AY59" s="207">
        <v>0.26267699999999999</v>
      </c>
      <c r="AZ59" s="207">
        <v>0.21832099999999999</v>
      </c>
      <c r="BA59" s="207">
        <v>0.30058099999999999</v>
      </c>
      <c r="BB59" s="207">
        <v>0.22670000000000001</v>
      </c>
      <c r="BC59" s="207">
        <v>0.24219399999999999</v>
      </c>
      <c r="BD59" s="207">
        <v>0.20396600000000001</v>
      </c>
      <c r="BE59" s="207">
        <v>0.21774199999999999</v>
      </c>
      <c r="BF59" s="207">
        <v>0.27729032258000003</v>
      </c>
      <c r="BG59" s="207">
        <v>0.30296683667000002</v>
      </c>
      <c r="BH59" s="323">
        <v>0.27451199999999998</v>
      </c>
      <c r="BI59" s="323">
        <v>0.1837028</v>
      </c>
      <c r="BJ59" s="323">
        <v>0.2044232</v>
      </c>
      <c r="BK59" s="323">
        <v>0.28215699999999999</v>
      </c>
      <c r="BL59" s="323">
        <v>0.2219959</v>
      </c>
      <c r="BM59" s="323">
        <v>0.2739471</v>
      </c>
      <c r="BN59" s="323">
        <v>0.25661339999999999</v>
      </c>
      <c r="BO59" s="323">
        <v>0.23552039999999999</v>
      </c>
      <c r="BP59" s="323">
        <v>0.22316349999999999</v>
      </c>
      <c r="BQ59" s="323">
        <v>0.25840079999999999</v>
      </c>
      <c r="BR59" s="323">
        <v>0.27087</v>
      </c>
      <c r="BS59" s="323">
        <v>0.2634473</v>
      </c>
      <c r="BT59" s="323">
        <v>0.2747346</v>
      </c>
      <c r="BU59" s="323">
        <v>0.194883</v>
      </c>
      <c r="BV59" s="323">
        <v>0.2132124</v>
      </c>
    </row>
    <row r="60" spans="1:79" ht="11.15" customHeight="1" x14ac:dyDescent="0.25">
      <c r="A60" s="60" t="s">
        <v>758</v>
      </c>
      <c r="B60" s="565" t="s">
        <v>968</v>
      </c>
      <c r="C60" s="207">
        <v>2.483034</v>
      </c>
      <c r="D60" s="207">
        <v>2.4395720000000001</v>
      </c>
      <c r="E60" s="207">
        <v>2.5496780000000001</v>
      </c>
      <c r="F60" s="207">
        <v>2.5626340000000001</v>
      </c>
      <c r="G60" s="207">
        <v>2.602322</v>
      </c>
      <c r="H60" s="207">
        <v>2.7242999999999999</v>
      </c>
      <c r="I60" s="207">
        <v>2.7421289999999998</v>
      </c>
      <c r="J60" s="207">
        <v>2.7901950000000002</v>
      </c>
      <c r="K60" s="207">
        <v>2.6394660000000001</v>
      </c>
      <c r="L60" s="207">
        <v>2.522322</v>
      </c>
      <c r="M60" s="207">
        <v>2.5580660000000002</v>
      </c>
      <c r="N60" s="207">
        <v>2.5610339999999998</v>
      </c>
      <c r="O60" s="207">
        <v>2.4483869999999999</v>
      </c>
      <c r="P60" s="207">
        <v>2.3031419999999998</v>
      </c>
      <c r="Q60" s="207">
        <v>2.3227120000000001</v>
      </c>
      <c r="R60" s="207">
        <v>2.3742320000000001</v>
      </c>
      <c r="S60" s="207">
        <v>2.3624839999999998</v>
      </c>
      <c r="T60" s="207">
        <v>2.453967</v>
      </c>
      <c r="U60" s="207">
        <v>2.6321300000000001</v>
      </c>
      <c r="V60" s="207">
        <v>2.6128079999999998</v>
      </c>
      <c r="W60" s="207">
        <v>2.4535330000000002</v>
      </c>
      <c r="X60" s="207">
        <v>2.3083550000000002</v>
      </c>
      <c r="Y60" s="207">
        <v>2.4489000000000001</v>
      </c>
      <c r="Z60" s="207">
        <v>2.5888710000000001</v>
      </c>
      <c r="AA60" s="207">
        <v>2.485608</v>
      </c>
      <c r="AB60" s="207">
        <v>2.4087890000000001</v>
      </c>
      <c r="AC60" s="207">
        <v>2.3289960000000001</v>
      </c>
      <c r="AD60" s="207">
        <v>2.1066980000000002</v>
      </c>
      <c r="AE60" s="207">
        <v>2.117448</v>
      </c>
      <c r="AF60" s="207">
        <v>2.204996</v>
      </c>
      <c r="AG60" s="207">
        <v>2.3503509999999999</v>
      </c>
      <c r="AH60" s="207">
        <v>2.2820939999999998</v>
      </c>
      <c r="AI60" s="207">
        <v>2.2138620000000002</v>
      </c>
      <c r="AJ60" s="207">
        <v>2.154318</v>
      </c>
      <c r="AK60" s="207">
        <v>2.2180970000000002</v>
      </c>
      <c r="AL60" s="207">
        <v>2.2107049999999999</v>
      </c>
      <c r="AM60" s="207">
        <v>2.2344179999999998</v>
      </c>
      <c r="AN60" s="207">
        <v>1.916571</v>
      </c>
      <c r="AO60" s="207">
        <v>2.1257429999999999</v>
      </c>
      <c r="AP60" s="207">
        <v>2.3099340000000002</v>
      </c>
      <c r="AQ60" s="207">
        <v>2.4504839999999999</v>
      </c>
      <c r="AR60" s="207">
        <v>2.5179649999999998</v>
      </c>
      <c r="AS60" s="207">
        <v>2.4621620000000002</v>
      </c>
      <c r="AT60" s="207">
        <v>2.4990969999999999</v>
      </c>
      <c r="AU60" s="207">
        <v>2.3595980000000001</v>
      </c>
      <c r="AV60" s="207">
        <v>2.2569029999999999</v>
      </c>
      <c r="AW60" s="207">
        <v>2.3410009999999999</v>
      </c>
      <c r="AX60" s="207">
        <v>2.3891309999999999</v>
      </c>
      <c r="AY60" s="207">
        <v>2.2803490000000002</v>
      </c>
      <c r="AZ60" s="207">
        <v>2.2019639999999998</v>
      </c>
      <c r="BA60" s="207">
        <v>2.2906460000000002</v>
      </c>
      <c r="BB60" s="207">
        <v>2.3262670000000001</v>
      </c>
      <c r="BC60" s="207">
        <v>2.38558</v>
      </c>
      <c r="BD60" s="207">
        <v>2.454329</v>
      </c>
      <c r="BE60" s="207">
        <v>2.4597419999999999</v>
      </c>
      <c r="BF60" s="207">
        <v>2.7196815063000002</v>
      </c>
      <c r="BG60" s="207">
        <v>2.4620066474</v>
      </c>
      <c r="BH60" s="323">
        <v>2.2759330000000002</v>
      </c>
      <c r="BI60" s="323">
        <v>2.3984220000000001</v>
      </c>
      <c r="BJ60" s="323">
        <v>2.3711850000000001</v>
      </c>
      <c r="BK60" s="323">
        <v>2.2436319999999998</v>
      </c>
      <c r="BL60" s="323">
        <v>2.2947000000000002</v>
      </c>
      <c r="BM60" s="323">
        <v>2.388639</v>
      </c>
      <c r="BN60" s="323">
        <v>2.2955139999999998</v>
      </c>
      <c r="BO60" s="323">
        <v>2.3352040000000001</v>
      </c>
      <c r="BP60" s="323">
        <v>2.4746540000000001</v>
      </c>
      <c r="BQ60" s="323">
        <v>2.440871</v>
      </c>
      <c r="BR60" s="323">
        <v>2.4973730000000001</v>
      </c>
      <c r="BS60" s="323">
        <v>2.4214069999999999</v>
      </c>
      <c r="BT60" s="323">
        <v>2.367076</v>
      </c>
      <c r="BU60" s="323">
        <v>2.4715020000000001</v>
      </c>
      <c r="BV60" s="323">
        <v>2.3798789999999999</v>
      </c>
    </row>
    <row r="61" spans="1:79" ht="11.15" customHeight="1" x14ac:dyDescent="0.25">
      <c r="A61" s="60" t="s">
        <v>759</v>
      </c>
      <c r="B61" s="175" t="s">
        <v>570</v>
      </c>
      <c r="C61" s="207">
        <v>19.564938000000001</v>
      </c>
      <c r="D61" s="207">
        <v>19.379894</v>
      </c>
      <c r="E61" s="207">
        <v>20.240129</v>
      </c>
      <c r="F61" s="207">
        <v>20.7026</v>
      </c>
      <c r="G61" s="207">
        <v>21.028388</v>
      </c>
      <c r="H61" s="207">
        <v>21.562967</v>
      </c>
      <c r="I61" s="207">
        <v>21.381807999999999</v>
      </c>
      <c r="J61" s="207">
        <v>21.628809</v>
      </c>
      <c r="K61" s="207">
        <v>20.731898999999999</v>
      </c>
      <c r="L61" s="207">
        <v>20.410516000000001</v>
      </c>
      <c r="M61" s="207">
        <v>20.761733</v>
      </c>
      <c r="N61" s="207">
        <v>20.825710999999998</v>
      </c>
      <c r="O61" s="207">
        <v>19.981418999999999</v>
      </c>
      <c r="P61" s="207">
        <v>19.379107000000001</v>
      </c>
      <c r="Q61" s="207">
        <v>20.065325000000001</v>
      </c>
      <c r="R61" s="207">
        <v>20.373733000000001</v>
      </c>
      <c r="S61" s="207">
        <v>20.763033</v>
      </c>
      <c r="T61" s="207">
        <v>21.212367</v>
      </c>
      <c r="U61" s="207">
        <v>21.282388999999998</v>
      </c>
      <c r="V61" s="207">
        <v>21.456227999999999</v>
      </c>
      <c r="W61" s="207">
        <v>20.199233</v>
      </c>
      <c r="X61" s="207">
        <v>19.763517</v>
      </c>
      <c r="Y61" s="207">
        <v>20.328267</v>
      </c>
      <c r="Z61" s="207">
        <v>20.377032</v>
      </c>
      <c r="AA61" s="207">
        <v>19.666121</v>
      </c>
      <c r="AB61" s="207">
        <v>19.262682999999999</v>
      </c>
      <c r="AC61" s="207">
        <v>18.078897999999999</v>
      </c>
      <c r="AD61" s="207">
        <v>14.991296999999999</v>
      </c>
      <c r="AE61" s="207">
        <v>15.731252</v>
      </c>
      <c r="AF61" s="207">
        <v>17.214561</v>
      </c>
      <c r="AG61" s="207">
        <v>18.005735000000001</v>
      </c>
      <c r="AH61" s="207">
        <v>18.172446999999998</v>
      </c>
      <c r="AI61" s="207">
        <v>17.319794000000002</v>
      </c>
      <c r="AJ61" s="207">
        <v>16.989445</v>
      </c>
      <c r="AK61" s="207">
        <v>17.171496999999999</v>
      </c>
      <c r="AL61" s="207">
        <v>17.270734999999998</v>
      </c>
      <c r="AM61" s="207">
        <v>17.089708000000002</v>
      </c>
      <c r="AN61" s="207">
        <v>15.573465000000001</v>
      </c>
      <c r="AO61" s="207">
        <v>17.84984</v>
      </c>
      <c r="AP61" s="207">
        <v>18.778099999999998</v>
      </c>
      <c r="AQ61" s="207">
        <v>19.486711</v>
      </c>
      <c r="AR61" s="207">
        <v>19.952731</v>
      </c>
      <c r="AS61" s="207">
        <v>19.770517000000002</v>
      </c>
      <c r="AT61" s="207">
        <v>19.578258999999999</v>
      </c>
      <c r="AU61" s="207">
        <v>18.748432000000001</v>
      </c>
      <c r="AV61" s="207">
        <v>18.711807</v>
      </c>
      <c r="AW61" s="207">
        <v>19.075835000000001</v>
      </c>
      <c r="AX61" s="207">
        <v>19.092196000000001</v>
      </c>
      <c r="AY61" s="207">
        <v>17.839217999999999</v>
      </c>
      <c r="AZ61" s="207">
        <v>18.430892</v>
      </c>
      <c r="BA61" s="207">
        <v>19.183744000000001</v>
      </c>
      <c r="BB61" s="207">
        <v>19.447068000000002</v>
      </c>
      <c r="BC61" s="207">
        <v>20.027387000000001</v>
      </c>
      <c r="BD61" s="207">
        <v>20.23376</v>
      </c>
      <c r="BE61" s="207">
        <v>19.938258000000001</v>
      </c>
      <c r="BF61" s="207">
        <v>20.498507842999999</v>
      </c>
      <c r="BG61" s="207">
        <v>19.831028151000002</v>
      </c>
      <c r="BH61" s="323">
        <v>19.297090000000001</v>
      </c>
      <c r="BI61" s="323">
        <v>19.07347</v>
      </c>
      <c r="BJ61" s="323">
        <v>19.18852</v>
      </c>
      <c r="BK61" s="323">
        <v>18.114979999999999</v>
      </c>
      <c r="BL61" s="323">
        <v>17.932490000000001</v>
      </c>
      <c r="BM61" s="323">
        <v>19.04411</v>
      </c>
      <c r="BN61" s="323">
        <v>19.228069999999999</v>
      </c>
      <c r="BO61" s="323">
        <v>19.609059999999999</v>
      </c>
      <c r="BP61" s="323">
        <v>20.099869999999999</v>
      </c>
      <c r="BQ61" s="323">
        <v>19.96808</v>
      </c>
      <c r="BR61" s="323">
        <v>20.167629999999999</v>
      </c>
      <c r="BS61" s="323">
        <v>19.597280000000001</v>
      </c>
      <c r="BT61" s="323">
        <v>19.40437</v>
      </c>
      <c r="BU61" s="323">
        <v>19.444269999999999</v>
      </c>
      <c r="BV61" s="323">
        <v>19.545380000000002</v>
      </c>
    </row>
    <row r="62" spans="1:79" ht="11.15" customHeight="1" x14ac:dyDescent="0.25">
      <c r="A62" s="60"/>
      <c r="B62" s="154"/>
      <c r="C62" s="207"/>
      <c r="D62" s="207"/>
      <c r="E62" s="207"/>
      <c r="F62" s="207"/>
      <c r="G62" s="207"/>
      <c r="H62" s="207"/>
      <c r="I62" s="207"/>
      <c r="J62" s="207"/>
      <c r="K62" s="207"/>
      <c r="L62" s="207"/>
      <c r="M62" s="207"/>
      <c r="N62" s="207"/>
      <c r="O62" s="207"/>
      <c r="P62" s="207"/>
      <c r="Q62" s="207"/>
      <c r="R62" s="207"/>
      <c r="S62" s="207"/>
      <c r="T62" s="207"/>
      <c r="U62" s="207"/>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207"/>
      <c r="BF62" s="207"/>
      <c r="BG62" s="207"/>
      <c r="BH62" s="323"/>
      <c r="BI62" s="323"/>
      <c r="BJ62" s="323"/>
      <c r="BK62" s="323"/>
      <c r="BL62" s="323"/>
      <c r="BM62" s="323"/>
      <c r="BN62" s="323"/>
      <c r="BO62" s="323"/>
      <c r="BP62" s="323"/>
      <c r="BQ62" s="323"/>
      <c r="BR62" s="323"/>
      <c r="BS62" s="323"/>
      <c r="BT62" s="323"/>
      <c r="BU62" s="323"/>
      <c r="BV62" s="323"/>
    </row>
    <row r="63" spans="1:79" ht="11.15" customHeight="1" x14ac:dyDescent="0.25">
      <c r="A63" s="60" t="s">
        <v>762</v>
      </c>
      <c r="B63" s="176" t="s">
        <v>411</v>
      </c>
      <c r="C63" s="207">
        <v>16.917031999999999</v>
      </c>
      <c r="D63" s="207">
        <v>16.359749999999998</v>
      </c>
      <c r="E63" s="207">
        <v>16.945097000000001</v>
      </c>
      <c r="F63" s="207">
        <v>17.100899999999999</v>
      </c>
      <c r="G63" s="207">
        <v>17.340807000000002</v>
      </c>
      <c r="H63" s="207">
        <v>18.041467000000001</v>
      </c>
      <c r="I63" s="207">
        <v>17.687839</v>
      </c>
      <c r="J63" s="207">
        <v>17.969387000000001</v>
      </c>
      <c r="K63" s="207">
        <v>17.383099999999999</v>
      </c>
      <c r="L63" s="207">
        <v>16.734839000000001</v>
      </c>
      <c r="M63" s="207">
        <v>17.499732999999999</v>
      </c>
      <c r="N63" s="207">
        <v>17.749226</v>
      </c>
      <c r="O63" s="207">
        <v>17.110903</v>
      </c>
      <c r="P63" s="207">
        <v>16.160429000000001</v>
      </c>
      <c r="Q63" s="207">
        <v>16.323419000000001</v>
      </c>
      <c r="R63" s="207">
        <v>16.691299999999998</v>
      </c>
      <c r="S63" s="207">
        <v>17.043194</v>
      </c>
      <c r="T63" s="207">
        <v>17.698799999999999</v>
      </c>
      <c r="U63" s="207">
        <v>17.686710000000001</v>
      </c>
      <c r="V63" s="207">
        <v>17.833161</v>
      </c>
      <c r="W63" s="207">
        <v>16.727699999999999</v>
      </c>
      <c r="X63" s="207">
        <v>16.127742000000001</v>
      </c>
      <c r="Y63" s="207">
        <v>17.040566999999999</v>
      </c>
      <c r="Z63" s="207">
        <v>17.395354999999999</v>
      </c>
      <c r="AA63" s="207">
        <v>16.860194</v>
      </c>
      <c r="AB63" s="207">
        <v>16.505552000000002</v>
      </c>
      <c r="AC63" s="207">
        <v>15.755839</v>
      </c>
      <c r="AD63" s="207">
        <v>13.314567</v>
      </c>
      <c r="AE63" s="207">
        <v>13.428580999999999</v>
      </c>
      <c r="AF63" s="207">
        <v>14.217067</v>
      </c>
      <c r="AG63" s="207">
        <v>14.823968000000001</v>
      </c>
      <c r="AH63" s="207">
        <v>14.692838999999999</v>
      </c>
      <c r="AI63" s="207">
        <v>14.137600000000001</v>
      </c>
      <c r="AJ63" s="207">
        <v>13.845774</v>
      </c>
      <c r="AK63" s="207">
        <v>14.5802</v>
      </c>
      <c r="AL63" s="207">
        <v>14.539097</v>
      </c>
      <c r="AM63" s="207">
        <v>14.974968000000001</v>
      </c>
      <c r="AN63" s="207">
        <v>12.803321</v>
      </c>
      <c r="AO63" s="207">
        <v>14.838160999999999</v>
      </c>
      <c r="AP63" s="207">
        <v>15.635199999999999</v>
      </c>
      <c r="AQ63" s="207">
        <v>16.130548000000001</v>
      </c>
      <c r="AR63" s="207">
        <v>16.742899999999999</v>
      </c>
      <c r="AS63" s="207">
        <v>16.48171</v>
      </c>
      <c r="AT63" s="207">
        <v>16.380516</v>
      </c>
      <c r="AU63" s="207">
        <v>15.802467</v>
      </c>
      <c r="AV63" s="207">
        <v>15.604419</v>
      </c>
      <c r="AW63" s="207">
        <v>16.159666999999999</v>
      </c>
      <c r="AX63" s="207">
        <v>16.308807000000002</v>
      </c>
      <c r="AY63" s="207">
        <v>15.918096</v>
      </c>
      <c r="AZ63" s="207">
        <v>15.885536</v>
      </c>
      <c r="BA63" s="207">
        <v>16.378323000000002</v>
      </c>
      <c r="BB63" s="207">
        <v>16.082999999999998</v>
      </c>
      <c r="BC63" s="207">
        <v>16.675160999999999</v>
      </c>
      <c r="BD63" s="207">
        <v>17.084399999999999</v>
      </c>
      <c r="BE63" s="207">
        <v>16.886258000000002</v>
      </c>
      <c r="BF63" s="207">
        <v>16.683129032</v>
      </c>
      <c r="BG63" s="207">
        <v>16.448373666999998</v>
      </c>
      <c r="BH63" s="323">
        <v>15.78814</v>
      </c>
      <c r="BI63" s="323">
        <v>15.963979999999999</v>
      </c>
      <c r="BJ63" s="323">
        <v>16.401340000000001</v>
      </c>
      <c r="BK63" s="323">
        <v>15.561310000000001</v>
      </c>
      <c r="BL63" s="323">
        <v>15.061170000000001</v>
      </c>
      <c r="BM63" s="323">
        <v>15.776</v>
      </c>
      <c r="BN63" s="323">
        <v>15.91123</v>
      </c>
      <c r="BO63" s="323">
        <v>16.137889999999999</v>
      </c>
      <c r="BP63" s="323">
        <v>16.85408</v>
      </c>
      <c r="BQ63" s="323">
        <v>16.71349</v>
      </c>
      <c r="BR63" s="323">
        <v>16.736059999999998</v>
      </c>
      <c r="BS63" s="323">
        <v>16.38824</v>
      </c>
      <c r="BT63" s="323">
        <v>15.97625</v>
      </c>
      <c r="BU63" s="323">
        <v>16.219729999999998</v>
      </c>
      <c r="BV63" s="323">
        <v>16.17944</v>
      </c>
    </row>
    <row r="64" spans="1:79" ht="11.15" customHeight="1" x14ac:dyDescent="0.25">
      <c r="A64" s="60" t="s">
        <v>760</v>
      </c>
      <c r="B64" s="176" t="s">
        <v>410</v>
      </c>
      <c r="C64" s="207">
        <v>18.598496999999998</v>
      </c>
      <c r="D64" s="207">
        <v>18.598496999999998</v>
      </c>
      <c r="E64" s="207">
        <v>18.598496999999998</v>
      </c>
      <c r="F64" s="207">
        <v>18.598496999999998</v>
      </c>
      <c r="G64" s="207">
        <v>18.598496999999998</v>
      </c>
      <c r="H64" s="207">
        <v>18.598496999999998</v>
      </c>
      <c r="I64" s="207">
        <v>18.598496999999998</v>
      </c>
      <c r="J64" s="207">
        <v>18.601496999999998</v>
      </c>
      <c r="K64" s="207">
        <v>18.601496999999998</v>
      </c>
      <c r="L64" s="207">
        <v>18.603497000000001</v>
      </c>
      <c r="M64" s="207">
        <v>18.603497000000001</v>
      </c>
      <c r="N64" s="207">
        <v>18.603497000000001</v>
      </c>
      <c r="O64" s="207">
        <v>18.808434999999999</v>
      </c>
      <c r="P64" s="207">
        <v>18.808434999999999</v>
      </c>
      <c r="Q64" s="207">
        <v>18.808434999999999</v>
      </c>
      <c r="R64" s="207">
        <v>18.808434999999999</v>
      </c>
      <c r="S64" s="207">
        <v>18.808434999999999</v>
      </c>
      <c r="T64" s="207">
        <v>18.808434999999999</v>
      </c>
      <c r="U64" s="207">
        <v>18.808434999999999</v>
      </c>
      <c r="V64" s="207">
        <v>18.808434999999999</v>
      </c>
      <c r="W64" s="207">
        <v>18.808434999999999</v>
      </c>
      <c r="X64" s="207">
        <v>18.808434999999999</v>
      </c>
      <c r="Y64" s="207">
        <v>18.808434999999999</v>
      </c>
      <c r="Z64" s="207">
        <v>18.808434999999999</v>
      </c>
      <c r="AA64" s="207">
        <v>18.976085000000001</v>
      </c>
      <c r="AB64" s="207">
        <v>18.976085000000001</v>
      </c>
      <c r="AC64" s="207">
        <v>18.976085000000001</v>
      </c>
      <c r="AD64" s="207">
        <v>18.976085000000001</v>
      </c>
      <c r="AE64" s="207">
        <v>18.641085</v>
      </c>
      <c r="AF64" s="207">
        <v>18.622084999999998</v>
      </c>
      <c r="AG64" s="207">
        <v>18.622084999999998</v>
      </c>
      <c r="AH64" s="207">
        <v>18.622084999999998</v>
      </c>
      <c r="AI64" s="207">
        <v>18.386085000000001</v>
      </c>
      <c r="AJ64" s="207">
        <v>18.386085000000001</v>
      </c>
      <c r="AK64" s="207">
        <v>18.386085000000001</v>
      </c>
      <c r="AL64" s="207">
        <v>18.386085000000001</v>
      </c>
      <c r="AM64" s="207">
        <v>18.127700000000001</v>
      </c>
      <c r="AN64" s="207">
        <v>18.127700000000001</v>
      </c>
      <c r="AO64" s="207">
        <v>18.127700000000001</v>
      </c>
      <c r="AP64" s="207">
        <v>18.127700000000001</v>
      </c>
      <c r="AQ64" s="207">
        <v>18.127700000000001</v>
      </c>
      <c r="AR64" s="207">
        <v>18.127700000000001</v>
      </c>
      <c r="AS64" s="207">
        <v>18.129300000000001</v>
      </c>
      <c r="AT64" s="207">
        <v>18.130400000000002</v>
      </c>
      <c r="AU64" s="207">
        <v>18.130400000000002</v>
      </c>
      <c r="AV64" s="207">
        <v>18.132100000000001</v>
      </c>
      <c r="AW64" s="207">
        <v>18.132100000000001</v>
      </c>
      <c r="AX64" s="207">
        <v>17.8765</v>
      </c>
      <c r="AY64" s="207">
        <v>17.940809999999999</v>
      </c>
      <c r="AZ64" s="207">
        <v>17.940809999999999</v>
      </c>
      <c r="BA64" s="207">
        <v>17.943809999999999</v>
      </c>
      <c r="BB64" s="207">
        <v>17.943809999999999</v>
      </c>
      <c r="BC64" s="207">
        <v>17.943809999999999</v>
      </c>
      <c r="BD64" s="207">
        <v>17.943809999999999</v>
      </c>
      <c r="BE64" s="207">
        <v>17.96181</v>
      </c>
      <c r="BF64" s="207">
        <v>17.96181</v>
      </c>
      <c r="BG64" s="207">
        <v>17.96181</v>
      </c>
      <c r="BH64" s="323">
        <v>17.96181</v>
      </c>
      <c r="BI64" s="323">
        <v>17.96181</v>
      </c>
      <c r="BJ64" s="323">
        <v>17.96181</v>
      </c>
      <c r="BK64" s="323">
        <v>17.96181</v>
      </c>
      <c r="BL64" s="323">
        <v>17.96181</v>
      </c>
      <c r="BM64" s="323">
        <v>17.96181</v>
      </c>
      <c r="BN64" s="323">
        <v>17.96181</v>
      </c>
      <c r="BO64" s="323">
        <v>17.96181</v>
      </c>
      <c r="BP64" s="323">
        <v>17.96181</v>
      </c>
      <c r="BQ64" s="323">
        <v>17.96181</v>
      </c>
      <c r="BR64" s="323">
        <v>17.96181</v>
      </c>
      <c r="BS64" s="323">
        <v>17.96181</v>
      </c>
      <c r="BT64" s="323">
        <v>17.96181</v>
      </c>
      <c r="BU64" s="323">
        <v>17.96181</v>
      </c>
      <c r="BV64" s="323">
        <v>17.96181</v>
      </c>
    </row>
    <row r="65" spans="1:74" ht="11.15" customHeight="1" x14ac:dyDescent="0.25">
      <c r="A65" s="60" t="s">
        <v>761</v>
      </c>
      <c r="B65" s="177" t="s">
        <v>675</v>
      </c>
      <c r="C65" s="208">
        <v>0.90959135031000005</v>
      </c>
      <c r="D65" s="208">
        <v>0.87962753119000003</v>
      </c>
      <c r="E65" s="208">
        <v>0.91110034322</v>
      </c>
      <c r="F65" s="208">
        <v>0.91947752551999995</v>
      </c>
      <c r="G65" s="208">
        <v>0.93237679367000004</v>
      </c>
      <c r="H65" s="208">
        <v>0.97004973035999997</v>
      </c>
      <c r="I65" s="208">
        <v>0.95103593586000001</v>
      </c>
      <c r="J65" s="208">
        <v>0.96601832636999996</v>
      </c>
      <c r="K65" s="208">
        <v>0.93450005664000002</v>
      </c>
      <c r="L65" s="208">
        <v>0.89955340117000004</v>
      </c>
      <c r="M65" s="208">
        <v>0.94066900433</v>
      </c>
      <c r="N65" s="208">
        <v>0.95408008504999997</v>
      </c>
      <c r="O65" s="208">
        <v>0.90974623885999994</v>
      </c>
      <c r="P65" s="208">
        <v>0.85921178450000002</v>
      </c>
      <c r="Q65" s="208">
        <v>0.86787757727000003</v>
      </c>
      <c r="R65" s="208">
        <v>0.88743693986000005</v>
      </c>
      <c r="S65" s="208">
        <v>0.90614631148000002</v>
      </c>
      <c r="T65" s="208">
        <v>0.94100333174999995</v>
      </c>
      <c r="U65" s="208">
        <v>0.94036053504999995</v>
      </c>
      <c r="V65" s="208">
        <v>0.94814698830999999</v>
      </c>
      <c r="W65" s="208">
        <v>0.88937224175999996</v>
      </c>
      <c r="X65" s="208">
        <v>0.85747389402999996</v>
      </c>
      <c r="Y65" s="208">
        <v>0.90600664010999998</v>
      </c>
      <c r="Z65" s="208">
        <v>0.92486987886000005</v>
      </c>
      <c r="AA65" s="208">
        <v>0.88849696868000005</v>
      </c>
      <c r="AB65" s="208">
        <v>0.86980807684999994</v>
      </c>
      <c r="AC65" s="208">
        <v>0.83029976941999994</v>
      </c>
      <c r="AD65" s="208">
        <v>0.70164983978999995</v>
      </c>
      <c r="AE65" s="208">
        <v>0.72037550389000005</v>
      </c>
      <c r="AF65" s="208">
        <v>0.76345194428999996</v>
      </c>
      <c r="AG65" s="208">
        <v>0.79604233360999999</v>
      </c>
      <c r="AH65" s="208">
        <v>0.78900074831</v>
      </c>
      <c r="AI65" s="208">
        <v>0.76892932888999999</v>
      </c>
      <c r="AJ65" s="208">
        <v>0.75305721691000005</v>
      </c>
      <c r="AK65" s="208">
        <v>0.79300188158999996</v>
      </c>
      <c r="AL65" s="208">
        <v>0.79076633226000004</v>
      </c>
      <c r="AM65" s="208">
        <v>0.82608207329000005</v>
      </c>
      <c r="AN65" s="208">
        <v>0.70628491203999999</v>
      </c>
      <c r="AO65" s="208">
        <v>0.81853522509999999</v>
      </c>
      <c r="AP65" s="208">
        <v>0.86250324089999997</v>
      </c>
      <c r="AQ65" s="208">
        <v>0.88982871516999995</v>
      </c>
      <c r="AR65" s="208">
        <v>0.92360862105999997</v>
      </c>
      <c r="AS65" s="208">
        <v>0.90912004323999995</v>
      </c>
      <c r="AT65" s="208">
        <v>0.90348343113999996</v>
      </c>
      <c r="AU65" s="208">
        <v>0.87160057142000003</v>
      </c>
      <c r="AV65" s="208">
        <v>0.86059634570999999</v>
      </c>
      <c r="AW65" s="208">
        <v>0.89121872260000001</v>
      </c>
      <c r="AX65" s="208">
        <v>0.91230425419000005</v>
      </c>
      <c r="AY65" s="208">
        <v>0.88725626099999999</v>
      </c>
      <c r="AZ65" s="208">
        <v>0.88544140425999995</v>
      </c>
      <c r="BA65" s="208">
        <v>0.91275615378999997</v>
      </c>
      <c r="BB65" s="208">
        <v>0.89629794341000002</v>
      </c>
      <c r="BC65" s="208">
        <v>0.92929879439999996</v>
      </c>
      <c r="BD65" s="208">
        <v>0.95210548930000005</v>
      </c>
      <c r="BE65" s="208">
        <v>0.94012006584999996</v>
      </c>
      <c r="BF65" s="208">
        <v>0.92881112940999999</v>
      </c>
      <c r="BG65" s="208">
        <v>0.91574143511999995</v>
      </c>
      <c r="BH65" s="349">
        <v>0.87898370000000003</v>
      </c>
      <c r="BI65" s="349">
        <v>0.88877360000000005</v>
      </c>
      <c r="BJ65" s="349">
        <v>0.91312300000000002</v>
      </c>
      <c r="BK65" s="349">
        <v>0.86635549999999995</v>
      </c>
      <c r="BL65" s="349">
        <v>0.83851050000000005</v>
      </c>
      <c r="BM65" s="349">
        <v>0.87830779999999997</v>
      </c>
      <c r="BN65" s="349">
        <v>0.88583670000000003</v>
      </c>
      <c r="BO65" s="349">
        <v>0.89845560000000002</v>
      </c>
      <c r="BP65" s="349">
        <v>0.93832839999999995</v>
      </c>
      <c r="BQ65" s="349">
        <v>0.93050149999999998</v>
      </c>
      <c r="BR65" s="349">
        <v>0.93175810000000003</v>
      </c>
      <c r="BS65" s="349">
        <v>0.91239329999999996</v>
      </c>
      <c r="BT65" s="349">
        <v>0.88945640000000004</v>
      </c>
      <c r="BU65" s="349">
        <v>0.90301169999999997</v>
      </c>
      <c r="BV65" s="349">
        <v>0.90076909999999999</v>
      </c>
    </row>
    <row r="66" spans="1:74" s="399" customFormat="1" ht="22.4" customHeight="1" x14ac:dyDescent="0.25">
      <c r="A66" s="398"/>
      <c r="B66" s="786" t="s">
        <v>969</v>
      </c>
      <c r="C66" s="742"/>
      <c r="D66" s="742"/>
      <c r="E66" s="742"/>
      <c r="F66" s="742"/>
      <c r="G66" s="742"/>
      <c r="H66" s="742"/>
      <c r="I66" s="742"/>
      <c r="J66" s="742"/>
      <c r="K66" s="742"/>
      <c r="L66" s="742"/>
      <c r="M66" s="742"/>
      <c r="N66" s="742"/>
      <c r="O66" s="742"/>
      <c r="P66" s="742"/>
      <c r="Q66" s="736"/>
      <c r="AY66" s="480"/>
      <c r="AZ66" s="480"/>
      <c r="BA66" s="480"/>
      <c r="BB66" s="480"/>
      <c r="BC66" s="480"/>
      <c r="BD66" s="480"/>
      <c r="BE66" s="480"/>
      <c r="BF66" s="480"/>
      <c r="BG66" s="480"/>
      <c r="BH66" s="480"/>
      <c r="BI66" s="480"/>
      <c r="BJ66" s="480"/>
    </row>
    <row r="67" spans="1:74" ht="12" customHeight="1" x14ac:dyDescent="0.25">
      <c r="A67" s="60"/>
      <c r="B67" s="756" t="s">
        <v>806</v>
      </c>
      <c r="C67" s="757"/>
      <c r="D67" s="757"/>
      <c r="E67" s="757"/>
      <c r="F67" s="757"/>
      <c r="G67" s="757"/>
      <c r="H67" s="757"/>
      <c r="I67" s="757"/>
      <c r="J67" s="757"/>
      <c r="K67" s="757"/>
      <c r="L67" s="757"/>
      <c r="M67" s="757"/>
      <c r="N67" s="757"/>
      <c r="O67" s="757"/>
      <c r="P67" s="757"/>
      <c r="Q67" s="757"/>
      <c r="BD67" s="364"/>
      <c r="BE67" s="364"/>
      <c r="BF67" s="364"/>
      <c r="BH67" s="364"/>
    </row>
    <row r="68" spans="1:74" s="399" customFormat="1" ht="12" customHeight="1" x14ac:dyDescent="0.25">
      <c r="A68" s="398"/>
      <c r="B68" s="750" t="str">
        <f>"Notes: "&amp;"EIA completed modeling and analysis for this report on " &amp;Dates!D2&amp;"."</f>
        <v>Notes: EIA completed modeling and analysis for this report on Thursday October 6, 2022.</v>
      </c>
      <c r="C68" s="749"/>
      <c r="D68" s="749"/>
      <c r="E68" s="749"/>
      <c r="F68" s="749"/>
      <c r="G68" s="749"/>
      <c r="H68" s="749"/>
      <c r="I68" s="749"/>
      <c r="J68" s="749"/>
      <c r="K68" s="749"/>
      <c r="L68" s="749"/>
      <c r="M68" s="749"/>
      <c r="N68" s="749"/>
      <c r="O68" s="749"/>
      <c r="P68" s="749"/>
      <c r="Q68" s="749"/>
      <c r="AY68" s="480"/>
      <c r="AZ68" s="480"/>
      <c r="BA68" s="480"/>
      <c r="BB68" s="480"/>
      <c r="BC68" s="480"/>
      <c r="BD68" s="480"/>
      <c r="BE68" s="480"/>
      <c r="BF68" s="480"/>
      <c r="BG68" s="480"/>
      <c r="BH68" s="480"/>
      <c r="BI68" s="480"/>
      <c r="BJ68" s="480"/>
    </row>
    <row r="69" spans="1:74" s="399" customFormat="1" ht="12" customHeight="1" x14ac:dyDescent="0.25">
      <c r="A69" s="398"/>
      <c r="B69" s="750" t="s">
        <v>350</v>
      </c>
      <c r="C69" s="749"/>
      <c r="D69" s="749"/>
      <c r="E69" s="749"/>
      <c r="F69" s="749"/>
      <c r="G69" s="749"/>
      <c r="H69" s="749"/>
      <c r="I69" s="749"/>
      <c r="J69" s="749"/>
      <c r="K69" s="749"/>
      <c r="L69" s="749"/>
      <c r="M69" s="749"/>
      <c r="N69" s="749"/>
      <c r="O69" s="749"/>
      <c r="P69" s="749"/>
      <c r="Q69" s="749"/>
      <c r="AY69" s="480"/>
      <c r="AZ69" s="480"/>
      <c r="BA69" s="480"/>
      <c r="BB69" s="480"/>
      <c r="BC69" s="480"/>
      <c r="BD69" s="480"/>
      <c r="BE69" s="480"/>
      <c r="BF69" s="480"/>
      <c r="BG69" s="480"/>
      <c r="BH69" s="480"/>
      <c r="BI69" s="480"/>
      <c r="BJ69" s="480"/>
    </row>
    <row r="70" spans="1:74" s="399" customFormat="1" ht="12" customHeight="1" x14ac:dyDescent="0.25">
      <c r="A70" s="398"/>
      <c r="B70" s="743" t="s">
        <v>840</v>
      </c>
      <c r="C70" s="742"/>
      <c r="D70" s="742"/>
      <c r="E70" s="742"/>
      <c r="F70" s="742"/>
      <c r="G70" s="742"/>
      <c r="H70" s="742"/>
      <c r="I70" s="742"/>
      <c r="J70" s="742"/>
      <c r="K70" s="742"/>
      <c r="L70" s="742"/>
      <c r="M70" s="742"/>
      <c r="N70" s="742"/>
      <c r="O70" s="742"/>
      <c r="P70" s="742"/>
      <c r="Q70" s="736"/>
      <c r="AY70" s="480"/>
      <c r="AZ70" s="480"/>
      <c r="BA70" s="480"/>
      <c r="BB70" s="480"/>
      <c r="BC70" s="480"/>
      <c r="BD70" s="480"/>
      <c r="BE70" s="480"/>
      <c r="BF70" s="480"/>
      <c r="BG70" s="480"/>
      <c r="BH70" s="480"/>
      <c r="BI70" s="480"/>
      <c r="BJ70" s="480"/>
    </row>
    <row r="71" spans="1:74" s="399" customFormat="1" ht="12" customHeight="1" x14ac:dyDescent="0.25">
      <c r="A71" s="398"/>
      <c r="B71" s="744" t="s">
        <v>842</v>
      </c>
      <c r="C71" s="746"/>
      <c r="D71" s="746"/>
      <c r="E71" s="746"/>
      <c r="F71" s="746"/>
      <c r="G71" s="746"/>
      <c r="H71" s="746"/>
      <c r="I71" s="746"/>
      <c r="J71" s="746"/>
      <c r="K71" s="746"/>
      <c r="L71" s="746"/>
      <c r="M71" s="746"/>
      <c r="N71" s="746"/>
      <c r="O71" s="746"/>
      <c r="P71" s="746"/>
      <c r="Q71" s="736"/>
      <c r="AY71" s="480"/>
      <c r="AZ71" s="480"/>
      <c r="BA71" s="480"/>
      <c r="BB71" s="480"/>
      <c r="BC71" s="480"/>
      <c r="BD71" s="480"/>
      <c r="BE71" s="480"/>
      <c r="BF71" s="480"/>
      <c r="BG71" s="480"/>
      <c r="BH71" s="480"/>
      <c r="BI71" s="480"/>
      <c r="BJ71" s="480"/>
    </row>
    <row r="72" spans="1:74" s="399" customFormat="1" ht="12" customHeight="1" x14ac:dyDescent="0.25">
      <c r="A72" s="398"/>
      <c r="B72" s="745" t="s">
        <v>829</v>
      </c>
      <c r="C72" s="746"/>
      <c r="D72" s="746"/>
      <c r="E72" s="746"/>
      <c r="F72" s="746"/>
      <c r="G72" s="746"/>
      <c r="H72" s="746"/>
      <c r="I72" s="746"/>
      <c r="J72" s="746"/>
      <c r="K72" s="746"/>
      <c r="L72" s="746"/>
      <c r="M72" s="746"/>
      <c r="N72" s="746"/>
      <c r="O72" s="746"/>
      <c r="P72" s="746"/>
      <c r="Q72" s="736"/>
      <c r="AY72" s="480"/>
      <c r="AZ72" s="480"/>
      <c r="BA72" s="480"/>
      <c r="BB72" s="480"/>
      <c r="BC72" s="480"/>
      <c r="BD72" s="480"/>
      <c r="BE72" s="480"/>
      <c r="BF72" s="480"/>
      <c r="BG72" s="480"/>
      <c r="BH72" s="480"/>
      <c r="BI72" s="480"/>
      <c r="BJ72" s="480"/>
    </row>
    <row r="73" spans="1:74" s="399" customFormat="1" ht="12" customHeight="1" x14ac:dyDescent="0.25">
      <c r="A73" s="392"/>
      <c r="B73" s="765" t="s">
        <v>1356</v>
      </c>
      <c r="C73" s="736"/>
      <c r="D73" s="736"/>
      <c r="E73" s="736"/>
      <c r="F73" s="736"/>
      <c r="G73" s="736"/>
      <c r="H73" s="736"/>
      <c r="I73" s="736"/>
      <c r="J73" s="736"/>
      <c r="K73" s="736"/>
      <c r="L73" s="736"/>
      <c r="M73" s="736"/>
      <c r="N73" s="736"/>
      <c r="O73" s="736"/>
      <c r="P73" s="736"/>
      <c r="Q73" s="736"/>
      <c r="AY73" s="480"/>
      <c r="AZ73" s="480"/>
      <c r="BA73" s="480"/>
      <c r="BB73" s="480"/>
      <c r="BC73" s="480"/>
      <c r="BD73" s="480"/>
      <c r="BE73" s="480"/>
      <c r="BF73" s="480"/>
      <c r="BG73" s="480"/>
      <c r="BH73" s="480"/>
      <c r="BI73" s="480"/>
      <c r="BJ73" s="480"/>
    </row>
    <row r="74" spans="1:74" ht="10" x14ac:dyDescent="0.2">
      <c r="C74" s="157"/>
      <c r="D74" s="157"/>
      <c r="E74" s="157"/>
      <c r="F74" s="157"/>
      <c r="G74" s="157"/>
      <c r="H74" s="157"/>
      <c r="I74" s="157"/>
      <c r="J74" s="157"/>
      <c r="K74" s="157"/>
      <c r="L74" s="157"/>
      <c r="M74" s="157"/>
      <c r="N74" s="157"/>
      <c r="O74" s="157"/>
      <c r="P74" s="157"/>
      <c r="Q74" s="157"/>
      <c r="R74" s="157"/>
      <c r="S74" s="157"/>
      <c r="T74" s="157"/>
      <c r="U74" s="157"/>
      <c r="V74" s="157"/>
      <c r="W74" s="157"/>
      <c r="X74" s="157"/>
      <c r="Y74" s="157"/>
      <c r="Z74" s="157"/>
      <c r="AA74" s="157"/>
      <c r="AB74" s="157"/>
      <c r="AC74" s="157"/>
      <c r="AD74" s="157"/>
      <c r="AE74" s="157"/>
      <c r="AF74" s="157"/>
      <c r="AG74" s="157"/>
      <c r="AH74" s="157"/>
      <c r="AI74" s="157"/>
      <c r="AJ74" s="157"/>
      <c r="AK74" s="157"/>
      <c r="AL74" s="157"/>
      <c r="AM74" s="157"/>
      <c r="AN74" s="157"/>
      <c r="AO74" s="157"/>
      <c r="AP74" s="157"/>
      <c r="AQ74" s="157"/>
      <c r="AR74" s="157"/>
      <c r="AS74" s="157"/>
      <c r="AT74" s="157"/>
      <c r="AU74" s="157"/>
      <c r="AV74" s="157"/>
      <c r="AW74" s="157"/>
      <c r="AX74" s="157"/>
      <c r="AY74" s="363"/>
      <c r="AZ74" s="363"/>
      <c r="BA74" s="363"/>
      <c r="BB74" s="363"/>
      <c r="BC74" s="363"/>
      <c r="BD74" s="363"/>
      <c r="BE74" s="363"/>
      <c r="BF74" s="363"/>
      <c r="BG74" s="363"/>
      <c r="BH74" s="363"/>
      <c r="BI74" s="363"/>
      <c r="BJ74" s="363"/>
      <c r="BK74" s="363"/>
      <c r="BL74" s="363"/>
      <c r="BM74" s="363"/>
      <c r="BN74" s="363"/>
      <c r="BO74" s="363"/>
      <c r="BP74" s="363"/>
      <c r="BQ74" s="363"/>
      <c r="BR74" s="363"/>
      <c r="BS74" s="363"/>
      <c r="BT74" s="363"/>
      <c r="BU74" s="363"/>
      <c r="BV74" s="363"/>
    </row>
    <row r="75" spans="1:74" ht="10" x14ac:dyDescent="0.2">
      <c r="C75" s="157"/>
      <c r="D75" s="157"/>
      <c r="E75" s="157"/>
      <c r="F75" s="157"/>
      <c r="G75" s="157"/>
      <c r="H75" s="157"/>
      <c r="I75" s="157"/>
      <c r="J75" s="157"/>
      <c r="K75" s="157"/>
      <c r="L75" s="157"/>
      <c r="M75" s="157"/>
      <c r="N75" s="157"/>
      <c r="O75" s="157"/>
      <c r="P75" s="157"/>
      <c r="Q75" s="157"/>
      <c r="R75" s="157"/>
      <c r="S75" s="157"/>
      <c r="T75" s="157"/>
      <c r="U75" s="157"/>
      <c r="V75" s="157"/>
      <c r="W75" s="157"/>
      <c r="X75" s="157"/>
      <c r="Y75" s="157"/>
      <c r="Z75" s="157"/>
      <c r="AA75" s="157"/>
      <c r="AB75" s="157"/>
      <c r="AC75" s="157"/>
      <c r="AD75" s="157"/>
      <c r="AE75" s="157"/>
      <c r="AF75" s="157"/>
      <c r="AG75" s="157"/>
      <c r="AH75" s="157"/>
      <c r="AI75" s="157"/>
      <c r="AJ75" s="157"/>
      <c r="AK75" s="157"/>
      <c r="AL75" s="157"/>
      <c r="AM75" s="157"/>
      <c r="AN75" s="157"/>
      <c r="AO75" s="157"/>
      <c r="AP75" s="157"/>
      <c r="AQ75" s="157"/>
      <c r="AR75" s="157"/>
      <c r="AS75" s="157"/>
      <c r="AT75" s="157"/>
      <c r="AU75" s="157"/>
      <c r="AV75" s="157"/>
      <c r="AW75" s="157"/>
      <c r="AX75" s="157"/>
      <c r="AY75" s="363"/>
      <c r="AZ75" s="363"/>
      <c r="BA75" s="363"/>
      <c r="BB75" s="363"/>
      <c r="BC75" s="363"/>
      <c r="BD75" s="363"/>
      <c r="BE75" s="363"/>
      <c r="BF75" s="363"/>
      <c r="BG75" s="363"/>
      <c r="BH75" s="363"/>
      <c r="BI75" s="363"/>
      <c r="BJ75" s="363"/>
      <c r="BK75" s="363"/>
      <c r="BL75" s="363"/>
      <c r="BM75" s="363"/>
      <c r="BN75" s="363"/>
      <c r="BO75" s="363"/>
      <c r="BP75" s="363"/>
      <c r="BQ75" s="363"/>
      <c r="BR75" s="363"/>
      <c r="BS75" s="363"/>
      <c r="BT75" s="363"/>
      <c r="BU75" s="363"/>
      <c r="BV75" s="363"/>
    </row>
    <row r="76" spans="1:74" ht="10" x14ac:dyDescent="0.2">
      <c r="C76" s="157"/>
      <c r="D76" s="157"/>
      <c r="E76" s="157"/>
      <c r="F76" s="157"/>
      <c r="G76" s="157"/>
      <c r="H76" s="157"/>
      <c r="I76" s="157"/>
      <c r="J76" s="157"/>
      <c r="K76" s="157"/>
      <c r="L76" s="157"/>
      <c r="M76" s="157"/>
      <c r="N76" s="157"/>
      <c r="O76" s="157"/>
      <c r="P76" s="157"/>
      <c r="Q76" s="157"/>
      <c r="R76" s="157"/>
      <c r="S76" s="157"/>
      <c r="T76" s="157"/>
      <c r="U76" s="157"/>
      <c r="V76" s="157"/>
      <c r="W76" s="157"/>
      <c r="X76" s="157"/>
      <c r="Y76" s="157"/>
      <c r="Z76" s="157"/>
      <c r="AA76" s="157"/>
      <c r="AB76" s="157"/>
      <c r="AC76" s="157"/>
      <c r="AD76" s="157"/>
      <c r="AE76" s="157"/>
      <c r="AF76" s="157"/>
      <c r="AG76" s="157"/>
      <c r="AH76" s="157"/>
      <c r="AI76" s="157"/>
      <c r="AJ76" s="157"/>
      <c r="AK76" s="157"/>
      <c r="AL76" s="157"/>
      <c r="AM76" s="157"/>
      <c r="AN76" s="157"/>
      <c r="AO76" s="157"/>
      <c r="AP76" s="157"/>
      <c r="AQ76" s="157"/>
      <c r="AR76" s="157"/>
      <c r="AS76" s="157"/>
      <c r="AT76" s="157"/>
      <c r="AU76" s="157"/>
      <c r="AV76" s="157"/>
      <c r="AW76" s="157"/>
      <c r="AX76" s="157"/>
      <c r="AY76" s="363"/>
      <c r="AZ76" s="363"/>
      <c r="BA76" s="363"/>
      <c r="BB76" s="363"/>
      <c r="BC76" s="363"/>
      <c r="BD76" s="363"/>
      <c r="BE76" s="363"/>
      <c r="BF76" s="363"/>
      <c r="BG76" s="363"/>
      <c r="BH76" s="363"/>
      <c r="BI76" s="363"/>
      <c r="BJ76" s="363"/>
      <c r="BK76" s="363"/>
      <c r="BL76" s="363"/>
      <c r="BM76" s="363"/>
      <c r="BN76" s="363"/>
      <c r="BO76" s="363"/>
      <c r="BP76" s="363"/>
      <c r="BQ76" s="363"/>
      <c r="BR76" s="363"/>
      <c r="BS76" s="363"/>
      <c r="BT76" s="363"/>
      <c r="BU76" s="363"/>
      <c r="BV76" s="363"/>
    </row>
    <row r="77" spans="1:74" ht="10" x14ac:dyDescent="0.2">
      <c r="C77" s="157"/>
      <c r="D77" s="157"/>
      <c r="E77" s="157"/>
      <c r="F77" s="157"/>
      <c r="G77" s="157"/>
      <c r="H77" s="157"/>
      <c r="I77" s="157"/>
      <c r="J77" s="157"/>
      <c r="K77" s="157"/>
      <c r="L77" s="157"/>
      <c r="M77" s="157"/>
      <c r="N77" s="157"/>
      <c r="O77" s="157"/>
      <c r="P77" s="157"/>
      <c r="Q77" s="157"/>
      <c r="R77" s="157"/>
      <c r="S77" s="157"/>
      <c r="T77" s="157"/>
      <c r="U77" s="157"/>
      <c r="V77" s="157"/>
      <c r="W77" s="157"/>
      <c r="X77" s="157"/>
      <c r="Y77" s="157"/>
      <c r="Z77" s="157"/>
      <c r="AA77" s="157"/>
      <c r="AB77" s="157"/>
      <c r="AC77" s="157"/>
      <c r="AD77" s="157"/>
      <c r="AE77" s="157"/>
      <c r="AF77" s="157"/>
      <c r="AG77" s="157"/>
      <c r="AH77" s="157"/>
      <c r="AI77" s="157"/>
      <c r="AJ77" s="157"/>
      <c r="AK77" s="157"/>
      <c r="AL77" s="157"/>
      <c r="AM77" s="157"/>
      <c r="AN77" s="157"/>
      <c r="AO77" s="157"/>
      <c r="AP77" s="157"/>
      <c r="AQ77" s="157"/>
      <c r="AR77" s="157"/>
      <c r="AS77" s="157"/>
      <c r="AT77" s="157"/>
      <c r="AU77" s="157"/>
      <c r="AV77" s="157"/>
      <c r="AW77" s="157"/>
      <c r="AX77" s="157"/>
      <c r="AY77" s="363"/>
      <c r="AZ77" s="363"/>
      <c r="BA77" s="363"/>
      <c r="BB77" s="363"/>
      <c r="BC77" s="363"/>
      <c r="BD77" s="363"/>
      <c r="BE77" s="363"/>
      <c r="BF77" s="363"/>
      <c r="BG77" s="363"/>
      <c r="BH77" s="363"/>
      <c r="BI77" s="363"/>
      <c r="BJ77" s="363"/>
      <c r="BK77" s="363"/>
      <c r="BL77" s="363"/>
      <c r="BM77" s="363"/>
      <c r="BN77" s="363"/>
      <c r="BO77" s="363"/>
      <c r="BP77" s="363"/>
      <c r="BQ77" s="363"/>
      <c r="BR77" s="363"/>
      <c r="BS77" s="363"/>
      <c r="BT77" s="363"/>
      <c r="BU77" s="363"/>
      <c r="BV77" s="363"/>
    </row>
    <row r="78" spans="1:74" ht="10" x14ac:dyDescent="0.2">
      <c r="C78" s="157"/>
      <c r="D78" s="157"/>
      <c r="E78" s="157"/>
      <c r="F78" s="157"/>
      <c r="G78" s="157"/>
      <c r="H78" s="157"/>
      <c r="I78" s="157"/>
      <c r="J78" s="157"/>
      <c r="K78" s="157"/>
      <c r="L78" s="157"/>
      <c r="M78" s="157"/>
      <c r="N78" s="157"/>
      <c r="O78" s="157"/>
      <c r="P78" s="157"/>
      <c r="Q78" s="157"/>
      <c r="R78" s="157"/>
      <c r="S78" s="157"/>
      <c r="T78" s="157"/>
      <c r="U78" s="157"/>
      <c r="V78" s="157"/>
      <c r="W78" s="157"/>
      <c r="X78" s="157"/>
      <c r="Y78" s="157"/>
      <c r="Z78" s="157"/>
      <c r="AA78" s="157"/>
      <c r="AB78" s="157"/>
      <c r="AC78" s="157"/>
      <c r="AD78" s="157"/>
      <c r="AE78" s="157"/>
      <c r="AF78" s="157"/>
      <c r="AG78" s="157"/>
      <c r="AH78" s="157"/>
      <c r="AI78" s="157"/>
      <c r="AJ78" s="157"/>
      <c r="AK78" s="157"/>
      <c r="AL78" s="157"/>
      <c r="AM78" s="157"/>
      <c r="AN78" s="157"/>
      <c r="AO78" s="157"/>
      <c r="AP78" s="157"/>
      <c r="AQ78" s="157"/>
      <c r="AR78" s="157"/>
      <c r="AS78" s="157"/>
      <c r="AT78" s="157"/>
      <c r="AU78" s="157"/>
      <c r="AV78" s="157"/>
      <c r="AW78" s="157"/>
      <c r="AX78" s="157"/>
      <c r="AY78" s="363"/>
      <c r="AZ78" s="363"/>
      <c r="BA78" s="363"/>
      <c r="BB78" s="363"/>
      <c r="BC78" s="363"/>
      <c r="BD78" s="363"/>
      <c r="BE78" s="363"/>
      <c r="BF78" s="363"/>
      <c r="BG78" s="363"/>
      <c r="BH78" s="363"/>
      <c r="BI78" s="363"/>
      <c r="BJ78" s="363"/>
      <c r="BK78" s="363"/>
      <c r="BL78" s="363"/>
      <c r="BM78" s="363"/>
      <c r="BN78" s="363"/>
      <c r="BO78" s="363"/>
      <c r="BP78" s="363"/>
      <c r="BQ78" s="363"/>
      <c r="BR78" s="363"/>
      <c r="BS78" s="363"/>
      <c r="BT78" s="363"/>
      <c r="BU78" s="363"/>
      <c r="BV78" s="363"/>
    </row>
    <row r="79" spans="1:74" ht="10" x14ac:dyDescent="0.2">
      <c r="C79" s="157"/>
      <c r="D79" s="157"/>
      <c r="E79" s="157"/>
      <c r="F79" s="157"/>
      <c r="G79" s="157"/>
      <c r="H79" s="157"/>
      <c r="I79" s="157"/>
      <c r="J79" s="157"/>
      <c r="K79" s="157"/>
      <c r="L79" s="157"/>
      <c r="M79" s="157"/>
      <c r="N79" s="157"/>
      <c r="O79" s="157"/>
      <c r="P79" s="157"/>
      <c r="Q79" s="157"/>
      <c r="R79" s="157"/>
      <c r="S79" s="157"/>
      <c r="T79" s="157"/>
      <c r="U79" s="157"/>
      <c r="V79" s="157"/>
      <c r="W79" s="157"/>
      <c r="X79" s="157"/>
      <c r="Y79" s="157"/>
      <c r="Z79" s="157"/>
      <c r="AA79" s="157"/>
      <c r="AB79" s="157"/>
      <c r="AC79" s="157"/>
      <c r="AD79" s="157"/>
      <c r="AE79" s="157"/>
      <c r="AF79" s="157"/>
      <c r="AG79" s="157"/>
      <c r="AH79" s="157"/>
      <c r="AI79" s="157"/>
      <c r="AJ79" s="157"/>
      <c r="AK79" s="157"/>
      <c r="AL79" s="157"/>
      <c r="AM79" s="157"/>
      <c r="AN79" s="157"/>
      <c r="AO79" s="157"/>
      <c r="AP79" s="157"/>
      <c r="AQ79" s="157"/>
      <c r="AR79" s="157"/>
      <c r="AS79" s="157"/>
      <c r="AT79" s="157"/>
      <c r="AU79" s="157"/>
      <c r="AV79" s="157"/>
      <c r="AW79" s="157"/>
      <c r="AX79" s="157"/>
      <c r="AY79" s="363"/>
      <c r="AZ79" s="363"/>
      <c r="BA79" s="363"/>
      <c r="BB79" s="363"/>
      <c r="BC79" s="363"/>
      <c r="BD79" s="363"/>
      <c r="BE79" s="363"/>
      <c r="BF79" s="363"/>
      <c r="BG79" s="363"/>
      <c r="BH79" s="363"/>
      <c r="BI79" s="363"/>
      <c r="BJ79" s="363"/>
      <c r="BK79" s="363"/>
      <c r="BL79" s="363"/>
      <c r="BM79" s="363"/>
      <c r="BN79" s="363"/>
      <c r="BO79" s="363"/>
      <c r="BP79" s="363"/>
      <c r="BQ79" s="363"/>
      <c r="BR79" s="363"/>
      <c r="BS79" s="363"/>
      <c r="BT79" s="363"/>
      <c r="BU79" s="363"/>
      <c r="BV79" s="363"/>
    </row>
    <row r="80" spans="1:74" ht="10" x14ac:dyDescent="0.2">
      <c r="C80" s="157"/>
      <c r="D80" s="157"/>
      <c r="E80" s="157"/>
      <c r="F80" s="157"/>
      <c r="G80" s="157"/>
      <c r="H80" s="157"/>
      <c r="I80" s="157"/>
      <c r="J80" s="157"/>
      <c r="K80" s="157"/>
      <c r="L80" s="157"/>
      <c r="M80" s="157"/>
      <c r="N80" s="157"/>
      <c r="O80" s="157"/>
      <c r="P80" s="157"/>
      <c r="Q80" s="157"/>
      <c r="R80" s="157"/>
      <c r="S80" s="157"/>
      <c r="T80" s="157"/>
      <c r="U80" s="157"/>
      <c r="V80" s="157"/>
      <c r="W80" s="157"/>
      <c r="X80" s="157"/>
      <c r="Y80" s="157"/>
      <c r="Z80" s="157"/>
      <c r="AA80" s="157"/>
      <c r="AB80" s="157"/>
      <c r="AC80" s="157"/>
      <c r="AD80" s="157"/>
      <c r="AE80" s="157"/>
      <c r="AF80" s="157"/>
      <c r="AG80" s="157"/>
      <c r="AH80" s="157"/>
      <c r="AI80" s="157"/>
      <c r="AJ80" s="157"/>
      <c r="AK80" s="157"/>
      <c r="AL80" s="157"/>
      <c r="AM80" s="157"/>
      <c r="AN80" s="157"/>
      <c r="AO80" s="157"/>
      <c r="AP80" s="157"/>
      <c r="AQ80" s="157"/>
      <c r="AR80" s="157"/>
      <c r="AS80" s="157"/>
      <c r="AT80" s="157"/>
      <c r="AU80" s="157"/>
      <c r="AV80" s="157"/>
      <c r="AW80" s="157"/>
      <c r="AX80" s="157"/>
      <c r="AY80" s="363"/>
      <c r="AZ80" s="363"/>
      <c r="BA80" s="363"/>
      <c r="BB80" s="363"/>
      <c r="BC80" s="363"/>
      <c r="BD80" s="363"/>
      <c r="BE80" s="363"/>
      <c r="BF80" s="363"/>
      <c r="BG80" s="363"/>
      <c r="BH80" s="363"/>
      <c r="BI80" s="363"/>
      <c r="BJ80" s="363"/>
      <c r="BK80" s="363"/>
      <c r="BL80" s="363"/>
      <c r="BM80" s="363"/>
      <c r="BN80" s="363"/>
      <c r="BO80" s="363"/>
      <c r="BP80" s="363"/>
      <c r="BQ80" s="363"/>
      <c r="BR80" s="363"/>
      <c r="BS80" s="363"/>
      <c r="BT80" s="363"/>
      <c r="BU80" s="363"/>
      <c r="BV80" s="363"/>
    </row>
    <row r="81" spans="3:74" ht="10" x14ac:dyDescent="0.2">
      <c r="C81" s="157"/>
      <c r="D81" s="157"/>
      <c r="E81" s="157"/>
      <c r="F81" s="157"/>
      <c r="G81" s="157"/>
      <c r="H81" s="157"/>
      <c r="I81" s="157"/>
      <c r="J81" s="157"/>
      <c r="K81" s="157"/>
      <c r="L81" s="157"/>
      <c r="M81" s="157"/>
      <c r="N81" s="157"/>
      <c r="O81" s="157"/>
      <c r="P81" s="157"/>
      <c r="Q81" s="157"/>
      <c r="R81" s="157"/>
      <c r="S81" s="157"/>
      <c r="T81" s="157"/>
      <c r="U81" s="157"/>
      <c r="V81" s="157"/>
      <c r="W81" s="157"/>
      <c r="X81" s="157"/>
      <c r="Y81" s="157"/>
      <c r="Z81" s="157"/>
      <c r="AA81" s="157"/>
      <c r="AB81" s="157"/>
      <c r="AC81" s="157"/>
      <c r="AD81" s="157"/>
      <c r="AE81" s="157"/>
      <c r="AF81" s="157"/>
      <c r="AG81" s="157"/>
      <c r="AH81" s="157"/>
      <c r="AI81" s="157"/>
      <c r="AJ81" s="157"/>
      <c r="AK81" s="157"/>
      <c r="AL81" s="157"/>
      <c r="AM81" s="157"/>
      <c r="AN81" s="157"/>
      <c r="AO81" s="157"/>
      <c r="AP81" s="157"/>
      <c r="AQ81" s="157"/>
      <c r="AR81" s="157"/>
      <c r="AS81" s="157"/>
      <c r="AT81" s="157"/>
      <c r="AU81" s="157"/>
      <c r="AV81" s="157"/>
      <c r="AW81" s="157"/>
      <c r="AX81" s="157"/>
      <c r="AY81" s="363"/>
      <c r="AZ81" s="363"/>
      <c r="BA81" s="363"/>
      <c r="BB81" s="363"/>
      <c r="BC81" s="363"/>
      <c r="BD81" s="363"/>
      <c r="BE81" s="363"/>
      <c r="BF81" s="363"/>
      <c r="BG81" s="363"/>
      <c r="BH81" s="363"/>
      <c r="BI81" s="363"/>
      <c r="BJ81" s="363"/>
      <c r="BK81" s="363"/>
      <c r="BL81" s="363"/>
      <c r="BM81" s="363"/>
      <c r="BN81" s="363"/>
      <c r="BO81" s="363"/>
      <c r="BP81" s="363"/>
      <c r="BQ81" s="363"/>
      <c r="BR81" s="363"/>
      <c r="BS81" s="363"/>
      <c r="BT81" s="363"/>
      <c r="BU81" s="363"/>
      <c r="BV81" s="363"/>
    </row>
    <row r="82" spans="3:74" ht="10" x14ac:dyDescent="0.2">
      <c r="C82" s="157"/>
      <c r="D82" s="157"/>
      <c r="E82" s="157"/>
      <c r="F82" s="157"/>
      <c r="G82" s="157"/>
      <c r="H82" s="157"/>
      <c r="I82" s="157"/>
      <c r="J82" s="157"/>
      <c r="K82" s="157"/>
      <c r="L82" s="157"/>
      <c r="M82" s="157"/>
      <c r="N82" s="157"/>
      <c r="O82" s="157"/>
      <c r="P82" s="157"/>
      <c r="Q82" s="157"/>
      <c r="R82" s="157"/>
      <c r="S82" s="157"/>
      <c r="T82" s="157"/>
      <c r="U82" s="157"/>
      <c r="V82" s="157"/>
      <c r="W82" s="157"/>
      <c r="X82" s="157"/>
      <c r="Y82" s="157"/>
      <c r="Z82" s="157"/>
      <c r="AA82" s="157"/>
      <c r="AB82" s="157"/>
      <c r="AC82" s="157"/>
      <c r="AD82" s="157"/>
      <c r="AE82" s="157"/>
      <c r="AF82" s="157"/>
      <c r="AG82" s="157"/>
      <c r="AH82" s="157"/>
      <c r="AI82" s="157"/>
      <c r="AJ82" s="157"/>
      <c r="AK82" s="157"/>
      <c r="AL82" s="157"/>
      <c r="AM82" s="157"/>
      <c r="AN82" s="157"/>
      <c r="AO82" s="157"/>
      <c r="AP82" s="157"/>
      <c r="AQ82" s="157"/>
      <c r="AR82" s="157"/>
      <c r="AS82" s="157"/>
      <c r="AT82" s="157"/>
      <c r="AU82" s="157"/>
      <c r="AV82" s="157"/>
      <c r="AW82" s="157"/>
      <c r="AX82" s="157"/>
      <c r="AY82" s="363"/>
      <c r="AZ82" s="363"/>
      <c r="BA82" s="363"/>
      <c r="BB82" s="363"/>
      <c r="BC82" s="363"/>
      <c r="BD82" s="363"/>
      <c r="BE82" s="363"/>
      <c r="BF82" s="363"/>
      <c r="BG82" s="363"/>
      <c r="BH82" s="363"/>
      <c r="BI82" s="363"/>
      <c r="BJ82" s="363"/>
      <c r="BK82" s="363"/>
      <c r="BL82" s="363"/>
      <c r="BM82" s="363"/>
      <c r="BN82" s="363"/>
      <c r="BO82" s="363"/>
      <c r="BP82" s="363"/>
      <c r="BQ82" s="363"/>
      <c r="BR82" s="363"/>
      <c r="BS82" s="363"/>
      <c r="BT82" s="363"/>
      <c r="BU82" s="363"/>
      <c r="BV82" s="363"/>
    </row>
    <row r="83" spans="3:74" ht="10" x14ac:dyDescent="0.2">
      <c r="BD83" s="364"/>
      <c r="BE83" s="364"/>
      <c r="BF83" s="364"/>
      <c r="BH83" s="364"/>
      <c r="BK83" s="364"/>
      <c r="BL83" s="364"/>
      <c r="BM83" s="364"/>
      <c r="BN83" s="364"/>
      <c r="BO83" s="364"/>
      <c r="BP83" s="364"/>
      <c r="BQ83" s="364"/>
      <c r="BR83" s="364"/>
      <c r="BS83" s="364"/>
      <c r="BT83" s="364"/>
      <c r="BU83" s="364"/>
      <c r="BV83" s="364"/>
    </row>
    <row r="84" spans="3:74" ht="10" x14ac:dyDescent="0.2">
      <c r="BD84" s="364"/>
      <c r="BE84" s="364"/>
      <c r="BF84" s="364"/>
      <c r="BH84" s="364"/>
      <c r="BK84" s="364"/>
      <c r="BL84" s="364"/>
      <c r="BM84" s="364"/>
      <c r="BN84" s="364"/>
      <c r="BO84" s="364"/>
      <c r="BP84" s="364"/>
      <c r="BQ84" s="364"/>
      <c r="BR84" s="364"/>
      <c r="BS84" s="364"/>
      <c r="BT84" s="364"/>
      <c r="BU84" s="364"/>
      <c r="BV84" s="364"/>
    </row>
    <row r="85" spans="3:74" ht="10" x14ac:dyDescent="0.2">
      <c r="BD85" s="364"/>
      <c r="BE85" s="364"/>
      <c r="BF85" s="364"/>
      <c r="BH85" s="364"/>
      <c r="BK85" s="364"/>
      <c r="BL85" s="364"/>
      <c r="BM85" s="364"/>
      <c r="BN85" s="364"/>
      <c r="BO85" s="364"/>
      <c r="BP85" s="364"/>
      <c r="BQ85" s="364"/>
      <c r="BR85" s="364"/>
      <c r="BS85" s="364"/>
      <c r="BT85" s="364"/>
      <c r="BU85" s="364"/>
      <c r="BV85" s="364"/>
    </row>
    <row r="86" spans="3:74" ht="10" x14ac:dyDescent="0.2">
      <c r="BD86" s="364"/>
      <c r="BE86" s="364"/>
      <c r="BF86" s="364"/>
      <c r="BH86" s="364"/>
      <c r="BK86" s="364"/>
      <c r="BL86" s="364"/>
      <c r="BM86" s="364"/>
      <c r="BN86" s="364"/>
      <c r="BO86" s="364"/>
      <c r="BP86" s="364"/>
      <c r="BQ86" s="364"/>
      <c r="BR86" s="364"/>
      <c r="BS86" s="364"/>
      <c r="BT86" s="364"/>
      <c r="BU86" s="364"/>
      <c r="BV86" s="364"/>
    </row>
    <row r="87" spans="3:74" ht="10" x14ac:dyDescent="0.2">
      <c r="BD87" s="364"/>
      <c r="BE87" s="364"/>
      <c r="BF87" s="364"/>
      <c r="BH87" s="364"/>
      <c r="BK87" s="364"/>
      <c r="BL87" s="364"/>
      <c r="BM87" s="364"/>
      <c r="BN87" s="364"/>
      <c r="BO87" s="364"/>
      <c r="BP87" s="364"/>
      <c r="BQ87" s="364"/>
      <c r="BR87" s="364"/>
      <c r="BS87" s="364"/>
      <c r="BT87" s="364"/>
      <c r="BU87" s="364"/>
      <c r="BV87" s="364"/>
    </row>
    <row r="88" spans="3:74" ht="10" x14ac:dyDescent="0.2">
      <c r="BD88" s="364"/>
      <c r="BE88" s="364"/>
      <c r="BF88" s="364"/>
      <c r="BH88" s="364"/>
      <c r="BK88" s="364"/>
      <c r="BL88" s="364"/>
      <c r="BM88" s="364"/>
      <c r="BN88" s="364"/>
      <c r="BO88" s="364"/>
      <c r="BP88" s="364"/>
      <c r="BQ88" s="364"/>
      <c r="BR88" s="364"/>
      <c r="BS88" s="364"/>
      <c r="BT88" s="364"/>
      <c r="BU88" s="364"/>
      <c r="BV88" s="364"/>
    </row>
    <row r="89" spans="3:74" ht="10" x14ac:dyDescent="0.2">
      <c r="BD89" s="364"/>
      <c r="BE89" s="364"/>
      <c r="BF89" s="364"/>
      <c r="BH89" s="364"/>
      <c r="BK89" s="364"/>
      <c r="BL89" s="364"/>
      <c r="BM89" s="364"/>
      <c r="BN89" s="364"/>
      <c r="BO89" s="364"/>
      <c r="BP89" s="364"/>
      <c r="BQ89" s="364"/>
      <c r="BR89" s="364"/>
      <c r="BS89" s="364"/>
      <c r="BT89" s="364"/>
      <c r="BU89" s="364"/>
      <c r="BV89" s="364"/>
    </row>
    <row r="90" spans="3:74" ht="10" x14ac:dyDescent="0.2">
      <c r="BD90" s="364"/>
      <c r="BE90" s="364"/>
      <c r="BF90" s="364"/>
      <c r="BH90" s="364"/>
      <c r="BK90" s="364"/>
      <c r="BL90" s="364"/>
      <c r="BM90" s="364"/>
      <c r="BN90" s="364"/>
      <c r="BO90" s="364"/>
      <c r="BP90" s="364"/>
      <c r="BQ90" s="364"/>
      <c r="BR90" s="364"/>
      <c r="BS90" s="364"/>
      <c r="BT90" s="364"/>
      <c r="BU90" s="364"/>
      <c r="BV90" s="364"/>
    </row>
    <row r="91" spans="3:74" ht="10" x14ac:dyDescent="0.2">
      <c r="BD91" s="364"/>
      <c r="BE91" s="364"/>
      <c r="BF91" s="364"/>
      <c r="BH91" s="364"/>
      <c r="BK91" s="364"/>
      <c r="BL91" s="364"/>
      <c r="BM91" s="364"/>
      <c r="BN91" s="364"/>
      <c r="BO91" s="364"/>
      <c r="BP91" s="364"/>
      <c r="BQ91" s="364"/>
      <c r="BR91" s="364"/>
      <c r="BS91" s="364"/>
      <c r="BT91" s="364"/>
      <c r="BU91" s="364"/>
      <c r="BV91" s="364"/>
    </row>
    <row r="92" spans="3:74" ht="10" x14ac:dyDescent="0.2">
      <c r="BD92" s="364"/>
      <c r="BE92" s="364"/>
      <c r="BF92" s="364"/>
      <c r="BH92" s="364"/>
      <c r="BK92" s="364"/>
      <c r="BL92" s="364"/>
      <c r="BM92" s="364"/>
      <c r="BN92" s="364"/>
      <c r="BO92" s="364"/>
      <c r="BP92" s="364"/>
      <c r="BQ92" s="364"/>
      <c r="BR92" s="364"/>
      <c r="BS92" s="364"/>
      <c r="BT92" s="364"/>
      <c r="BU92" s="364"/>
      <c r="BV92" s="364"/>
    </row>
    <row r="93" spans="3:74" ht="10" x14ac:dyDescent="0.2">
      <c r="BD93" s="364"/>
      <c r="BE93" s="364"/>
      <c r="BF93" s="364"/>
      <c r="BH93" s="364"/>
      <c r="BK93" s="364"/>
      <c r="BL93" s="364"/>
      <c r="BM93" s="364"/>
      <c r="BN93" s="364"/>
      <c r="BO93" s="364"/>
      <c r="BP93" s="364"/>
      <c r="BQ93" s="364"/>
      <c r="BR93" s="364"/>
      <c r="BS93" s="364"/>
      <c r="BT93" s="364"/>
      <c r="BU93" s="364"/>
      <c r="BV93" s="364"/>
    </row>
    <row r="94" spans="3:74" ht="10" x14ac:dyDescent="0.2">
      <c r="BD94" s="364"/>
      <c r="BE94" s="364"/>
      <c r="BF94" s="364"/>
      <c r="BH94" s="364"/>
      <c r="BK94" s="364"/>
      <c r="BL94" s="364"/>
      <c r="BM94" s="364"/>
      <c r="BN94" s="364"/>
      <c r="BO94" s="364"/>
      <c r="BP94" s="364"/>
      <c r="BQ94" s="364"/>
      <c r="BR94" s="364"/>
      <c r="BS94" s="364"/>
      <c r="BT94" s="364"/>
      <c r="BU94" s="364"/>
      <c r="BV94" s="364"/>
    </row>
    <row r="95" spans="3:74" ht="10" x14ac:dyDescent="0.2">
      <c r="BD95" s="364"/>
      <c r="BE95" s="364"/>
      <c r="BF95" s="364"/>
      <c r="BH95" s="364"/>
      <c r="BK95" s="364"/>
      <c r="BL95" s="364"/>
      <c r="BM95" s="364"/>
      <c r="BN95" s="364"/>
      <c r="BO95" s="364"/>
      <c r="BP95" s="364"/>
      <c r="BQ95" s="364"/>
      <c r="BR95" s="364"/>
      <c r="BS95" s="364"/>
      <c r="BT95" s="364"/>
      <c r="BU95" s="364"/>
      <c r="BV95" s="364"/>
    </row>
    <row r="96" spans="3:74" ht="10" x14ac:dyDescent="0.2">
      <c r="BD96" s="364"/>
      <c r="BE96" s="364"/>
      <c r="BF96" s="364"/>
      <c r="BH96" s="364"/>
      <c r="BK96" s="364"/>
      <c r="BL96" s="364"/>
      <c r="BM96" s="364"/>
      <c r="BN96" s="364"/>
      <c r="BO96" s="364"/>
      <c r="BP96" s="364"/>
      <c r="BQ96" s="364"/>
      <c r="BR96" s="364"/>
      <c r="BS96" s="364"/>
      <c r="BT96" s="364"/>
      <c r="BU96" s="364"/>
      <c r="BV96" s="364"/>
    </row>
    <row r="97" spans="56:74" ht="10" x14ac:dyDescent="0.2">
      <c r="BD97" s="364"/>
      <c r="BE97" s="364"/>
      <c r="BF97" s="364"/>
      <c r="BH97" s="364"/>
      <c r="BK97" s="364"/>
      <c r="BL97" s="364"/>
      <c r="BM97" s="364"/>
      <c r="BN97" s="364"/>
      <c r="BO97" s="364"/>
      <c r="BP97" s="364"/>
      <c r="BQ97" s="364"/>
      <c r="BR97" s="364"/>
      <c r="BS97" s="364"/>
      <c r="BT97" s="364"/>
      <c r="BU97" s="364"/>
      <c r="BV97" s="364"/>
    </row>
    <row r="98" spans="56:74" ht="10" x14ac:dyDescent="0.2">
      <c r="BD98" s="364"/>
      <c r="BE98" s="364"/>
      <c r="BF98" s="364"/>
      <c r="BH98" s="364"/>
      <c r="BK98" s="364"/>
      <c r="BL98" s="364"/>
      <c r="BM98" s="364"/>
      <c r="BN98" s="364"/>
      <c r="BO98" s="364"/>
      <c r="BP98" s="364"/>
      <c r="BQ98" s="364"/>
      <c r="BR98" s="364"/>
      <c r="BS98" s="364"/>
      <c r="BT98" s="364"/>
      <c r="BU98" s="364"/>
      <c r="BV98" s="364"/>
    </row>
    <row r="99" spans="56:74" ht="10" x14ac:dyDescent="0.2">
      <c r="BD99" s="364"/>
      <c r="BE99" s="364"/>
      <c r="BF99" s="364"/>
      <c r="BH99" s="364"/>
      <c r="BK99" s="364"/>
      <c r="BL99" s="364"/>
      <c r="BM99" s="364"/>
      <c r="BN99" s="364"/>
      <c r="BO99" s="364"/>
      <c r="BP99" s="364"/>
      <c r="BQ99" s="364"/>
      <c r="BR99" s="364"/>
      <c r="BS99" s="364"/>
      <c r="BT99" s="364"/>
      <c r="BU99" s="364"/>
      <c r="BV99" s="364"/>
    </row>
    <row r="100" spans="56:74" ht="10" x14ac:dyDescent="0.2">
      <c r="BD100" s="364"/>
      <c r="BE100" s="364"/>
      <c r="BF100" s="364"/>
      <c r="BH100" s="364"/>
      <c r="BK100" s="364"/>
      <c r="BL100" s="364"/>
      <c r="BM100" s="364"/>
      <c r="BN100" s="364"/>
      <c r="BO100" s="364"/>
      <c r="BP100" s="364"/>
      <c r="BQ100" s="364"/>
      <c r="BR100" s="364"/>
      <c r="BS100" s="364"/>
      <c r="BT100" s="364"/>
      <c r="BU100" s="364"/>
      <c r="BV100" s="364"/>
    </row>
    <row r="101" spans="56:74" ht="10" x14ac:dyDescent="0.2">
      <c r="BD101" s="364"/>
      <c r="BE101" s="364"/>
      <c r="BF101" s="364"/>
      <c r="BH101" s="364"/>
      <c r="BK101" s="364"/>
      <c r="BL101" s="364"/>
      <c r="BM101" s="364"/>
      <c r="BN101" s="364"/>
      <c r="BO101" s="364"/>
      <c r="BP101" s="364"/>
      <c r="BQ101" s="364"/>
      <c r="BR101" s="364"/>
      <c r="BS101" s="364"/>
      <c r="BT101" s="364"/>
      <c r="BU101" s="364"/>
      <c r="BV101" s="364"/>
    </row>
    <row r="102" spans="56:74" ht="10" x14ac:dyDescent="0.2">
      <c r="BD102" s="364"/>
      <c r="BE102" s="364"/>
      <c r="BF102" s="364"/>
      <c r="BH102" s="364"/>
      <c r="BK102" s="364"/>
      <c r="BL102" s="364"/>
      <c r="BM102" s="364"/>
      <c r="BN102" s="364"/>
      <c r="BO102" s="364"/>
      <c r="BP102" s="364"/>
      <c r="BQ102" s="364"/>
      <c r="BR102" s="364"/>
      <c r="BS102" s="364"/>
      <c r="BT102" s="364"/>
      <c r="BU102" s="364"/>
      <c r="BV102" s="364"/>
    </row>
    <row r="103" spans="56:74" ht="10" x14ac:dyDescent="0.2">
      <c r="BD103" s="364"/>
      <c r="BE103" s="364"/>
      <c r="BF103" s="364"/>
      <c r="BH103" s="364"/>
      <c r="BK103" s="364"/>
      <c r="BL103" s="364"/>
      <c r="BM103" s="364"/>
      <c r="BN103" s="364"/>
      <c r="BO103" s="364"/>
      <c r="BP103" s="364"/>
      <c r="BQ103" s="364"/>
      <c r="BR103" s="364"/>
      <c r="BS103" s="364"/>
      <c r="BT103" s="364"/>
      <c r="BU103" s="364"/>
      <c r="BV103" s="364"/>
    </row>
    <row r="104" spans="56:74" ht="10" x14ac:dyDescent="0.2">
      <c r="BD104" s="364"/>
      <c r="BE104" s="364"/>
      <c r="BF104" s="364"/>
      <c r="BH104" s="364"/>
      <c r="BK104" s="364"/>
      <c r="BL104" s="364"/>
      <c r="BM104" s="364"/>
      <c r="BN104" s="364"/>
      <c r="BO104" s="364"/>
      <c r="BP104" s="364"/>
      <c r="BQ104" s="364"/>
      <c r="BR104" s="364"/>
      <c r="BS104" s="364"/>
      <c r="BT104" s="364"/>
      <c r="BU104" s="364"/>
      <c r="BV104" s="364"/>
    </row>
    <row r="105" spans="56:74" ht="10" x14ac:dyDescent="0.2">
      <c r="BD105" s="364"/>
      <c r="BE105" s="364"/>
      <c r="BF105" s="364"/>
      <c r="BH105" s="364"/>
      <c r="BK105" s="364"/>
      <c r="BL105" s="364"/>
      <c r="BM105" s="364"/>
      <c r="BN105" s="364"/>
      <c r="BO105" s="364"/>
      <c r="BP105" s="364"/>
      <c r="BQ105" s="364"/>
      <c r="BR105" s="364"/>
      <c r="BS105" s="364"/>
      <c r="BT105" s="364"/>
      <c r="BU105" s="364"/>
      <c r="BV105" s="364"/>
    </row>
    <row r="106" spans="56:74" ht="10" x14ac:dyDescent="0.2">
      <c r="BD106" s="364"/>
      <c r="BE106" s="364"/>
      <c r="BF106" s="364"/>
      <c r="BH106" s="364"/>
      <c r="BK106" s="364"/>
      <c r="BL106" s="364"/>
      <c r="BM106" s="364"/>
      <c r="BN106" s="364"/>
      <c r="BO106" s="364"/>
      <c r="BP106" s="364"/>
      <c r="BQ106" s="364"/>
      <c r="BR106" s="364"/>
      <c r="BS106" s="364"/>
      <c r="BT106" s="364"/>
      <c r="BU106" s="364"/>
      <c r="BV106" s="364"/>
    </row>
    <row r="107" spans="56:74" ht="10" x14ac:dyDescent="0.2">
      <c r="BD107" s="364"/>
      <c r="BE107" s="364"/>
      <c r="BF107" s="364"/>
      <c r="BK107" s="364"/>
      <c r="BL107" s="364"/>
      <c r="BM107" s="364"/>
      <c r="BN107" s="364"/>
      <c r="BO107" s="364"/>
      <c r="BP107" s="364"/>
      <c r="BQ107" s="364"/>
      <c r="BR107" s="364"/>
      <c r="BS107" s="364"/>
      <c r="BT107" s="364"/>
      <c r="BU107" s="364"/>
      <c r="BV107" s="364"/>
    </row>
    <row r="108" spans="56:74" ht="10" x14ac:dyDescent="0.2">
      <c r="BD108" s="364"/>
      <c r="BE108" s="364"/>
      <c r="BF108" s="364"/>
      <c r="BK108" s="364"/>
      <c r="BL108" s="364"/>
      <c r="BM108" s="364"/>
      <c r="BN108" s="364"/>
      <c r="BO108" s="364"/>
      <c r="BP108" s="364"/>
      <c r="BQ108" s="364"/>
      <c r="BR108" s="364"/>
      <c r="BS108" s="364"/>
      <c r="BT108" s="364"/>
      <c r="BU108" s="364"/>
      <c r="BV108" s="364"/>
    </row>
    <row r="109" spans="56:74" ht="10" x14ac:dyDescent="0.2">
      <c r="BD109" s="364"/>
      <c r="BE109" s="364"/>
      <c r="BF109" s="364"/>
      <c r="BK109" s="364"/>
      <c r="BL109" s="364"/>
      <c r="BM109" s="364"/>
      <c r="BN109" s="364"/>
      <c r="BO109" s="364"/>
      <c r="BP109" s="364"/>
      <c r="BQ109" s="364"/>
      <c r="BR109" s="364"/>
      <c r="BS109" s="364"/>
      <c r="BT109" s="364"/>
      <c r="BU109" s="364"/>
      <c r="BV109" s="364"/>
    </row>
    <row r="110" spans="56:74" ht="10" x14ac:dyDescent="0.2">
      <c r="BD110" s="364"/>
      <c r="BE110" s="364"/>
      <c r="BF110" s="364"/>
      <c r="BK110" s="364"/>
      <c r="BL110" s="364"/>
      <c r="BM110" s="364"/>
      <c r="BN110" s="364"/>
      <c r="BO110" s="364"/>
      <c r="BP110" s="364"/>
      <c r="BQ110" s="364"/>
      <c r="BR110" s="364"/>
      <c r="BS110" s="364"/>
      <c r="BT110" s="364"/>
      <c r="BU110" s="364"/>
      <c r="BV110" s="364"/>
    </row>
    <row r="111" spans="56:74" ht="10" x14ac:dyDescent="0.2">
      <c r="BD111" s="364"/>
      <c r="BE111" s="364"/>
      <c r="BF111" s="364"/>
      <c r="BK111" s="364"/>
      <c r="BL111" s="364"/>
      <c r="BM111" s="364"/>
      <c r="BN111" s="364"/>
      <c r="BO111" s="364"/>
      <c r="BP111" s="364"/>
      <c r="BQ111" s="364"/>
      <c r="BR111" s="364"/>
      <c r="BS111" s="364"/>
      <c r="BT111" s="364"/>
      <c r="BU111" s="364"/>
      <c r="BV111" s="364"/>
    </row>
    <row r="112" spans="56:74" ht="10" x14ac:dyDescent="0.2">
      <c r="BD112" s="364"/>
      <c r="BE112" s="364"/>
      <c r="BF112" s="364"/>
      <c r="BK112" s="364"/>
      <c r="BL112" s="364"/>
      <c r="BM112" s="364"/>
      <c r="BN112" s="364"/>
      <c r="BO112" s="364"/>
      <c r="BP112" s="364"/>
      <c r="BQ112" s="364"/>
      <c r="BR112" s="364"/>
      <c r="BS112" s="364"/>
      <c r="BT112" s="364"/>
      <c r="BU112" s="364"/>
      <c r="BV112" s="364"/>
    </row>
    <row r="113" spans="63:74" x14ac:dyDescent="0.25">
      <c r="BK113" s="364"/>
      <c r="BL113" s="364"/>
      <c r="BM113" s="364"/>
      <c r="BN113" s="364"/>
      <c r="BO113" s="364"/>
      <c r="BP113" s="364"/>
      <c r="BQ113" s="364"/>
      <c r="BR113" s="364"/>
      <c r="BS113" s="364"/>
      <c r="BT113" s="364"/>
      <c r="BU113" s="364"/>
      <c r="BV113" s="364"/>
    </row>
    <row r="114" spans="63:74" x14ac:dyDescent="0.25">
      <c r="BK114" s="364"/>
      <c r="BL114" s="364"/>
      <c r="BM114" s="364"/>
      <c r="BN114" s="364"/>
      <c r="BO114" s="364"/>
      <c r="BP114" s="364"/>
      <c r="BQ114" s="364"/>
      <c r="BR114" s="364"/>
      <c r="BS114" s="364"/>
      <c r="BT114" s="364"/>
      <c r="BU114" s="364"/>
      <c r="BV114" s="364"/>
    </row>
    <row r="115" spans="63:74" x14ac:dyDescent="0.25">
      <c r="BK115" s="364"/>
      <c r="BL115" s="364"/>
      <c r="BM115" s="364"/>
      <c r="BN115" s="364"/>
      <c r="BO115" s="364"/>
      <c r="BP115" s="364"/>
      <c r="BQ115" s="364"/>
      <c r="BR115" s="364"/>
      <c r="BS115" s="364"/>
      <c r="BT115" s="364"/>
      <c r="BU115" s="364"/>
      <c r="BV115" s="364"/>
    </row>
    <row r="116" spans="63:74" x14ac:dyDescent="0.25">
      <c r="BK116" s="364"/>
      <c r="BL116" s="364"/>
      <c r="BM116" s="364"/>
      <c r="BN116" s="364"/>
      <c r="BO116" s="364"/>
      <c r="BP116" s="364"/>
      <c r="BQ116" s="364"/>
      <c r="BR116" s="364"/>
      <c r="BS116" s="364"/>
      <c r="BT116" s="364"/>
      <c r="BU116" s="364"/>
      <c r="BV116" s="364"/>
    </row>
    <row r="117" spans="63:74" x14ac:dyDescent="0.25">
      <c r="BK117" s="364"/>
      <c r="BL117" s="364"/>
      <c r="BM117" s="364"/>
      <c r="BN117" s="364"/>
      <c r="BO117" s="364"/>
      <c r="BP117" s="364"/>
      <c r="BQ117" s="364"/>
      <c r="BR117" s="364"/>
      <c r="BS117" s="364"/>
      <c r="BT117" s="364"/>
      <c r="BU117" s="364"/>
      <c r="BV117" s="364"/>
    </row>
    <row r="118" spans="63:74" x14ac:dyDescent="0.25">
      <c r="BK118" s="364"/>
      <c r="BL118" s="364"/>
      <c r="BM118" s="364"/>
      <c r="BN118" s="364"/>
      <c r="BO118" s="364"/>
      <c r="BP118" s="364"/>
      <c r="BQ118" s="364"/>
      <c r="BR118" s="364"/>
      <c r="BS118" s="364"/>
      <c r="BT118" s="364"/>
      <c r="BU118" s="364"/>
      <c r="BV118" s="364"/>
    </row>
    <row r="119" spans="63:74" x14ac:dyDescent="0.25">
      <c r="BK119" s="364"/>
      <c r="BL119" s="364"/>
      <c r="BM119" s="364"/>
      <c r="BN119" s="364"/>
      <c r="BO119" s="364"/>
      <c r="BP119" s="364"/>
      <c r="BQ119" s="364"/>
      <c r="BR119" s="364"/>
      <c r="BS119" s="364"/>
      <c r="BT119" s="364"/>
      <c r="BU119" s="364"/>
      <c r="BV119" s="364"/>
    </row>
    <row r="120" spans="63:74" x14ac:dyDescent="0.25">
      <c r="BK120" s="364"/>
      <c r="BL120" s="364"/>
      <c r="BM120" s="364"/>
      <c r="BN120" s="364"/>
      <c r="BO120" s="364"/>
      <c r="BP120" s="364"/>
      <c r="BQ120" s="364"/>
      <c r="BR120" s="364"/>
      <c r="BS120" s="364"/>
      <c r="BT120" s="364"/>
      <c r="BU120" s="364"/>
      <c r="BV120" s="364"/>
    </row>
    <row r="121" spans="63:74" x14ac:dyDescent="0.25">
      <c r="BK121" s="364"/>
      <c r="BL121" s="364"/>
      <c r="BM121" s="364"/>
      <c r="BN121" s="364"/>
      <c r="BO121" s="364"/>
      <c r="BP121" s="364"/>
      <c r="BQ121" s="364"/>
      <c r="BR121" s="364"/>
      <c r="BS121" s="364"/>
      <c r="BT121" s="364"/>
      <c r="BU121" s="364"/>
      <c r="BV121" s="364"/>
    </row>
    <row r="122" spans="63:74" x14ac:dyDescent="0.25">
      <c r="BK122" s="364"/>
      <c r="BL122" s="364"/>
      <c r="BM122" s="364"/>
      <c r="BN122" s="364"/>
      <c r="BO122" s="364"/>
      <c r="BP122" s="364"/>
      <c r="BQ122" s="364"/>
      <c r="BR122" s="364"/>
      <c r="BS122" s="364"/>
      <c r="BT122" s="364"/>
      <c r="BU122" s="364"/>
      <c r="BV122" s="364"/>
    </row>
    <row r="123" spans="63:74" x14ac:dyDescent="0.25">
      <c r="BK123" s="364"/>
      <c r="BL123" s="364"/>
      <c r="BM123" s="364"/>
      <c r="BN123" s="364"/>
      <c r="BO123" s="364"/>
      <c r="BP123" s="364"/>
      <c r="BQ123" s="364"/>
      <c r="BR123" s="364"/>
      <c r="BS123" s="364"/>
      <c r="BT123" s="364"/>
      <c r="BU123" s="364"/>
      <c r="BV123" s="364"/>
    </row>
    <row r="124" spans="63:74" x14ac:dyDescent="0.25">
      <c r="BK124" s="364"/>
      <c r="BL124" s="364"/>
      <c r="BM124" s="364"/>
      <c r="BN124" s="364"/>
      <c r="BO124" s="364"/>
      <c r="BP124" s="364"/>
      <c r="BQ124" s="364"/>
      <c r="BR124" s="364"/>
      <c r="BS124" s="364"/>
      <c r="BT124" s="364"/>
      <c r="BU124" s="364"/>
      <c r="BV124" s="364"/>
    </row>
    <row r="125" spans="63:74" x14ac:dyDescent="0.25">
      <c r="BK125" s="364"/>
      <c r="BL125" s="364"/>
      <c r="BM125" s="364"/>
      <c r="BN125" s="364"/>
      <c r="BO125" s="364"/>
      <c r="BP125" s="364"/>
      <c r="BQ125" s="364"/>
      <c r="BR125" s="364"/>
      <c r="BS125" s="364"/>
      <c r="BT125" s="364"/>
      <c r="BU125" s="364"/>
      <c r="BV125" s="364"/>
    </row>
    <row r="126" spans="63:74" x14ac:dyDescent="0.25">
      <c r="BK126" s="364"/>
      <c r="BL126" s="364"/>
      <c r="BM126" s="364"/>
      <c r="BN126" s="364"/>
      <c r="BO126" s="364"/>
      <c r="BP126" s="364"/>
      <c r="BQ126" s="364"/>
      <c r="BR126" s="364"/>
      <c r="BS126" s="364"/>
      <c r="BT126" s="364"/>
      <c r="BU126" s="364"/>
      <c r="BV126" s="364"/>
    </row>
    <row r="127" spans="63:74" x14ac:dyDescent="0.25">
      <c r="BK127" s="364"/>
      <c r="BL127" s="364"/>
      <c r="BM127" s="364"/>
      <c r="BN127" s="364"/>
      <c r="BO127" s="364"/>
      <c r="BP127" s="364"/>
      <c r="BQ127" s="364"/>
      <c r="BR127" s="364"/>
      <c r="BS127" s="364"/>
      <c r="BT127" s="364"/>
      <c r="BU127" s="364"/>
      <c r="BV127" s="364"/>
    </row>
    <row r="128" spans="63:74" x14ac:dyDescent="0.25">
      <c r="BK128" s="364"/>
      <c r="BL128" s="364"/>
      <c r="BM128" s="364"/>
      <c r="BN128" s="364"/>
      <c r="BO128" s="364"/>
      <c r="BP128" s="364"/>
      <c r="BQ128" s="364"/>
      <c r="BR128" s="364"/>
      <c r="BS128" s="364"/>
      <c r="BT128" s="364"/>
      <c r="BU128" s="364"/>
      <c r="BV128" s="364"/>
    </row>
    <row r="129" spans="63:74" x14ac:dyDescent="0.25">
      <c r="BK129" s="364"/>
      <c r="BL129" s="364"/>
      <c r="BM129" s="364"/>
      <c r="BN129" s="364"/>
      <c r="BO129" s="364"/>
      <c r="BP129" s="364"/>
      <c r="BQ129" s="364"/>
      <c r="BR129" s="364"/>
      <c r="BS129" s="364"/>
      <c r="BT129" s="364"/>
      <c r="BU129" s="364"/>
      <c r="BV129" s="364"/>
    </row>
    <row r="130" spans="63:74" x14ac:dyDescent="0.25">
      <c r="BK130" s="364"/>
      <c r="BL130" s="364"/>
      <c r="BM130" s="364"/>
      <c r="BN130" s="364"/>
      <c r="BO130" s="364"/>
      <c r="BP130" s="364"/>
      <c r="BQ130" s="364"/>
      <c r="BR130" s="364"/>
      <c r="BS130" s="364"/>
      <c r="BT130" s="364"/>
      <c r="BU130" s="364"/>
      <c r="BV130" s="364"/>
    </row>
    <row r="131" spans="63:74" x14ac:dyDescent="0.25">
      <c r="BK131" s="364"/>
      <c r="BL131" s="364"/>
      <c r="BM131" s="364"/>
      <c r="BN131" s="364"/>
      <c r="BO131" s="364"/>
      <c r="BP131" s="364"/>
      <c r="BQ131" s="364"/>
      <c r="BR131" s="364"/>
      <c r="BS131" s="364"/>
      <c r="BT131" s="364"/>
      <c r="BU131" s="364"/>
      <c r="BV131" s="364"/>
    </row>
    <row r="132" spans="63:74" x14ac:dyDescent="0.25">
      <c r="BK132" s="364"/>
      <c r="BL132" s="364"/>
      <c r="BM132" s="364"/>
      <c r="BN132" s="364"/>
      <c r="BO132" s="364"/>
      <c r="BP132" s="364"/>
      <c r="BQ132" s="364"/>
      <c r="BR132" s="364"/>
      <c r="BS132" s="364"/>
      <c r="BT132" s="364"/>
      <c r="BU132" s="364"/>
      <c r="BV132" s="364"/>
    </row>
    <row r="133" spans="63:74" x14ac:dyDescent="0.25">
      <c r="BK133" s="364"/>
      <c r="BL133" s="364"/>
      <c r="BM133" s="364"/>
      <c r="BN133" s="364"/>
      <c r="BO133" s="364"/>
      <c r="BP133" s="364"/>
      <c r="BQ133" s="364"/>
      <c r="BR133" s="364"/>
      <c r="BS133" s="364"/>
      <c r="BT133" s="364"/>
      <c r="BU133" s="364"/>
      <c r="BV133" s="364"/>
    </row>
    <row r="134" spans="63:74" x14ac:dyDescent="0.25">
      <c r="BK134" s="364"/>
      <c r="BL134" s="364"/>
      <c r="BM134" s="364"/>
      <c r="BN134" s="364"/>
      <c r="BO134" s="364"/>
      <c r="BP134" s="364"/>
      <c r="BQ134" s="364"/>
      <c r="BR134" s="364"/>
      <c r="BS134" s="364"/>
      <c r="BT134" s="364"/>
      <c r="BU134" s="364"/>
      <c r="BV134" s="364"/>
    </row>
    <row r="135" spans="63:74" x14ac:dyDescent="0.25">
      <c r="BK135" s="364"/>
      <c r="BL135" s="364"/>
      <c r="BM135" s="364"/>
      <c r="BN135" s="364"/>
      <c r="BO135" s="364"/>
      <c r="BP135" s="364"/>
      <c r="BQ135" s="364"/>
      <c r="BR135" s="364"/>
      <c r="BS135" s="364"/>
      <c r="BT135" s="364"/>
      <c r="BU135" s="364"/>
      <c r="BV135" s="364"/>
    </row>
    <row r="136" spans="63:74" x14ac:dyDescent="0.25">
      <c r="BK136" s="364"/>
      <c r="BL136" s="364"/>
      <c r="BM136" s="364"/>
      <c r="BN136" s="364"/>
      <c r="BO136" s="364"/>
      <c r="BP136" s="364"/>
      <c r="BQ136" s="364"/>
      <c r="BR136" s="364"/>
      <c r="BS136" s="364"/>
      <c r="BT136" s="364"/>
      <c r="BU136" s="364"/>
      <c r="BV136" s="364"/>
    </row>
    <row r="137" spans="63:74" x14ac:dyDescent="0.25">
      <c r="BK137" s="364"/>
      <c r="BL137" s="364"/>
      <c r="BM137" s="364"/>
      <c r="BN137" s="364"/>
      <c r="BO137" s="364"/>
      <c r="BP137" s="364"/>
      <c r="BQ137" s="364"/>
      <c r="BR137" s="364"/>
      <c r="BS137" s="364"/>
      <c r="BT137" s="364"/>
      <c r="BU137" s="364"/>
      <c r="BV137" s="364"/>
    </row>
    <row r="138" spans="63:74" x14ac:dyDescent="0.25">
      <c r="BK138" s="364"/>
      <c r="BL138" s="364"/>
      <c r="BM138" s="364"/>
      <c r="BN138" s="364"/>
      <c r="BO138" s="364"/>
      <c r="BP138" s="364"/>
      <c r="BQ138" s="364"/>
      <c r="BR138" s="364"/>
      <c r="BS138" s="364"/>
      <c r="BT138" s="364"/>
      <c r="BU138" s="364"/>
      <c r="BV138" s="364"/>
    </row>
    <row r="139" spans="63:74" x14ac:dyDescent="0.25">
      <c r="BK139" s="364"/>
      <c r="BL139" s="364"/>
      <c r="BM139" s="364"/>
      <c r="BN139" s="364"/>
      <c r="BO139" s="364"/>
      <c r="BP139" s="364"/>
      <c r="BQ139" s="364"/>
      <c r="BR139" s="364"/>
      <c r="BS139" s="364"/>
      <c r="BT139" s="364"/>
      <c r="BU139" s="364"/>
      <c r="BV139" s="364"/>
    </row>
    <row r="140" spans="63:74" x14ac:dyDescent="0.25">
      <c r="BK140" s="364"/>
      <c r="BL140" s="364"/>
      <c r="BM140" s="364"/>
      <c r="BN140" s="364"/>
      <c r="BO140" s="364"/>
      <c r="BP140" s="364"/>
      <c r="BQ140" s="364"/>
      <c r="BR140" s="364"/>
      <c r="BS140" s="364"/>
      <c r="BT140" s="364"/>
      <c r="BU140" s="364"/>
      <c r="BV140" s="364"/>
    </row>
    <row r="141" spans="63:74" x14ac:dyDescent="0.25">
      <c r="BK141" s="364"/>
      <c r="BL141" s="364"/>
      <c r="BM141" s="364"/>
      <c r="BN141" s="364"/>
      <c r="BO141" s="364"/>
      <c r="BP141" s="364"/>
      <c r="BQ141" s="364"/>
      <c r="BR141" s="364"/>
      <c r="BS141" s="364"/>
      <c r="BT141" s="364"/>
      <c r="BU141" s="364"/>
      <c r="BV141" s="364"/>
    </row>
    <row r="142" spans="63:74" x14ac:dyDescent="0.25">
      <c r="BK142" s="364"/>
      <c r="BL142" s="364"/>
      <c r="BM142" s="364"/>
      <c r="BN142" s="364"/>
      <c r="BO142" s="364"/>
      <c r="BP142" s="364"/>
      <c r="BQ142" s="364"/>
      <c r="BR142" s="364"/>
      <c r="BS142" s="364"/>
      <c r="BT142" s="364"/>
      <c r="BU142" s="364"/>
      <c r="BV142" s="364"/>
    </row>
    <row r="143" spans="63:74" x14ac:dyDescent="0.25">
      <c r="BK143" s="364"/>
      <c r="BL143" s="364"/>
      <c r="BM143" s="364"/>
      <c r="BN143" s="364"/>
      <c r="BO143" s="364"/>
      <c r="BP143" s="364"/>
      <c r="BQ143" s="364"/>
      <c r="BR143" s="364"/>
      <c r="BS143" s="364"/>
      <c r="BT143" s="364"/>
      <c r="BU143" s="364"/>
      <c r="BV143" s="364"/>
    </row>
    <row r="144" spans="63:74" x14ac:dyDescent="0.25">
      <c r="BK144" s="364"/>
      <c r="BL144" s="364"/>
      <c r="BM144" s="364"/>
      <c r="BN144" s="364"/>
      <c r="BO144" s="364"/>
      <c r="BP144" s="364"/>
      <c r="BQ144" s="364"/>
      <c r="BR144" s="364"/>
      <c r="BS144" s="364"/>
      <c r="BT144" s="364"/>
      <c r="BU144" s="364"/>
      <c r="BV144" s="364"/>
    </row>
    <row r="145" spans="63:74" x14ac:dyDescent="0.25">
      <c r="BK145" s="364"/>
      <c r="BL145" s="364"/>
      <c r="BM145" s="364"/>
      <c r="BN145" s="364"/>
      <c r="BO145" s="364"/>
      <c r="BP145" s="364"/>
      <c r="BQ145" s="364"/>
      <c r="BR145" s="364"/>
      <c r="BS145" s="364"/>
      <c r="BT145" s="364"/>
      <c r="BU145" s="364"/>
      <c r="BV145" s="364"/>
    </row>
    <row r="146" spans="63:74" x14ac:dyDescent="0.25">
      <c r="BK146" s="364"/>
      <c r="BL146" s="364"/>
      <c r="BM146" s="364"/>
      <c r="BN146" s="364"/>
      <c r="BO146" s="364"/>
      <c r="BP146" s="364"/>
      <c r="BQ146" s="364"/>
      <c r="BR146" s="364"/>
      <c r="BS146" s="364"/>
      <c r="BT146" s="364"/>
      <c r="BU146" s="364"/>
      <c r="BV146" s="364"/>
    </row>
    <row r="147" spans="63:74" x14ac:dyDescent="0.25">
      <c r="BK147" s="364"/>
      <c r="BL147" s="364"/>
      <c r="BM147" s="364"/>
      <c r="BN147" s="364"/>
      <c r="BO147" s="364"/>
      <c r="BP147" s="364"/>
      <c r="BQ147" s="364"/>
      <c r="BR147" s="364"/>
      <c r="BS147" s="364"/>
      <c r="BT147" s="364"/>
      <c r="BU147" s="364"/>
      <c r="BV147" s="364"/>
    </row>
    <row r="148" spans="63:74" x14ac:dyDescent="0.25">
      <c r="BK148" s="364"/>
      <c r="BL148" s="364"/>
      <c r="BM148" s="364"/>
      <c r="BN148" s="364"/>
      <c r="BO148" s="364"/>
      <c r="BP148" s="364"/>
      <c r="BQ148" s="364"/>
      <c r="BR148" s="364"/>
      <c r="BS148" s="364"/>
      <c r="BT148" s="364"/>
      <c r="BU148" s="364"/>
      <c r="BV148" s="364"/>
    </row>
    <row r="149" spans="63:74" x14ac:dyDescent="0.25">
      <c r="BK149" s="364"/>
      <c r="BL149" s="364"/>
      <c r="BM149" s="364"/>
      <c r="BN149" s="364"/>
      <c r="BO149" s="364"/>
      <c r="BP149" s="364"/>
      <c r="BQ149" s="364"/>
      <c r="BR149" s="364"/>
      <c r="BS149" s="364"/>
      <c r="BT149" s="364"/>
      <c r="BU149" s="364"/>
      <c r="BV149" s="364"/>
    </row>
    <row r="150" spans="63:74" x14ac:dyDescent="0.25">
      <c r="BK150" s="364"/>
      <c r="BL150" s="364"/>
      <c r="BM150" s="364"/>
      <c r="BN150" s="364"/>
      <c r="BO150" s="364"/>
      <c r="BP150" s="364"/>
      <c r="BQ150" s="364"/>
      <c r="BR150" s="364"/>
      <c r="BS150" s="364"/>
      <c r="BT150" s="364"/>
      <c r="BU150" s="364"/>
      <c r="BV150" s="364"/>
    </row>
    <row r="151" spans="63:74" x14ac:dyDescent="0.25">
      <c r="BK151" s="364"/>
      <c r="BL151" s="364"/>
      <c r="BM151" s="364"/>
      <c r="BN151" s="364"/>
      <c r="BO151" s="364"/>
      <c r="BP151" s="364"/>
      <c r="BQ151" s="364"/>
      <c r="BR151" s="364"/>
      <c r="BS151" s="364"/>
      <c r="BT151" s="364"/>
      <c r="BU151" s="364"/>
      <c r="BV151" s="364"/>
    </row>
    <row r="152" spans="63:74" x14ac:dyDescent="0.25">
      <c r="BK152" s="364"/>
      <c r="BL152" s="364"/>
      <c r="BM152" s="364"/>
      <c r="BN152" s="364"/>
      <c r="BO152" s="364"/>
      <c r="BP152" s="364"/>
      <c r="BQ152" s="364"/>
      <c r="BR152" s="364"/>
      <c r="BS152" s="364"/>
      <c r="BT152" s="364"/>
      <c r="BU152" s="364"/>
      <c r="BV152" s="364"/>
    </row>
    <row r="153" spans="63:74" x14ac:dyDescent="0.25">
      <c r="BK153" s="364"/>
      <c r="BL153" s="364"/>
      <c r="BM153" s="364"/>
      <c r="BN153" s="364"/>
      <c r="BO153" s="364"/>
      <c r="BP153" s="364"/>
      <c r="BQ153" s="364"/>
      <c r="BR153" s="364"/>
      <c r="BS153" s="364"/>
      <c r="BT153" s="364"/>
      <c r="BU153" s="364"/>
      <c r="BV153" s="364"/>
    </row>
    <row r="154" spans="63:74" x14ac:dyDescent="0.25">
      <c r="BK154" s="364"/>
      <c r="BL154" s="364"/>
      <c r="BM154" s="364"/>
      <c r="BN154" s="364"/>
      <c r="BO154" s="364"/>
      <c r="BP154" s="364"/>
      <c r="BQ154" s="364"/>
      <c r="BR154" s="364"/>
      <c r="BS154" s="364"/>
      <c r="BT154" s="364"/>
      <c r="BU154" s="364"/>
      <c r="BV154" s="364"/>
    </row>
    <row r="155" spans="63:74" x14ac:dyDescent="0.25">
      <c r="BK155" s="364"/>
      <c r="BL155" s="364"/>
      <c r="BM155" s="364"/>
      <c r="BN155" s="364"/>
      <c r="BO155" s="364"/>
      <c r="BP155" s="364"/>
      <c r="BQ155" s="364"/>
      <c r="BR155" s="364"/>
      <c r="BS155" s="364"/>
      <c r="BT155" s="364"/>
      <c r="BU155" s="364"/>
      <c r="BV155" s="364"/>
    </row>
    <row r="156" spans="63:74" x14ac:dyDescent="0.25">
      <c r="BK156" s="364"/>
      <c r="BL156" s="364"/>
      <c r="BM156" s="364"/>
      <c r="BN156" s="364"/>
      <c r="BO156" s="364"/>
      <c r="BP156" s="364"/>
      <c r="BQ156" s="364"/>
      <c r="BR156" s="364"/>
      <c r="BS156" s="364"/>
      <c r="BT156" s="364"/>
      <c r="BU156" s="364"/>
      <c r="BV156" s="364"/>
    </row>
    <row r="157" spans="63:74" x14ac:dyDescent="0.25">
      <c r="BK157" s="364"/>
      <c r="BL157" s="364"/>
      <c r="BM157" s="364"/>
      <c r="BN157" s="364"/>
      <c r="BO157" s="364"/>
      <c r="BP157" s="364"/>
      <c r="BQ157" s="364"/>
      <c r="BR157" s="364"/>
      <c r="BS157" s="364"/>
      <c r="BT157" s="364"/>
      <c r="BU157" s="364"/>
      <c r="BV157" s="364"/>
    </row>
    <row r="158" spans="63:74" x14ac:dyDescent="0.25">
      <c r="BK158" s="364"/>
      <c r="BL158" s="364"/>
      <c r="BM158" s="364"/>
      <c r="BN158" s="364"/>
      <c r="BO158" s="364"/>
      <c r="BP158" s="364"/>
      <c r="BQ158" s="364"/>
      <c r="BR158" s="364"/>
      <c r="BS158" s="364"/>
      <c r="BT158" s="364"/>
      <c r="BU158" s="364"/>
      <c r="BV158" s="364"/>
    </row>
    <row r="159" spans="63:74" x14ac:dyDescent="0.25">
      <c r="BK159" s="364"/>
      <c r="BL159" s="364"/>
      <c r="BM159" s="364"/>
      <c r="BN159" s="364"/>
      <c r="BO159" s="364"/>
      <c r="BP159" s="364"/>
      <c r="BQ159" s="364"/>
      <c r="BR159" s="364"/>
      <c r="BS159" s="364"/>
      <c r="BT159" s="364"/>
      <c r="BU159" s="364"/>
      <c r="BV159" s="364"/>
    </row>
    <row r="160" spans="63:74" x14ac:dyDescent="0.25">
      <c r="BK160" s="364"/>
      <c r="BL160" s="364"/>
      <c r="BM160" s="364"/>
      <c r="BN160" s="364"/>
      <c r="BO160" s="364"/>
      <c r="BP160" s="364"/>
      <c r="BQ160" s="364"/>
      <c r="BR160" s="364"/>
      <c r="BS160" s="364"/>
      <c r="BT160" s="364"/>
      <c r="BU160" s="364"/>
      <c r="BV160" s="364"/>
    </row>
    <row r="161" spans="63:74" x14ac:dyDescent="0.25">
      <c r="BK161" s="364"/>
      <c r="BL161" s="364"/>
      <c r="BM161" s="364"/>
      <c r="BN161" s="364"/>
      <c r="BO161" s="364"/>
      <c r="BP161" s="364"/>
      <c r="BQ161" s="364"/>
      <c r="BR161" s="364"/>
      <c r="BS161" s="364"/>
      <c r="BT161" s="364"/>
      <c r="BU161" s="364"/>
      <c r="BV161" s="364"/>
    </row>
    <row r="162" spans="63:74" x14ac:dyDescent="0.25">
      <c r="BK162" s="364"/>
      <c r="BL162" s="364"/>
      <c r="BM162" s="364"/>
      <c r="BN162" s="364"/>
      <c r="BO162" s="364"/>
      <c r="BP162" s="364"/>
      <c r="BQ162" s="364"/>
      <c r="BR162" s="364"/>
      <c r="BS162" s="364"/>
      <c r="BT162" s="364"/>
      <c r="BU162" s="364"/>
      <c r="BV162" s="364"/>
    </row>
    <row r="163" spans="63:74" x14ac:dyDescent="0.25">
      <c r="BK163" s="364"/>
      <c r="BL163" s="364"/>
      <c r="BM163" s="364"/>
      <c r="BN163" s="364"/>
      <c r="BO163" s="364"/>
      <c r="BP163" s="364"/>
      <c r="BQ163" s="364"/>
      <c r="BR163" s="364"/>
      <c r="BS163" s="364"/>
      <c r="BT163" s="364"/>
      <c r="BU163" s="364"/>
      <c r="BV163" s="364"/>
    </row>
    <row r="164" spans="63:74" x14ac:dyDescent="0.25">
      <c r="BK164" s="364"/>
      <c r="BL164" s="364"/>
      <c r="BM164" s="364"/>
      <c r="BN164" s="364"/>
      <c r="BO164" s="364"/>
      <c r="BP164" s="364"/>
      <c r="BQ164" s="364"/>
      <c r="BR164" s="364"/>
      <c r="BS164" s="364"/>
      <c r="BT164" s="364"/>
      <c r="BU164" s="364"/>
      <c r="BV164" s="364"/>
    </row>
    <row r="165" spans="63:74" x14ac:dyDescent="0.25">
      <c r="BK165" s="364"/>
      <c r="BL165" s="364"/>
      <c r="BM165" s="364"/>
      <c r="BN165" s="364"/>
      <c r="BO165" s="364"/>
      <c r="BP165" s="364"/>
      <c r="BQ165" s="364"/>
      <c r="BR165" s="364"/>
      <c r="BS165" s="364"/>
      <c r="BT165" s="364"/>
      <c r="BU165" s="364"/>
      <c r="BV165" s="364"/>
    </row>
    <row r="166" spans="63:74" x14ac:dyDescent="0.25">
      <c r="BK166" s="364"/>
      <c r="BL166" s="364"/>
      <c r="BM166" s="364"/>
      <c r="BN166" s="364"/>
      <c r="BO166" s="364"/>
      <c r="BP166" s="364"/>
      <c r="BQ166" s="364"/>
      <c r="BR166" s="364"/>
      <c r="BS166" s="364"/>
      <c r="BT166" s="364"/>
      <c r="BU166" s="364"/>
      <c r="BV166" s="364"/>
    </row>
    <row r="167" spans="63:74" x14ac:dyDescent="0.25">
      <c r="BK167" s="364"/>
      <c r="BL167" s="364"/>
      <c r="BM167" s="364"/>
      <c r="BN167" s="364"/>
      <c r="BO167" s="364"/>
      <c r="BP167" s="364"/>
      <c r="BQ167" s="364"/>
      <c r="BR167" s="364"/>
      <c r="BS167" s="364"/>
      <c r="BT167" s="364"/>
      <c r="BU167" s="364"/>
      <c r="BV167" s="364"/>
    </row>
    <row r="168" spans="63:74" x14ac:dyDescent="0.25">
      <c r="BK168" s="364"/>
      <c r="BL168" s="364"/>
      <c r="BM168" s="364"/>
      <c r="BN168" s="364"/>
      <c r="BO168" s="364"/>
      <c r="BP168" s="364"/>
      <c r="BQ168" s="364"/>
      <c r="BR168" s="364"/>
      <c r="BS168" s="364"/>
      <c r="BT168" s="364"/>
      <c r="BU168" s="364"/>
      <c r="BV168" s="364"/>
    </row>
    <row r="169" spans="63:74" x14ac:dyDescent="0.25">
      <c r="BK169" s="364"/>
      <c r="BL169" s="364"/>
      <c r="BM169" s="364"/>
      <c r="BN169" s="364"/>
      <c r="BO169" s="364"/>
      <c r="BP169" s="364"/>
      <c r="BQ169" s="364"/>
      <c r="BR169" s="364"/>
      <c r="BS169" s="364"/>
      <c r="BT169" s="364"/>
      <c r="BU169" s="364"/>
      <c r="BV169" s="364"/>
    </row>
    <row r="170" spans="63:74" x14ac:dyDescent="0.25">
      <c r="BK170" s="364"/>
      <c r="BL170" s="364"/>
      <c r="BM170" s="364"/>
      <c r="BN170" s="364"/>
      <c r="BO170" s="364"/>
      <c r="BP170" s="364"/>
      <c r="BQ170" s="364"/>
      <c r="BR170" s="364"/>
      <c r="BS170" s="364"/>
      <c r="BT170" s="364"/>
      <c r="BU170" s="364"/>
      <c r="BV170" s="364"/>
    </row>
    <row r="171" spans="63:74" x14ac:dyDescent="0.25">
      <c r="BK171" s="364"/>
      <c r="BL171" s="364"/>
      <c r="BM171" s="364"/>
      <c r="BN171" s="364"/>
      <c r="BO171" s="364"/>
      <c r="BP171" s="364"/>
      <c r="BQ171" s="364"/>
      <c r="BR171" s="364"/>
      <c r="BS171" s="364"/>
      <c r="BT171" s="364"/>
      <c r="BU171" s="364"/>
      <c r="BV171" s="364"/>
    </row>
    <row r="172" spans="63:74" x14ac:dyDescent="0.25">
      <c r="BK172" s="364"/>
      <c r="BL172" s="364"/>
      <c r="BM172" s="364"/>
      <c r="BN172" s="364"/>
      <c r="BO172" s="364"/>
      <c r="BP172" s="364"/>
      <c r="BQ172" s="364"/>
      <c r="BR172" s="364"/>
      <c r="BS172" s="364"/>
      <c r="BT172" s="364"/>
      <c r="BU172" s="364"/>
      <c r="BV172" s="364"/>
    </row>
    <row r="173" spans="63:74" x14ac:dyDescent="0.25">
      <c r="BK173" s="364"/>
      <c r="BL173" s="364"/>
      <c r="BM173" s="364"/>
      <c r="BN173" s="364"/>
      <c r="BO173" s="364"/>
      <c r="BP173" s="364"/>
      <c r="BQ173" s="364"/>
      <c r="BR173" s="364"/>
      <c r="BS173" s="364"/>
      <c r="BT173" s="364"/>
      <c r="BU173" s="364"/>
      <c r="BV173" s="364"/>
    </row>
    <row r="174" spans="63:74" x14ac:dyDescent="0.25">
      <c r="BK174" s="364"/>
      <c r="BL174" s="364"/>
      <c r="BM174" s="364"/>
      <c r="BN174" s="364"/>
      <c r="BO174" s="364"/>
      <c r="BP174" s="364"/>
      <c r="BQ174" s="364"/>
      <c r="BR174" s="364"/>
      <c r="BS174" s="364"/>
      <c r="BT174" s="364"/>
      <c r="BU174" s="364"/>
      <c r="BV174" s="364"/>
    </row>
    <row r="175" spans="63:74" x14ac:dyDescent="0.25">
      <c r="BK175" s="364"/>
      <c r="BL175" s="364"/>
      <c r="BM175" s="364"/>
      <c r="BN175" s="364"/>
      <c r="BO175" s="364"/>
      <c r="BP175" s="364"/>
      <c r="BQ175" s="364"/>
      <c r="BR175" s="364"/>
      <c r="BS175" s="364"/>
      <c r="BT175" s="364"/>
      <c r="BU175" s="364"/>
      <c r="BV175" s="364"/>
    </row>
    <row r="176" spans="63:74" x14ac:dyDescent="0.25">
      <c r="BK176" s="364"/>
      <c r="BL176" s="364"/>
      <c r="BM176" s="364"/>
      <c r="BN176" s="364"/>
      <c r="BO176" s="364"/>
      <c r="BP176" s="364"/>
      <c r="BQ176" s="364"/>
      <c r="BR176" s="364"/>
      <c r="BS176" s="364"/>
      <c r="BT176" s="364"/>
      <c r="BU176" s="364"/>
      <c r="BV176" s="364"/>
    </row>
    <row r="177" spans="63:74" x14ac:dyDescent="0.25">
      <c r="BK177" s="364"/>
      <c r="BL177" s="364"/>
      <c r="BM177" s="364"/>
      <c r="BN177" s="364"/>
      <c r="BO177" s="364"/>
      <c r="BP177" s="364"/>
      <c r="BQ177" s="364"/>
      <c r="BR177" s="364"/>
      <c r="BS177" s="364"/>
      <c r="BT177" s="364"/>
      <c r="BU177" s="364"/>
      <c r="BV177" s="364"/>
    </row>
    <row r="178" spans="63:74" x14ac:dyDescent="0.25">
      <c r="BK178" s="364"/>
      <c r="BL178" s="364"/>
      <c r="BM178" s="364"/>
      <c r="BN178" s="364"/>
      <c r="BO178" s="364"/>
      <c r="BP178" s="364"/>
      <c r="BQ178" s="364"/>
      <c r="BR178" s="364"/>
      <c r="BS178" s="364"/>
      <c r="BT178" s="364"/>
      <c r="BU178" s="364"/>
      <c r="BV178" s="364"/>
    </row>
    <row r="179" spans="63:74" x14ac:dyDescent="0.25">
      <c r="BK179" s="364"/>
      <c r="BL179" s="364"/>
      <c r="BM179" s="364"/>
      <c r="BN179" s="364"/>
      <c r="BO179" s="364"/>
      <c r="BP179" s="364"/>
      <c r="BQ179" s="364"/>
      <c r="BR179" s="364"/>
      <c r="BS179" s="364"/>
      <c r="BT179" s="364"/>
      <c r="BU179" s="364"/>
      <c r="BV179" s="364"/>
    </row>
    <row r="180" spans="63:74" x14ac:dyDescent="0.25">
      <c r="BK180" s="364"/>
      <c r="BL180" s="364"/>
      <c r="BM180" s="364"/>
      <c r="BN180" s="364"/>
      <c r="BO180" s="364"/>
      <c r="BP180" s="364"/>
      <c r="BQ180" s="364"/>
      <c r="BR180" s="364"/>
      <c r="BS180" s="364"/>
      <c r="BT180" s="364"/>
      <c r="BU180" s="364"/>
      <c r="BV180" s="364"/>
    </row>
  </sheetData>
  <mergeCells count="16">
    <mergeCell ref="B71:Q71"/>
    <mergeCell ref="B72:Q72"/>
    <mergeCell ref="B73:Q73"/>
    <mergeCell ref="B67:Q67"/>
    <mergeCell ref="B66:Q66"/>
    <mergeCell ref="B70:Q70"/>
    <mergeCell ref="B68:Q68"/>
    <mergeCell ref="B69:Q69"/>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Z5" activePane="bottomRight" state="frozen"/>
      <selection activeCell="BF63" sqref="BF63"/>
      <selection pane="topRight" activeCell="BF63" sqref="BF63"/>
      <selection pane="bottomLeft" activeCell="BF63" sqref="BF63"/>
      <selection pane="bottomRight" sqref="A1:A2"/>
    </sheetView>
  </sheetViews>
  <sheetFormatPr defaultColWidth="9.54296875" defaultRowHeight="10" x14ac:dyDescent="0.2"/>
  <cols>
    <col min="1" max="1" width="8.54296875" style="2" customWidth="1"/>
    <col min="2" max="2" width="45.453125" style="2" customWidth="1"/>
    <col min="3" max="50" width="6.54296875" style="2" customWidth="1"/>
    <col min="51" max="55" width="6.54296875" style="362" customWidth="1"/>
    <col min="56" max="58" width="6.54296875" style="585" customWidth="1"/>
    <col min="59" max="62" width="6.54296875" style="362" customWidth="1"/>
    <col min="63" max="74" width="6.54296875" style="2" customWidth="1"/>
    <col min="75" max="16384" width="9.54296875" style="2"/>
  </cols>
  <sheetData>
    <row r="1" spans="1:74" ht="15.75" customHeight="1" x14ac:dyDescent="0.3">
      <c r="A1" s="760" t="s">
        <v>790</v>
      </c>
      <c r="B1" s="794" t="s">
        <v>1357</v>
      </c>
      <c r="C1" s="757"/>
      <c r="D1" s="757"/>
      <c r="E1" s="757"/>
      <c r="F1" s="757"/>
      <c r="G1" s="757"/>
      <c r="H1" s="757"/>
      <c r="I1" s="757"/>
      <c r="J1" s="757"/>
      <c r="K1" s="757"/>
      <c r="L1" s="757"/>
      <c r="M1" s="757"/>
      <c r="N1" s="757"/>
      <c r="O1" s="757"/>
      <c r="P1" s="757"/>
      <c r="Q1" s="757"/>
      <c r="R1" s="757"/>
      <c r="S1" s="757"/>
      <c r="T1" s="757"/>
      <c r="U1" s="757"/>
      <c r="V1" s="757"/>
      <c r="W1" s="757"/>
      <c r="X1" s="757"/>
      <c r="Y1" s="757"/>
      <c r="Z1" s="757"/>
      <c r="AA1" s="757"/>
      <c r="AB1" s="757"/>
      <c r="AC1" s="757"/>
      <c r="AD1" s="757"/>
      <c r="AE1" s="757"/>
      <c r="AF1" s="757"/>
      <c r="AG1" s="757"/>
      <c r="AH1" s="757"/>
      <c r="AI1" s="757"/>
      <c r="AJ1" s="757"/>
      <c r="AK1" s="757"/>
      <c r="AL1" s="757"/>
      <c r="AM1" s="278"/>
    </row>
    <row r="2" spans="1:74" s="5" customFormat="1" ht="12.5" x14ac:dyDescent="0.25">
      <c r="A2" s="761"/>
      <c r="B2" s="485" t="str">
        <f>"U.S. Energy Information Administration  |  Short-Term Energy Outlook  - "&amp;Dates!D1</f>
        <v>U.S. Energy Information Administration  |  Short-Term Energy Outlook  - October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9"/>
      <c r="AY2" s="476"/>
      <c r="AZ2" s="476"/>
      <c r="BA2" s="476"/>
      <c r="BB2" s="476"/>
      <c r="BC2" s="476"/>
      <c r="BD2" s="586"/>
      <c r="BE2" s="586"/>
      <c r="BF2" s="586"/>
      <c r="BG2" s="476"/>
      <c r="BH2" s="476"/>
      <c r="BI2" s="476"/>
      <c r="BJ2" s="476"/>
    </row>
    <row r="3" spans="1:74" s="12" customFormat="1" ht="13" x14ac:dyDescent="0.3">
      <c r="A3" s="733" t="s">
        <v>1406</v>
      </c>
      <c r="B3" s="1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s="12" customFormat="1" ht="10.5" x14ac:dyDescent="0.25">
      <c r="A4" s="734" t="str">
        <f>Dates!$D$2</f>
        <v>Thursday October 6,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3"/>
      <c r="B5" s="7" t="s">
        <v>125</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384"/>
      <c r="AZ5" s="384"/>
      <c r="BA5" s="384"/>
      <c r="BB5" s="384"/>
      <c r="BC5" s="384"/>
      <c r="BD5" s="587"/>
      <c r="BE5" s="587"/>
      <c r="BF5" s="587"/>
      <c r="BG5" s="587"/>
      <c r="BH5" s="384"/>
      <c r="BI5" s="384"/>
      <c r="BJ5" s="384"/>
      <c r="BK5" s="384"/>
      <c r="BL5" s="384"/>
      <c r="BM5" s="384"/>
      <c r="BN5" s="384"/>
      <c r="BO5" s="384"/>
      <c r="BP5" s="384"/>
      <c r="BQ5" s="384"/>
      <c r="BR5" s="384"/>
      <c r="BS5" s="384"/>
      <c r="BT5" s="384"/>
      <c r="BU5" s="384"/>
      <c r="BV5" s="384"/>
    </row>
    <row r="6" spans="1:74" ht="11.15" customHeight="1" x14ac:dyDescent="0.25">
      <c r="A6" s="3" t="s">
        <v>763</v>
      </c>
      <c r="B6" s="178" t="s">
        <v>11</v>
      </c>
      <c r="C6" s="231">
        <v>184.9</v>
      </c>
      <c r="D6" s="231">
        <v>182.3</v>
      </c>
      <c r="E6" s="231">
        <v>188.9</v>
      </c>
      <c r="F6" s="231">
        <v>205.4</v>
      </c>
      <c r="G6" s="231">
        <v>220.5</v>
      </c>
      <c r="H6" s="231">
        <v>213.5</v>
      </c>
      <c r="I6" s="231">
        <v>214.8</v>
      </c>
      <c r="J6" s="231">
        <v>211.8</v>
      </c>
      <c r="K6" s="231">
        <v>213.6</v>
      </c>
      <c r="L6" s="231">
        <v>209</v>
      </c>
      <c r="M6" s="231">
        <v>173.2</v>
      </c>
      <c r="N6" s="231">
        <v>151.4</v>
      </c>
      <c r="O6" s="231">
        <v>148.30000000000001</v>
      </c>
      <c r="P6" s="231">
        <v>162.4</v>
      </c>
      <c r="Q6" s="231">
        <v>188.1</v>
      </c>
      <c r="R6" s="231">
        <v>213.8</v>
      </c>
      <c r="S6" s="231">
        <v>211</v>
      </c>
      <c r="T6" s="231">
        <v>190.9</v>
      </c>
      <c r="U6" s="231">
        <v>198.4</v>
      </c>
      <c r="V6" s="231">
        <v>182</v>
      </c>
      <c r="W6" s="231">
        <v>185.4</v>
      </c>
      <c r="X6" s="231">
        <v>187.1</v>
      </c>
      <c r="Y6" s="231">
        <v>181.9</v>
      </c>
      <c r="Z6" s="231">
        <v>175.7</v>
      </c>
      <c r="AA6" s="231">
        <v>174.3</v>
      </c>
      <c r="AB6" s="231">
        <v>166.9</v>
      </c>
      <c r="AC6" s="231">
        <v>112.7</v>
      </c>
      <c r="AD6" s="231">
        <v>64.5</v>
      </c>
      <c r="AE6" s="231">
        <v>104.9</v>
      </c>
      <c r="AF6" s="231">
        <v>131.1</v>
      </c>
      <c r="AG6" s="231">
        <v>138</v>
      </c>
      <c r="AH6" s="231">
        <v>138.9</v>
      </c>
      <c r="AI6" s="231">
        <v>135.4</v>
      </c>
      <c r="AJ6" s="231">
        <v>131.19999999999999</v>
      </c>
      <c r="AK6" s="231">
        <v>128.69999999999999</v>
      </c>
      <c r="AL6" s="231">
        <v>139.4</v>
      </c>
      <c r="AM6" s="231">
        <v>157.5</v>
      </c>
      <c r="AN6" s="231">
        <v>178.4</v>
      </c>
      <c r="AO6" s="231">
        <v>201.1</v>
      </c>
      <c r="AP6" s="231">
        <v>205.5</v>
      </c>
      <c r="AQ6" s="231">
        <v>218.1</v>
      </c>
      <c r="AR6" s="231">
        <v>225.2</v>
      </c>
      <c r="AS6" s="231">
        <v>233.7</v>
      </c>
      <c r="AT6" s="231">
        <v>230.2</v>
      </c>
      <c r="AU6" s="231">
        <v>231</v>
      </c>
      <c r="AV6" s="231">
        <v>249.4</v>
      </c>
      <c r="AW6" s="231">
        <v>248.4</v>
      </c>
      <c r="AX6" s="231">
        <v>230.4</v>
      </c>
      <c r="AY6" s="231">
        <v>242.3</v>
      </c>
      <c r="AZ6" s="231">
        <v>263.89999999999998</v>
      </c>
      <c r="BA6" s="231">
        <v>323.2</v>
      </c>
      <c r="BB6" s="231">
        <v>325.95240000000001</v>
      </c>
      <c r="BC6" s="231">
        <v>386.60239999999999</v>
      </c>
      <c r="BD6" s="231">
        <v>412.33839999999998</v>
      </c>
      <c r="BE6" s="231">
        <v>337.64400000000001</v>
      </c>
      <c r="BF6" s="231">
        <v>305.18360000000001</v>
      </c>
      <c r="BG6" s="231">
        <v>290.3929</v>
      </c>
      <c r="BH6" s="304">
        <v>312.57589999999999</v>
      </c>
      <c r="BI6" s="304">
        <v>305.29610000000002</v>
      </c>
      <c r="BJ6" s="304">
        <v>289.94060000000002</v>
      </c>
      <c r="BK6" s="304">
        <v>280.29989999999998</v>
      </c>
      <c r="BL6" s="304">
        <v>270.49689999999998</v>
      </c>
      <c r="BM6" s="304">
        <v>264.76580000000001</v>
      </c>
      <c r="BN6" s="304">
        <v>274.66390000000001</v>
      </c>
      <c r="BO6" s="304">
        <v>280.94229999999999</v>
      </c>
      <c r="BP6" s="304">
        <v>278.26589999999999</v>
      </c>
      <c r="BQ6" s="304">
        <v>275.6343</v>
      </c>
      <c r="BR6" s="304">
        <v>280.63040000000001</v>
      </c>
      <c r="BS6" s="304">
        <v>275.37529999999998</v>
      </c>
      <c r="BT6" s="304">
        <v>269.32490000000001</v>
      </c>
      <c r="BU6" s="304">
        <v>268.85809999999998</v>
      </c>
      <c r="BV6" s="304">
        <v>271.63990000000001</v>
      </c>
    </row>
    <row r="7" spans="1:74" ht="11.15" customHeight="1" x14ac:dyDescent="0.25">
      <c r="A7" s="1"/>
      <c r="B7" s="7" t="s">
        <v>12</v>
      </c>
      <c r="C7" s="218"/>
      <c r="D7" s="218"/>
      <c r="E7" s="218"/>
      <c r="F7" s="218"/>
      <c r="G7" s="218"/>
      <c r="H7" s="218"/>
      <c r="I7" s="218"/>
      <c r="J7" s="218"/>
      <c r="K7" s="218"/>
      <c r="L7" s="218"/>
      <c r="M7" s="218"/>
      <c r="N7" s="218"/>
      <c r="O7" s="218"/>
      <c r="P7" s="218"/>
      <c r="Q7" s="218"/>
      <c r="R7" s="218"/>
      <c r="S7" s="218"/>
      <c r="T7" s="218"/>
      <c r="U7" s="218"/>
      <c r="V7" s="218"/>
      <c r="W7" s="218"/>
      <c r="X7" s="218"/>
      <c r="Y7" s="218"/>
      <c r="Z7" s="218"/>
      <c r="AA7" s="218"/>
      <c r="AB7" s="218"/>
      <c r="AC7" s="218"/>
      <c r="AD7" s="218"/>
      <c r="AE7" s="218"/>
      <c r="AF7" s="218"/>
      <c r="AG7" s="218"/>
      <c r="AH7" s="218"/>
      <c r="AI7" s="218"/>
      <c r="AJ7" s="218"/>
      <c r="AK7" s="218"/>
      <c r="AL7" s="218"/>
      <c r="AM7" s="218"/>
      <c r="AN7" s="218"/>
      <c r="AO7" s="218"/>
      <c r="AP7" s="218"/>
      <c r="AQ7" s="218"/>
      <c r="AR7" s="218"/>
      <c r="AS7" s="218"/>
      <c r="AT7" s="218"/>
      <c r="AU7" s="218"/>
      <c r="AV7" s="218"/>
      <c r="AW7" s="218"/>
      <c r="AX7" s="218"/>
      <c r="AY7" s="218"/>
      <c r="AZ7" s="218"/>
      <c r="BA7" s="218"/>
      <c r="BB7" s="218"/>
      <c r="BC7" s="218"/>
      <c r="BD7" s="218"/>
      <c r="BE7" s="218"/>
      <c r="BF7" s="218"/>
      <c r="BG7" s="218"/>
      <c r="BH7" s="357"/>
      <c r="BI7" s="357"/>
      <c r="BJ7" s="357"/>
      <c r="BK7" s="357"/>
      <c r="BL7" s="357"/>
      <c r="BM7" s="357"/>
      <c r="BN7" s="357"/>
      <c r="BO7" s="357"/>
      <c r="BP7" s="357"/>
      <c r="BQ7" s="357"/>
      <c r="BR7" s="357"/>
      <c r="BS7" s="357"/>
      <c r="BT7" s="357"/>
      <c r="BU7" s="357"/>
      <c r="BV7" s="357"/>
    </row>
    <row r="8" spans="1:74" ht="11.15" customHeight="1" x14ac:dyDescent="0.25">
      <c r="A8" s="1" t="s">
        <v>489</v>
      </c>
      <c r="B8" s="179" t="s">
        <v>413</v>
      </c>
      <c r="C8" s="231">
        <v>253.04</v>
      </c>
      <c r="D8" s="231">
        <v>257.72500000000002</v>
      </c>
      <c r="E8" s="231">
        <v>254.27500000000001</v>
      </c>
      <c r="F8" s="231">
        <v>270.26</v>
      </c>
      <c r="G8" s="231">
        <v>284.55</v>
      </c>
      <c r="H8" s="231">
        <v>281.97500000000002</v>
      </c>
      <c r="I8" s="231">
        <v>278.33999999999997</v>
      </c>
      <c r="J8" s="231">
        <v>278.64999999999998</v>
      </c>
      <c r="K8" s="231">
        <v>278.02499999999998</v>
      </c>
      <c r="L8" s="231">
        <v>278.82</v>
      </c>
      <c r="M8" s="231">
        <v>258.82499999999999</v>
      </c>
      <c r="N8" s="231">
        <v>234.12</v>
      </c>
      <c r="O8" s="231">
        <v>223.1</v>
      </c>
      <c r="P8" s="231">
        <v>227.4</v>
      </c>
      <c r="Q8" s="231">
        <v>247.5</v>
      </c>
      <c r="R8" s="231">
        <v>270.04000000000002</v>
      </c>
      <c r="S8" s="231">
        <v>274.125</v>
      </c>
      <c r="T8" s="231">
        <v>259.55</v>
      </c>
      <c r="U8" s="231">
        <v>265.36</v>
      </c>
      <c r="V8" s="231">
        <v>253.77500000000001</v>
      </c>
      <c r="W8" s="231">
        <v>248.82</v>
      </c>
      <c r="X8" s="231">
        <v>247.1</v>
      </c>
      <c r="Y8" s="231">
        <v>246.625</v>
      </c>
      <c r="Z8" s="231">
        <v>247.56</v>
      </c>
      <c r="AA8" s="231">
        <v>250.1</v>
      </c>
      <c r="AB8" s="231">
        <v>238.15</v>
      </c>
      <c r="AC8" s="231">
        <v>218.2</v>
      </c>
      <c r="AD8" s="231">
        <v>186.32499999999999</v>
      </c>
      <c r="AE8" s="231">
        <v>183.7</v>
      </c>
      <c r="AF8" s="231">
        <v>200.42</v>
      </c>
      <c r="AG8" s="231">
        <v>210.27500000000001</v>
      </c>
      <c r="AH8" s="231">
        <v>210.72</v>
      </c>
      <c r="AI8" s="231">
        <v>213.2</v>
      </c>
      <c r="AJ8" s="231">
        <v>211.82499999999999</v>
      </c>
      <c r="AK8" s="231">
        <v>207.38</v>
      </c>
      <c r="AL8" s="231">
        <v>216.67500000000001</v>
      </c>
      <c r="AM8" s="231">
        <v>230.9</v>
      </c>
      <c r="AN8" s="231">
        <v>247.25</v>
      </c>
      <c r="AO8" s="231">
        <v>274.56</v>
      </c>
      <c r="AP8" s="231">
        <v>275.67500000000001</v>
      </c>
      <c r="AQ8" s="231">
        <v>288.82</v>
      </c>
      <c r="AR8" s="231">
        <v>295.8</v>
      </c>
      <c r="AS8" s="231">
        <v>301.32499999999999</v>
      </c>
      <c r="AT8" s="231">
        <v>302.94</v>
      </c>
      <c r="AU8" s="231">
        <v>307.07499999999999</v>
      </c>
      <c r="AV8" s="231">
        <v>321.125</v>
      </c>
      <c r="AW8" s="231">
        <v>334.16</v>
      </c>
      <c r="AX8" s="231">
        <v>326.875</v>
      </c>
      <c r="AY8" s="231">
        <v>325.27999999999997</v>
      </c>
      <c r="AZ8" s="231">
        <v>347.75</v>
      </c>
      <c r="BA8" s="231">
        <v>414.625</v>
      </c>
      <c r="BB8" s="231">
        <v>397.95</v>
      </c>
      <c r="BC8" s="231">
        <v>436.74</v>
      </c>
      <c r="BD8" s="231">
        <v>476.07499999999999</v>
      </c>
      <c r="BE8" s="231">
        <v>440.35</v>
      </c>
      <c r="BF8" s="231">
        <v>388.1</v>
      </c>
      <c r="BG8" s="231">
        <v>350.125</v>
      </c>
      <c r="BH8" s="304">
        <v>351.71409999999997</v>
      </c>
      <c r="BI8" s="304">
        <v>350.20519999999999</v>
      </c>
      <c r="BJ8" s="304">
        <v>348.69040000000001</v>
      </c>
      <c r="BK8" s="304">
        <v>342.4504</v>
      </c>
      <c r="BL8" s="304">
        <v>336.36790000000002</v>
      </c>
      <c r="BM8" s="304">
        <v>339.08080000000001</v>
      </c>
      <c r="BN8" s="304">
        <v>351.00130000000001</v>
      </c>
      <c r="BO8" s="304">
        <v>351.59660000000002</v>
      </c>
      <c r="BP8" s="304">
        <v>349.84980000000002</v>
      </c>
      <c r="BQ8" s="304">
        <v>347.48910000000001</v>
      </c>
      <c r="BR8" s="304">
        <v>350.61009999999999</v>
      </c>
      <c r="BS8" s="304">
        <v>347.49680000000001</v>
      </c>
      <c r="BT8" s="304">
        <v>340.53910000000002</v>
      </c>
      <c r="BU8" s="304">
        <v>349.2697</v>
      </c>
      <c r="BV8" s="304">
        <v>352.80669999999998</v>
      </c>
    </row>
    <row r="9" spans="1:74" ht="11.15" customHeight="1" x14ac:dyDescent="0.25">
      <c r="A9" s="1" t="s">
        <v>490</v>
      </c>
      <c r="B9" s="179" t="s">
        <v>414</v>
      </c>
      <c r="C9" s="231">
        <v>247.34</v>
      </c>
      <c r="D9" s="231">
        <v>244.82499999999999</v>
      </c>
      <c r="E9" s="231">
        <v>246.92500000000001</v>
      </c>
      <c r="F9" s="231">
        <v>261.95999999999998</v>
      </c>
      <c r="G9" s="231">
        <v>280.27499999999998</v>
      </c>
      <c r="H9" s="231">
        <v>279.32499999999999</v>
      </c>
      <c r="I9" s="231">
        <v>276.89999999999998</v>
      </c>
      <c r="J9" s="231">
        <v>275.27499999999998</v>
      </c>
      <c r="K9" s="231">
        <v>275.52499999999998</v>
      </c>
      <c r="L9" s="231">
        <v>274.77999999999997</v>
      </c>
      <c r="M9" s="231">
        <v>246.17500000000001</v>
      </c>
      <c r="N9" s="231">
        <v>212.58</v>
      </c>
      <c r="O9" s="231">
        <v>203.52500000000001</v>
      </c>
      <c r="P9" s="231">
        <v>218.57499999999999</v>
      </c>
      <c r="Q9" s="231">
        <v>244.15</v>
      </c>
      <c r="R9" s="231">
        <v>270.38</v>
      </c>
      <c r="S9" s="231">
        <v>273.97500000000002</v>
      </c>
      <c r="T9" s="231">
        <v>261.72500000000002</v>
      </c>
      <c r="U9" s="231">
        <v>268.16000000000003</v>
      </c>
      <c r="V9" s="231">
        <v>254.17500000000001</v>
      </c>
      <c r="W9" s="231">
        <v>248.62</v>
      </c>
      <c r="X9" s="231">
        <v>246.57499999999999</v>
      </c>
      <c r="Y9" s="231">
        <v>242.25</v>
      </c>
      <c r="Z9" s="231">
        <v>241.88</v>
      </c>
      <c r="AA9" s="231">
        <v>240.9</v>
      </c>
      <c r="AB9" s="231">
        <v>230.875</v>
      </c>
      <c r="AC9" s="231">
        <v>203.56</v>
      </c>
      <c r="AD9" s="231">
        <v>154.19999999999999</v>
      </c>
      <c r="AE9" s="231">
        <v>174.8</v>
      </c>
      <c r="AF9" s="231">
        <v>201.44</v>
      </c>
      <c r="AG9" s="231">
        <v>209.82499999999999</v>
      </c>
      <c r="AH9" s="231">
        <v>207.18</v>
      </c>
      <c r="AI9" s="231">
        <v>204.65</v>
      </c>
      <c r="AJ9" s="231">
        <v>202.3</v>
      </c>
      <c r="AK9" s="231">
        <v>195.72</v>
      </c>
      <c r="AL9" s="231">
        <v>207.55</v>
      </c>
      <c r="AM9" s="231">
        <v>223.05</v>
      </c>
      <c r="AN9" s="231">
        <v>240.92500000000001</v>
      </c>
      <c r="AO9" s="231">
        <v>272.44</v>
      </c>
      <c r="AP9" s="231">
        <v>277.57499999999999</v>
      </c>
      <c r="AQ9" s="231">
        <v>288.24</v>
      </c>
      <c r="AR9" s="231">
        <v>297.3</v>
      </c>
      <c r="AS9" s="231">
        <v>303.47500000000002</v>
      </c>
      <c r="AT9" s="231">
        <v>303.38</v>
      </c>
      <c r="AU9" s="231">
        <v>304.42500000000001</v>
      </c>
      <c r="AV9" s="231">
        <v>315.82499999999999</v>
      </c>
      <c r="AW9" s="231">
        <v>321.14</v>
      </c>
      <c r="AX9" s="231">
        <v>306.85000000000002</v>
      </c>
      <c r="AY9" s="231">
        <v>311.18</v>
      </c>
      <c r="AZ9" s="231">
        <v>335.67500000000001</v>
      </c>
      <c r="BA9" s="231">
        <v>402.375</v>
      </c>
      <c r="BB9" s="231">
        <v>391.47500000000002</v>
      </c>
      <c r="BC9" s="231">
        <v>425.96</v>
      </c>
      <c r="BD9" s="231">
        <v>487.9</v>
      </c>
      <c r="BE9" s="231">
        <v>449.57499999999999</v>
      </c>
      <c r="BF9" s="231">
        <v>380.94</v>
      </c>
      <c r="BG9" s="231">
        <v>358.95</v>
      </c>
      <c r="BH9" s="304">
        <v>381.49110000000002</v>
      </c>
      <c r="BI9" s="304">
        <v>367.89139999999998</v>
      </c>
      <c r="BJ9" s="304">
        <v>352.71800000000002</v>
      </c>
      <c r="BK9" s="304">
        <v>341.64859999999999</v>
      </c>
      <c r="BL9" s="304">
        <v>332.63920000000002</v>
      </c>
      <c r="BM9" s="304">
        <v>328.50009999999997</v>
      </c>
      <c r="BN9" s="304">
        <v>337.32299999999998</v>
      </c>
      <c r="BO9" s="304">
        <v>345.07499999999999</v>
      </c>
      <c r="BP9" s="304">
        <v>349.18029999999999</v>
      </c>
      <c r="BQ9" s="304">
        <v>346.31029999999998</v>
      </c>
      <c r="BR9" s="304">
        <v>352.25150000000002</v>
      </c>
      <c r="BS9" s="304">
        <v>347.70679999999999</v>
      </c>
      <c r="BT9" s="304">
        <v>340.01850000000002</v>
      </c>
      <c r="BU9" s="304">
        <v>342.66809999999998</v>
      </c>
      <c r="BV9" s="304">
        <v>343.02069999999998</v>
      </c>
    </row>
    <row r="10" spans="1:74" ht="11.15" customHeight="1" x14ac:dyDescent="0.25">
      <c r="A10" s="1" t="s">
        <v>491</v>
      </c>
      <c r="B10" s="179" t="s">
        <v>415</v>
      </c>
      <c r="C10" s="231">
        <v>228.24</v>
      </c>
      <c r="D10" s="231">
        <v>230.625</v>
      </c>
      <c r="E10" s="231">
        <v>230.92500000000001</v>
      </c>
      <c r="F10" s="231">
        <v>249.64</v>
      </c>
      <c r="G10" s="231">
        <v>264.97500000000002</v>
      </c>
      <c r="H10" s="231">
        <v>267.25</v>
      </c>
      <c r="I10" s="231">
        <v>259.82</v>
      </c>
      <c r="J10" s="231">
        <v>257.82499999999999</v>
      </c>
      <c r="K10" s="231">
        <v>256.02499999999998</v>
      </c>
      <c r="L10" s="231">
        <v>259.02</v>
      </c>
      <c r="M10" s="231">
        <v>234.15</v>
      </c>
      <c r="N10" s="231">
        <v>202.7</v>
      </c>
      <c r="O10" s="231">
        <v>191.72499999999999</v>
      </c>
      <c r="P10" s="231">
        <v>201.27500000000001</v>
      </c>
      <c r="Q10" s="231">
        <v>226.95</v>
      </c>
      <c r="R10" s="231">
        <v>251.04</v>
      </c>
      <c r="S10" s="231">
        <v>251.625</v>
      </c>
      <c r="T10" s="231">
        <v>235.52500000000001</v>
      </c>
      <c r="U10" s="231">
        <v>242.52</v>
      </c>
      <c r="V10" s="231">
        <v>230.97499999999999</v>
      </c>
      <c r="W10" s="231">
        <v>227.48</v>
      </c>
      <c r="X10" s="231">
        <v>226.57499999999999</v>
      </c>
      <c r="Y10" s="231">
        <v>223.75</v>
      </c>
      <c r="Z10" s="231">
        <v>223.06</v>
      </c>
      <c r="AA10" s="231">
        <v>224.42500000000001</v>
      </c>
      <c r="AB10" s="231">
        <v>211.42500000000001</v>
      </c>
      <c r="AC10" s="231">
        <v>195.2</v>
      </c>
      <c r="AD10" s="231">
        <v>157.15</v>
      </c>
      <c r="AE10" s="231">
        <v>153.19999999999999</v>
      </c>
      <c r="AF10" s="231">
        <v>175.2</v>
      </c>
      <c r="AG10" s="231">
        <v>186.5</v>
      </c>
      <c r="AH10" s="231">
        <v>185.3</v>
      </c>
      <c r="AI10" s="231">
        <v>185.52500000000001</v>
      </c>
      <c r="AJ10" s="231">
        <v>183.2</v>
      </c>
      <c r="AK10" s="231">
        <v>177.52</v>
      </c>
      <c r="AL10" s="231">
        <v>188.45</v>
      </c>
      <c r="AM10" s="231">
        <v>204.05</v>
      </c>
      <c r="AN10" s="231">
        <v>220.7</v>
      </c>
      <c r="AO10" s="231">
        <v>254.72</v>
      </c>
      <c r="AP10" s="231">
        <v>257.875</v>
      </c>
      <c r="AQ10" s="231">
        <v>269.89999999999998</v>
      </c>
      <c r="AR10" s="231">
        <v>274.02499999999998</v>
      </c>
      <c r="AS10" s="231">
        <v>281.52499999999998</v>
      </c>
      <c r="AT10" s="231">
        <v>281.76</v>
      </c>
      <c r="AU10" s="231">
        <v>282.14999999999998</v>
      </c>
      <c r="AV10" s="231">
        <v>295.39999999999998</v>
      </c>
      <c r="AW10" s="231">
        <v>305.42</v>
      </c>
      <c r="AX10" s="231">
        <v>294.3</v>
      </c>
      <c r="AY10" s="231">
        <v>297.14</v>
      </c>
      <c r="AZ10" s="231">
        <v>321.32499999999999</v>
      </c>
      <c r="BA10" s="231">
        <v>391.8</v>
      </c>
      <c r="BB10" s="231">
        <v>376.8</v>
      </c>
      <c r="BC10" s="231">
        <v>410.04</v>
      </c>
      <c r="BD10" s="231">
        <v>457.4</v>
      </c>
      <c r="BE10" s="231">
        <v>409.3</v>
      </c>
      <c r="BF10" s="231">
        <v>348.3</v>
      </c>
      <c r="BG10" s="231">
        <v>315.75</v>
      </c>
      <c r="BH10" s="304">
        <v>332.47340000000003</v>
      </c>
      <c r="BI10" s="304">
        <v>328.06330000000003</v>
      </c>
      <c r="BJ10" s="304">
        <v>323.02890000000002</v>
      </c>
      <c r="BK10" s="304">
        <v>318.21420000000001</v>
      </c>
      <c r="BL10" s="304">
        <v>307.4717</v>
      </c>
      <c r="BM10" s="304">
        <v>308.2577</v>
      </c>
      <c r="BN10" s="304">
        <v>317.90190000000001</v>
      </c>
      <c r="BO10" s="304">
        <v>326.24220000000003</v>
      </c>
      <c r="BP10" s="304">
        <v>324.96789999999999</v>
      </c>
      <c r="BQ10" s="304">
        <v>322.86649999999997</v>
      </c>
      <c r="BR10" s="304">
        <v>327.8306</v>
      </c>
      <c r="BS10" s="304">
        <v>320.18349999999998</v>
      </c>
      <c r="BT10" s="304">
        <v>316.04329999999999</v>
      </c>
      <c r="BU10" s="304">
        <v>320.76089999999999</v>
      </c>
      <c r="BV10" s="304">
        <v>321.36680000000001</v>
      </c>
    </row>
    <row r="11" spans="1:74" ht="11.15" customHeight="1" x14ac:dyDescent="0.25">
      <c r="A11" s="1" t="s">
        <v>492</v>
      </c>
      <c r="B11" s="179" t="s">
        <v>416</v>
      </c>
      <c r="C11" s="231">
        <v>245.76</v>
      </c>
      <c r="D11" s="231">
        <v>248.65</v>
      </c>
      <c r="E11" s="231">
        <v>245.77500000000001</v>
      </c>
      <c r="F11" s="231">
        <v>270.94</v>
      </c>
      <c r="G11" s="231">
        <v>292.55</v>
      </c>
      <c r="H11" s="231">
        <v>298.05</v>
      </c>
      <c r="I11" s="231">
        <v>294.72000000000003</v>
      </c>
      <c r="J11" s="231">
        <v>295.625</v>
      </c>
      <c r="K11" s="231">
        <v>301.07499999999999</v>
      </c>
      <c r="L11" s="231">
        <v>298.04000000000002</v>
      </c>
      <c r="M11" s="231">
        <v>286.25</v>
      </c>
      <c r="N11" s="231">
        <v>257.22000000000003</v>
      </c>
      <c r="O11" s="231">
        <v>229.55</v>
      </c>
      <c r="P11" s="231">
        <v>217.9</v>
      </c>
      <c r="Q11" s="231">
        <v>229.65</v>
      </c>
      <c r="R11" s="231">
        <v>265</v>
      </c>
      <c r="S11" s="231">
        <v>296.10000000000002</v>
      </c>
      <c r="T11" s="231">
        <v>292.64999999999998</v>
      </c>
      <c r="U11" s="231">
        <v>276.66000000000003</v>
      </c>
      <c r="V11" s="231">
        <v>267.7</v>
      </c>
      <c r="W11" s="231">
        <v>266.44</v>
      </c>
      <c r="X11" s="231">
        <v>272.07499999999999</v>
      </c>
      <c r="Y11" s="231">
        <v>281.75</v>
      </c>
      <c r="Z11" s="231">
        <v>273.82</v>
      </c>
      <c r="AA11" s="231">
        <v>259.375</v>
      </c>
      <c r="AB11" s="231">
        <v>248.65</v>
      </c>
      <c r="AC11" s="231">
        <v>229.26</v>
      </c>
      <c r="AD11" s="231">
        <v>190.1</v>
      </c>
      <c r="AE11" s="231">
        <v>183.67500000000001</v>
      </c>
      <c r="AF11" s="231">
        <v>221.82</v>
      </c>
      <c r="AG11" s="231">
        <v>232.32499999999999</v>
      </c>
      <c r="AH11" s="231">
        <v>235.54</v>
      </c>
      <c r="AI11" s="231">
        <v>232.1</v>
      </c>
      <c r="AJ11" s="231">
        <v>225.8</v>
      </c>
      <c r="AK11" s="231">
        <v>219.36</v>
      </c>
      <c r="AL11" s="231">
        <v>217.95</v>
      </c>
      <c r="AM11" s="231">
        <v>222.6</v>
      </c>
      <c r="AN11" s="231">
        <v>236.05</v>
      </c>
      <c r="AO11" s="231">
        <v>280.02</v>
      </c>
      <c r="AP11" s="231">
        <v>296.7</v>
      </c>
      <c r="AQ11" s="231">
        <v>310.22000000000003</v>
      </c>
      <c r="AR11" s="231">
        <v>325.82499999999999</v>
      </c>
      <c r="AS11" s="231">
        <v>351.92500000000001</v>
      </c>
      <c r="AT11" s="231">
        <v>365.96</v>
      </c>
      <c r="AU11" s="231">
        <v>361.25</v>
      </c>
      <c r="AV11" s="231">
        <v>356.375</v>
      </c>
      <c r="AW11" s="231">
        <v>353.52</v>
      </c>
      <c r="AX11" s="231">
        <v>342.45</v>
      </c>
      <c r="AY11" s="231">
        <v>334.08</v>
      </c>
      <c r="AZ11" s="231">
        <v>334.4</v>
      </c>
      <c r="BA11" s="231">
        <v>405.97500000000002</v>
      </c>
      <c r="BB11" s="231">
        <v>415.6</v>
      </c>
      <c r="BC11" s="231">
        <v>429.6</v>
      </c>
      <c r="BD11" s="231">
        <v>490.17500000000001</v>
      </c>
      <c r="BE11" s="231">
        <v>486.35</v>
      </c>
      <c r="BF11" s="231">
        <v>424.98</v>
      </c>
      <c r="BG11" s="231">
        <v>390.625</v>
      </c>
      <c r="BH11" s="304">
        <v>393.75310000000002</v>
      </c>
      <c r="BI11" s="304">
        <v>389.48259999999999</v>
      </c>
      <c r="BJ11" s="304">
        <v>379.96710000000002</v>
      </c>
      <c r="BK11" s="304">
        <v>373.58080000000001</v>
      </c>
      <c r="BL11" s="304">
        <v>359.31369999999998</v>
      </c>
      <c r="BM11" s="304">
        <v>354.72039999999998</v>
      </c>
      <c r="BN11" s="304">
        <v>358.0052</v>
      </c>
      <c r="BO11" s="304">
        <v>367.11020000000002</v>
      </c>
      <c r="BP11" s="304">
        <v>364.87079999999997</v>
      </c>
      <c r="BQ11" s="304">
        <v>364.88580000000002</v>
      </c>
      <c r="BR11" s="304">
        <v>369.80610000000001</v>
      </c>
      <c r="BS11" s="304">
        <v>369.20890000000003</v>
      </c>
      <c r="BT11" s="304">
        <v>362.48250000000002</v>
      </c>
      <c r="BU11" s="304">
        <v>359.91320000000002</v>
      </c>
      <c r="BV11" s="304">
        <v>356.27390000000003</v>
      </c>
    </row>
    <row r="12" spans="1:74" ht="11.15" customHeight="1" x14ac:dyDescent="0.25">
      <c r="A12" s="1" t="s">
        <v>493</v>
      </c>
      <c r="B12" s="179" t="s">
        <v>417</v>
      </c>
      <c r="C12" s="231">
        <v>302.18</v>
      </c>
      <c r="D12" s="231">
        <v>313.82499999999999</v>
      </c>
      <c r="E12" s="231">
        <v>320</v>
      </c>
      <c r="F12" s="231">
        <v>336.94</v>
      </c>
      <c r="G12" s="231">
        <v>344.17500000000001</v>
      </c>
      <c r="H12" s="231">
        <v>343.875</v>
      </c>
      <c r="I12" s="231">
        <v>337.44</v>
      </c>
      <c r="J12" s="231">
        <v>332.2</v>
      </c>
      <c r="K12" s="231">
        <v>333.97500000000002</v>
      </c>
      <c r="L12" s="231">
        <v>347.24</v>
      </c>
      <c r="M12" s="231">
        <v>337.67500000000001</v>
      </c>
      <c r="N12" s="231">
        <v>313.26</v>
      </c>
      <c r="O12" s="231">
        <v>296.92500000000001</v>
      </c>
      <c r="P12" s="231">
        <v>292.22500000000002</v>
      </c>
      <c r="Q12" s="231">
        <v>302.35000000000002</v>
      </c>
      <c r="R12" s="231">
        <v>351.24</v>
      </c>
      <c r="S12" s="231">
        <v>367.4</v>
      </c>
      <c r="T12" s="231">
        <v>348.95</v>
      </c>
      <c r="U12" s="231">
        <v>335.1</v>
      </c>
      <c r="V12" s="231">
        <v>325.5</v>
      </c>
      <c r="W12" s="231">
        <v>332.82</v>
      </c>
      <c r="X12" s="231">
        <v>363.95</v>
      </c>
      <c r="Y12" s="231">
        <v>355.1</v>
      </c>
      <c r="Z12" s="231">
        <v>329.3</v>
      </c>
      <c r="AA12" s="231">
        <v>319.02499999999998</v>
      </c>
      <c r="AB12" s="231">
        <v>314.375</v>
      </c>
      <c r="AC12" s="231">
        <v>298.06</v>
      </c>
      <c r="AD12" s="231">
        <v>255.77500000000001</v>
      </c>
      <c r="AE12" s="231">
        <v>248.1</v>
      </c>
      <c r="AF12" s="231">
        <v>267.27999999999997</v>
      </c>
      <c r="AG12" s="231">
        <v>280.2</v>
      </c>
      <c r="AH12" s="231">
        <v>284.04000000000002</v>
      </c>
      <c r="AI12" s="231">
        <v>284.14999999999998</v>
      </c>
      <c r="AJ12" s="231">
        <v>279.52499999999998</v>
      </c>
      <c r="AK12" s="231">
        <v>276.74</v>
      </c>
      <c r="AL12" s="231">
        <v>277.75</v>
      </c>
      <c r="AM12" s="231">
        <v>287.52499999999998</v>
      </c>
      <c r="AN12" s="231">
        <v>303.8</v>
      </c>
      <c r="AO12" s="231">
        <v>339.86</v>
      </c>
      <c r="AP12" s="231">
        <v>351.82499999999999</v>
      </c>
      <c r="AQ12" s="231">
        <v>366.84</v>
      </c>
      <c r="AR12" s="231">
        <v>376.95</v>
      </c>
      <c r="AS12" s="231">
        <v>386.82499999999999</v>
      </c>
      <c r="AT12" s="231">
        <v>393.74</v>
      </c>
      <c r="AU12" s="231">
        <v>392.95</v>
      </c>
      <c r="AV12" s="231">
        <v>399.77499999999998</v>
      </c>
      <c r="AW12" s="231">
        <v>415.82</v>
      </c>
      <c r="AX12" s="231">
        <v>415.45</v>
      </c>
      <c r="AY12" s="231">
        <v>415.46</v>
      </c>
      <c r="AZ12" s="231">
        <v>422.82499999999999</v>
      </c>
      <c r="BA12" s="231">
        <v>510.52499999999998</v>
      </c>
      <c r="BB12" s="231">
        <v>513.375</v>
      </c>
      <c r="BC12" s="231">
        <v>534.74</v>
      </c>
      <c r="BD12" s="231">
        <v>581.5</v>
      </c>
      <c r="BE12" s="231">
        <v>548.125</v>
      </c>
      <c r="BF12" s="231">
        <v>494.08</v>
      </c>
      <c r="BG12" s="231">
        <v>489.57499999999999</v>
      </c>
      <c r="BH12" s="304">
        <v>528.53440000000001</v>
      </c>
      <c r="BI12" s="304">
        <v>507.14049999999997</v>
      </c>
      <c r="BJ12" s="304">
        <v>493.82470000000001</v>
      </c>
      <c r="BK12" s="304">
        <v>472.8519</v>
      </c>
      <c r="BL12" s="304">
        <v>446.4427</v>
      </c>
      <c r="BM12" s="304">
        <v>444.98099999999999</v>
      </c>
      <c r="BN12" s="304">
        <v>437.56020000000001</v>
      </c>
      <c r="BO12" s="304">
        <v>431.87569999999999</v>
      </c>
      <c r="BP12" s="304">
        <v>429.6465</v>
      </c>
      <c r="BQ12" s="304">
        <v>426.81459999999998</v>
      </c>
      <c r="BR12" s="304">
        <v>427.76569999999998</v>
      </c>
      <c r="BS12" s="304">
        <v>426.05220000000003</v>
      </c>
      <c r="BT12" s="304">
        <v>417.5489</v>
      </c>
      <c r="BU12" s="304">
        <v>426.05340000000001</v>
      </c>
      <c r="BV12" s="304">
        <v>426.04239999999999</v>
      </c>
    </row>
    <row r="13" spans="1:74" ht="11.15" customHeight="1" x14ac:dyDescent="0.25">
      <c r="A13" s="1" t="s">
        <v>494</v>
      </c>
      <c r="B13" s="179" t="s">
        <v>454</v>
      </c>
      <c r="C13" s="231">
        <v>255.46</v>
      </c>
      <c r="D13" s="231">
        <v>258.72500000000002</v>
      </c>
      <c r="E13" s="231">
        <v>259.125</v>
      </c>
      <c r="F13" s="231">
        <v>275.7</v>
      </c>
      <c r="G13" s="231">
        <v>290.07499999999999</v>
      </c>
      <c r="H13" s="231">
        <v>289.07499999999999</v>
      </c>
      <c r="I13" s="231">
        <v>284.86</v>
      </c>
      <c r="J13" s="231">
        <v>283.57499999999999</v>
      </c>
      <c r="K13" s="231">
        <v>283.55</v>
      </c>
      <c r="L13" s="231">
        <v>286</v>
      </c>
      <c r="M13" s="231">
        <v>264.72500000000002</v>
      </c>
      <c r="N13" s="231">
        <v>236.56</v>
      </c>
      <c r="O13" s="231">
        <v>224.77500000000001</v>
      </c>
      <c r="P13" s="231">
        <v>230.92500000000001</v>
      </c>
      <c r="Q13" s="231">
        <v>251.6</v>
      </c>
      <c r="R13" s="231">
        <v>279.83999999999997</v>
      </c>
      <c r="S13" s="231">
        <v>285.92500000000001</v>
      </c>
      <c r="T13" s="231">
        <v>271.57499999999999</v>
      </c>
      <c r="U13" s="231">
        <v>274</v>
      </c>
      <c r="V13" s="231">
        <v>262.10000000000002</v>
      </c>
      <c r="W13" s="231">
        <v>259.22000000000003</v>
      </c>
      <c r="X13" s="231">
        <v>262.7</v>
      </c>
      <c r="Y13" s="231">
        <v>259.77499999999998</v>
      </c>
      <c r="Z13" s="231">
        <v>255.5</v>
      </c>
      <c r="AA13" s="231">
        <v>254.77500000000001</v>
      </c>
      <c r="AB13" s="231">
        <v>244.2</v>
      </c>
      <c r="AC13" s="231">
        <v>223.42</v>
      </c>
      <c r="AD13" s="231">
        <v>184.05</v>
      </c>
      <c r="AE13" s="231">
        <v>186.95</v>
      </c>
      <c r="AF13" s="231">
        <v>208.22</v>
      </c>
      <c r="AG13" s="231">
        <v>218.32499999999999</v>
      </c>
      <c r="AH13" s="231">
        <v>218.24</v>
      </c>
      <c r="AI13" s="231">
        <v>218.27500000000001</v>
      </c>
      <c r="AJ13" s="231">
        <v>215.8</v>
      </c>
      <c r="AK13" s="231">
        <v>210.82</v>
      </c>
      <c r="AL13" s="231">
        <v>219.52500000000001</v>
      </c>
      <c r="AM13" s="231">
        <v>233.42500000000001</v>
      </c>
      <c r="AN13" s="231">
        <v>250.1</v>
      </c>
      <c r="AO13" s="231">
        <v>281.04000000000002</v>
      </c>
      <c r="AP13" s="231">
        <v>285.82499999999999</v>
      </c>
      <c r="AQ13" s="231">
        <v>298.52</v>
      </c>
      <c r="AR13" s="231">
        <v>306.375</v>
      </c>
      <c r="AS13" s="231">
        <v>313.60000000000002</v>
      </c>
      <c r="AT13" s="231">
        <v>315.77999999999997</v>
      </c>
      <c r="AU13" s="231">
        <v>317.5</v>
      </c>
      <c r="AV13" s="231">
        <v>329.05</v>
      </c>
      <c r="AW13" s="231">
        <v>339.48</v>
      </c>
      <c r="AX13" s="231">
        <v>330.65</v>
      </c>
      <c r="AY13" s="231">
        <v>331.46</v>
      </c>
      <c r="AZ13" s="231">
        <v>351.72500000000002</v>
      </c>
      <c r="BA13" s="231">
        <v>422.17500000000001</v>
      </c>
      <c r="BB13" s="231">
        <v>410.85</v>
      </c>
      <c r="BC13" s="231">
        <v>444.36</v>
      </c>
      <c r="BD13" s="231">
        <v>492.9</v>
      </c>
      <c r="BE13" s="231">
        <v>455.92500000000001</v>
      </c>
      <c r="BF13" s="231">
        <v>397.5</v>
      </c>
      <c r="BG13" s="231">
        <v>370.02499999999998</v>
      </c>
      <c r="BH13" s="304">
        <v>388.74939999999998</v>
      </c>
      <c r="BI13" s="304">
        <v>379.49290000000002</v>
      </c>
      <c r="BJ13" s="304">
        <v>371.3818</v>
      </c>
      <c r="BK13" s="304">
        <v>361.70949999999999</v>
      </c>
      <c r="BL13" s="304">
        <v>350.35109999999997</v>
      </c>
      <c r="BM13" s="304">
        <v>350.02760000000001</v>
      </c>
      <c r="BN13" s="304">
        <v>356.8886</v>
      </c>
      <c r="BO13" s="304">
        <v>359.9597</v>
      </c>
      <c r="BP13" s="304">
        <v>359.93049999999999</v>
      </c>
      <c r="BQ13" s="304">
        <v>357.43889999999999</v>
      </c>
      <c r="BR13" s="304">
        <v>361.00909999999999</v>
      </c>
      <c r="BS13" s="304">
        <v>357.46969999999999</v>
      </c>
      <c r="BT13" s="304">
        <v>350.34820000000002</v>
      </c>
      <c r="BU13" s="304">
        <v>355.97410000000002</v>
      </c>
      <c r="BV13" s="304">
        <v>357.44110000000001</v>
      </c>
    </row>
    <row r="14" spans="1:74" ht="11.15" customHeight="1" x14ac:dyDescent="0.25">
      <c r="A14" s="1" t="s">
        <v>517</v>
      </c>
      <c r="B14" s="10" t="s">
        <v>13</v>
      </c>
      <c r="C14" s="231">
        <v>267.12</v>
      </c>
      <c r="D14" s="231">
        <v>270.47500000000002</v>
      </c>
      <c r="E14" s="231">
        <v>270.89999999999998</v>
      </c>
      <c r="F14" s="231">
        <v>287.32</v>
      </c>
      <c r="G14" s="231">
        <v>298.67500000000001</v>
      </c>
      <c r="H14" s="231">
        <v>296.95</v>
      </c>
      <c r="I14" s="231">
        <v>292.77999999999997</v>
      </c>
      <c r="J14" s="231">
        <v>291.42500000000001</v>
      </c>
      <c r="K14" s="231">
        <v>291.47500000000002</v>
      </c>
      <c r="L14" s="231">
        <v>294.26</v>
      </c>
      <c r="M14" s="231">
        <v>273.57499999999999</v>
      </c>
      <c r="N14" s="231">
        <v>245.72</v>
      </c>
      <c r="O14" s="231">
        <v>233.75</v>
      </c>
      <c r="P14" s="231">
        <v>239.32499999999999</v>
      </c>
      <c r="Q14" s="231">
        <v>259.42500000000001</v>
      </c>
      <c r="R14" s="231">
        <v>288.12</v>
      </c>
      <c r="S14" s="231">
        <v>294.625</v>
      </c>
      <c r="T14" s="231">
        <v>280.35000000000002</v>
      </c>
      <c r="U14" s="231">
        <v>282.32</v>
      </c>
      <c r="V14" s="231">
        <v>270.67500000000001</v>
      </c>
      <c r="W14" s="231">
        <v>268.14</v>
      </c>
      <c r="X14" s="231">
        <v>272.39999999999998</v>
      </c>
      <c r="Y14" s="231">
        <v>269.32499999999999</v>
      </c>
      <c r="Z14" s="231">
        <v>264.5</v>
      </c>
      <c r="AA14" s="231">
        <v>263.55</v>
      </c>
      <c r="AB14" s="231">
        <v>253.25</v>
      </c>
      <c r="AC14" s="231">
        <v>232.9</v>
      </c>
      <c r="AD14" s="231">
        <v>193.82499999999999</v>
      </c>
      <c r="AE14" s="231">
        <v>196.05</v>
      </c>
      <c r="AF14" s="231">
        <v>216.96</v>
      </c>
      <c r="AG14" s="231">
        <v>227.2</v>
      </c>
      <c r="AH14" s="231">
        <v>227.22</v>
      </c>
      <c r="AI14" s="231">
        <v>227.35</v>
      </c>
      <c r="AJ14" s="231">
        <v>224.82499999999999</v>
      </c>
      <c r="AK14" s="231">
        <v>219.98</v>
      </c>
      <c r="AL14" s="231">
        <v>228.35</v>
      </c>
      <c r="AM14" s="231">
        <v>242.02500000000001</v>
      </c>
      <c r="AN14" s="231">
        <v>258.7</v>
      </c>
      <c r="AO14" s="231">
        <v>289.76</v>
      </c>
      <c r="AP14" s="231">
        <v>294.77499999999998</v>
      </c>
      <c r="AQ14" s="231">
        <v>307.62</v>
      </c>
      <c r="AR14" s="231">
        <v>315.67500000000001</v>
      </c>
      <c r="AS14" s="231">
        <v>323.05</v>
      </c>
      <c r="AT14" s="231">
        <v>325.54000000000002</v>
      </c>
      <c r="AU14" s="231">
        <v>327.14999999999998</v>
      </c>
      <c r="AV14" s="231">
        <v>338.42500000000001</v>
      </c>
      <c r="AW14" s="231">
        <v>349.1</v>
      </c>
      <c r="AX14" s="231">
        <v>340.6</v>
      </c>
      <c r="AY14" s="231">
        <v>341.28</v>
      </c>
      <c r="AZ14" s="231">
        <v>361.1</v>
      </c>
      <c r="BA14" s="231">
        <v>432.17500000000001</v>
      </c>
      <c r="BB14" s="231">
        <v>421.27499999999998</v>
      </c>
      <c r="BC14" s="231">
        <v>454.5</v>
      </c>
      <c r="BD14" s="231">
        <v>503.22500000000002</v>
      </c>
      <c r="BE14" s="231">
        <v>466.8</v>
      </c>
      <c r="BF14" s="231">
        <v>408.74</v>
      </c>
      <c r="BG14" s="231">
        <v>381.67500000000001</v>
      </c>
      <c r="BH14" s="304">
        <v>400.96539999999999</v>
      </c>
      <c r="BI14" s="304">
        <v>392.1234</v>
      </c>
      <c r="BJ14" s="304">
        <v>384.36009999999999</v>
      </c>
      <c r="BK14" s="304">
        <v>374.70749999999998</v>
      </c>
      <c r="BL14" s="304">
        <v>363.49</v>
      </c>
      <c r="BM14" s="304">
        <v>363.0609</v>
      </c>
      <c r="BN14" s="304">
        <v>370.03800000000001</v>
      </c>
      <c r="BO14" s="304">
        <v>373.21339999999998</v>
      </c>
      <c r="BP14" s="304">
        <v>373.12290000000002</v>
      </c>
      <c r="BQ14" s="304">
        <v>370.86709999999999</v>
      </c>
      <c r="BR14" s="304">
        <v>374.5138</v>
      </c>
      <c r="BS14" s="304">
        <v>371.08080000000001</v>
      </c>
      <c r="BT14" s="304">
        <v>364.16180000000003</v>
      </c>
      <c r="BU14" s="304">
        <v>369.92540000000002</v>
      </c>
      <c r="BV14" s="304">
        <v>371.53399999999999</v>
      </c>
    </row>
    <row r="15" spans="1:74" ht="11.15" customHeight="1" x14ac:dyDescent="0.25">
      <c r="A15" s="1"/>
      <c r="B15" s="10"/>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217"/>
      <c r="BE15" s="217"/>
      <c r="BF15" s="217"/>
      <c r="BG15" s="217"/>
      <c r="BH15" s="358"/>
      <c r="BI15" s="358"/>
      <c r="BJ15" s="358"/>
      <c r="BK15" s="358"/>
      <c r="BL15" s="358"/>
      <c r="BM15" s="358"/>
      <c r="BN15" s="358"/>
      <c r="BO15" s="358"/>
      <c r="BP15" s="358"/>
      <c r="BQ15" s="358"/>
      <c r="BR15" s="358"/>
      <c r="BS15" s="358"/>
      <c r="BT15" s="358"/>
      <c r="BU15" s="358"/>
      <c r="BV15" s="358"/>
    </row>
    <row r="16" spans="1:74" ht="11.15" customHeight="1" x14ac:dyDescent="0.25">
      <c r="A16" s="1"/>
      <c r="B16" s="7" t="s">
        <v>741</v>
      </c>
      <c r="C16" s="219"/>
      <c r="D16" s="219"/>
      <c r="E16" s="219"/>
      <c r="F16" s="219"/>
      <c r="G16" s="219"/>
      <c r="H16" s="219"/>
      <c r="I16" s="219"/>
      <c r="J16" s="219"/>
      <c r="K16" s="219"/>
      <c r="L16" s="219"/>
      <c r="M16" s="219"/>
      <c r="N16" s="219"/>
      <c r="O16" s="219"/>
      <c r="P16" s="219"/>
      <c r="Q16" s="219"/>
      <c r="R16" s="219"/>
      <c r="S16" s="219"/>
      <c r="T16" s="219"/>
      <c r="U16" s="219"/>
      <c r="V16" s="219"/>
      <c r="W16" s="219"/>
      <c r="X16" s="219"/>
      <c r="Y16" s="219"/>
      <c r="Z16" s="219"/>
      <c r="AA16" s="219"/>
      <c r="AB16" s="219"/>
      <c r="AC16" s="219"/>
      <c r="AD16" s="219"/>
      <c r="AE16" s="219"/>
      <c r="AF16" s="219"/>
      <c r="AG16" s="219"/>
      <c r="AH16" s="219"/>
      <c r="AI16" s="219"/>
      <c r="AJ16" s="219"/>
      <c r="AK16" s="219"/>
      <c r="AL16" s="219"/>
      <c r="AM16" s="219"/>
      <c r="AN16" s="219"/>
      <c r="AO16" s="219"/>
      <c r="AP16" s="219"/>
      <c r="AQ16" s="219"/>
      <c r="AR16" s="219"/>
      <c r="AS16" s="219"/>
      <c r="AT16" s="219"/>
      <c r="AU16" s="219"/>
      <c r="AV16" s="219"/>
      <c r="AW16" s="219"/>
      <c r="AX16" s="219"/>
      <c r="AY16" s="219"/>
      <c r="AZ16" s="219"/>
      <c r="BA16" s="219"/>
      <c r="BB16" s="219"/>
      <c r="BC16" s="219"/>
      <c r="BD16" s="219"/>
      <c r="BE16" s="219"/>
      <c r="BF16" s="219"/>
      <c r="BG16" s="219"/>
      <c r="BH16" s="359"/>
      <c r="BI16" s="359"/>
      <c r="BJ16" s="359"/>
      <c r="BK16" s="359"/>
      <c r="BL16" s="359"/>
      <c r="BM16" s="359"/>
      <c r="BN16" s="359"/>
      <c r="BO16" s="359"/>
      <c r="BP16" s="359"/>
      <c r="BQ16" s="359"/>
      <c r="BR16" s="359"/>
      <c r="BS16" s="359"/>
      <c r="BT16" s="359"/>
      <c r="BU16" s="359"/>
      <c r="BV16" s="359"/>
    </row>
    <row r="17" spans="1:74" ht="11.15" customHeight="1" x14ac:dyDescent="0.25">
      <c r="A17" s="1"/>
      <c r="B17" s="7" t="s">
        <v>111</v>
      </c>
      <c r="C17" s="220"/>
      <c r="D17" s="220"/>
      <c r="E17" s="220"/>
      <c r="F17" s="220"/>
      <c r="G17" s="220"/>
      <c r="H17" s="220"/>
      <c r="I17" s="220"/>
      <c r="J17" s="220"/>
      <c r="K17" s="220"/>
      <c r="L17" s="220"/>
      <c r="M17" s="220"/>
      <c r="N17" s="220"/>
      <c r="O17" s="220"/>
      <c r="P17" s="220"/>
      <c r="Q17" s="220"/>
      <c r="R17" s="220"/>
      <c r="S17" s="220"/>
      <c r="T17" s="220"/>
      <c r="U17" s="220"/>
      <c r="V17" s="220"/>
      <c r="W17" s="220"/>
      <c r="X17" s="220"/>
      <c r="Y17" s="220"/>
      <c r="Z17" s="220"/>
      <c r="AA17" s="220"/>
      <c r="AB17" s="220"/>
      <c r="AC17" s="220"/>
      <c r="AD17" s="220"/>
      <c r="AE17" s="220"/>
      <c r="AF17" s="220"/>
      <c r="AG17" s="220"/>
      <c r="AH17" s="220"/>
      <c r="AI17" s="220"/>
      <c r="AJ17" s="220"/>
      <c r="AK17" s="220"/>
      <c r="AL17" s="220"/>
      <c r="AM17" s="220"/>
      <c r="AN17" s="220"/>
      <c r="AO17" s="220"/>
      <c r="AP17" s="220"/>
      <c r="AQ17" s="220"/>
      <c r="AR17" s="220"/>
      <c r="AS17" s="220"/>
      <c r="AT17" s="220"/>
      <c r="AU17" s="220"/>
      <c r="AV17" s="220"/>
      <c r="AW17" s="220"/>
      <c r="AX17" s="220"/>
      <c r="AY17" s="220"/>
      <c r="AZ17" s="220"/>
      <c r="BA17" s="220"/>
      <c r="BB17" s="220"/>
      <c r="BC17" s="220"/>
      <c r="BD17" s="220"/>
      <c r="BE17" s="220"/>
      <c r="BF17" s="220"/>
      <c r="BG17" s="220"/>
      <c r="BH17" s="360"/>
      <c r="BI17" s="360"/>
      <c r="BJ17" s="360"/>
      <c r="BK17" s="360"/>
      <c r="BL17" s="360"/>
      <c r="BM17" s="360"/>
      <c r="BN17" s="360"/>
      <c r="BO17" s="360"/>
      <c r="BP17" s="360"/>
      <c r="BQ17" s="360"/>
      <c r="BR17" s="360"/>
      <c r="BS17" s="360"/>
      <c r="BT17" s="360"/>
      <c r="BU17" s="360"/>
      <c r="BV17" s="360"/>
    </row>
    <row r="18" spans="1:74" ht="11.15" customHeight="1" x14ac:dyDescent="0.25">
      <c r="A18" s="1" t="s">
        <v>481</v>
      </c>
      <c r="B18" s="179" t="s">
        <v>413</v>
      </c>
      <c r="C18" s="67">
        <v>65.037000000000006</v>
      </c>
      <c r="D18" s="67">
        <v>63.106000000000002</v>
      </c>
      <c r="E18" s="67">
        <v>58.372</v>
      </c>
      <c r="F18" s="67">
        <v>64.718000000000004</v>
      </c>
      <c r="G18" s="67">
        <v>68.311000000000007</v>
      </c>
      <c r="H18" s="67">
        <v>66.777000000000001</v>
      </c>
      <c r="I18" s="67">
        <v>64.870999999999995</v>
      </c>
      <c r="J18" s="67">
        <v>66.650999999999996</v>
      </c>
      <c r="K18" s="67">
        <v>70.203999999999994</v>
      </c>
      <c r="L18" s="67">
        <v>66.430000000000007</v>
      </c>
      <c r="M18" s="67">
        <v>60.886000000000003</v>
      </c>
      <c r="N18" s="67">
        <v>62.893999999999998</v>
      </c>
      <c r="O18" s="67">
        <v>72.680000000000007</v>
      </c>
      <c r="P18" s="67">
        <v>65.840999999999994</v>
      </c>
      <c r="Q18" s="67">
        <v>62.460999999999999</v>
      </c>
      <c r="R18" s="67">
        <v>60.741999999999997</v>
      </c>
      <c r="S18" s="67">
        <v>65.733999999999995</v>
      </c>
      <c r="T18" s="67">
        <v>59.764000000000003</v>
      </c>
      <c r="U18" s="67">
        <v>61.113999999999997</v>
      </c>
      <c r="V18" s="67">
        <v>65.254000000000005</v>
      </c>
      <c r="W18" s="67">
        <v>64.953999999999994</v>
      </c>
      <c r="X18" s="67">
        <v>60.265000000000001</v>
      </c>
      <c r="Y18" s="67">
        <v>61.238999999999997</v>
      </c>
      <c r="Z18" s="67">
        <v>65.614000000000004</v>
      </c>
      <c r="AA18" s="67">
        <v>68.129000000000005</v>
      </c>
      <c r="AB18" s="67">
        <v>63.762999999999998</v>
      </c>
      <c r="AC18" s="67">
        <v>70.994</v>
      </c>
      <c r="AD18" s="67">
        <v>70.212000000000003</v>
      </c>
      <c r="AE18" s="67">
        <v>74.366</v>
      </c>
      <c r="AF18" s="67">
        <v>73.144999999999996</v>
      </c>
      <c r="AG18" s="67">
        <v>69.203999999999994</v>
      </c>
      <c r="AH18" s="67">
        <v>62.131</v>
      </c>
      <c r="AI18" s="67">
        <v>61.838999999999999</v>
      </c>
      <c r="AJ18" s="67">
        <v>61.701000000000001</v>
      </c>
      <c r="AK18" s="67">
        <v>67.299000000000007</v>
      </c>
      <c r="AL18" s="67">
        <v>68.522000000000006</v>
      </c>
      <c r="AM18" s="67">
        <v>67.084000000000003</v>
      </c>
      <c r="AN18" s="67">
        <v>68.408000000000001</v>
      </c>
      <c r="AO18" s="67">
        <v>65.099000000000004</v>
      </c>
      <c r="AP18" s="67">
        <v>63.466000000000001</v>
      </c>
      <c r="AQ18" s="67">
        <v>66.423000000000002</v>
      </c>
      <c r="AR18" s="67">
        <v>69.876999999999995</v>
      </c>
      <c r="AS18" s="67">
        <v>62.682000000000002</v>
      </c>
      <c r="AT18" s="67">
        <v>55.204999999999998</v>
      </c>
      <c r="AU18" s="67">
        <v>59.037999999999997</v>
      </c>
      <c r="AV18" s="67">
        <v>53.113</v>
      </c>
      <c r="AW18" s="67">
        <v>56.872</v>
      </c>
      <c r="AX18" s="67">
        <v>61.83</v>
      </c>
      <c r="AY18" s="67">
        <v>65.540000000000006</v>
      </c>
      <c r="AZ18" s="67">
        <v>62.13</v>
      </c>
      <c r="BA18" s="67">
        <v>56.850999999999999</v>
      </c>
      <c r="BB18" s="67">
        <v>52.817999999999998</v>
      </c>
      <c r="BC18" s="67">
        <v>54.006</v>
      </c>
      <c r="BD18" s="67">
        <v>53.631</v>
      </c>
      <c r="BE18" s="67">
        <v>52.945</v>
      </c>
      <c r="BF18" s="67">
        <v>53.378999999999998</v>
      </c>
      <c r="BG18" s="67">
        <v>54.299492634000003</v>
      </c>
      <c r="BH18" s="300">
        <v>53.156280000000002</v>
      </c>
      <c r="BI18" s="300">
        <v>54.829770000000003</v>
      </c>
      <c r="BJ18" s="300">
        <v>60.124609999999997</v>
      </c>
      <c r="BK18" s="300">
        <v>68.537819999999996</v>
      </c>
      <c r="BL18" s="300">
        <v>64.288309999999996</v>
      </c>
      <c r="BM18" s="300">
        <v>61.22775</v>
      </c>
      <c r="BN18" s="300">
        <v>62.853479999999998</v>
      </c>
      <c r="BO18" s="300">
        <v>66.423069999999996</v>
      </c>
      <c r="BP18" s="300">
        <v>67.190449999999998</v>
      </c>
      <c r="BQ18" s="300">
        <v>63.904409999999999</v>
      </c>
      <c r="BR18" s="300">
        <v>63.002429999999997</v>
      </c>
      <c r="BS18" s="300">
        <v>62.34836</v>
      </c>
      <c r="BT18" s="300">
        <v>58.83455</v>
      </c>
      <c r="BU18" s="300">
        <v>59.903880000000001</v>
      </c>
      <c r="BV18" s="300">
        <v>64.491749999999996</v>
      </c>
    </row>
    <row r="19" spans="1:74" ht="11.15" customHeight="1" x14ac:dyDescent="0.25">
      <c r="A19" s="1" t="s">
        <v>482</v>
      </c>
      <c r="B19" s="179" t="s">
        <v>414</v>
      </c>
      <c r="C19" s="67">
        <v>57.692</v>
      </c>
      <c r="D19" s="67">
        <v>60.232999999999997</v>
      </c>
      <c r="E19" s="67">
        <v>57.183</v>
      </c>
      <c r="F19" s="67">
        <v>57.2</v>
      </c>
      <c r="G19" s="67">
        <v>53.886000000000003</v>
      </c>
      <c r="H19" s="67">
        <v>53.488</v>
      </c>
      <c r="I19" s="67">
        <v>53.406999999999996</v>
      </c>
      <c r="J19" s="67">
        <v>53.040999999999997</v>
      </c>
      <c r="K19" s="67">
        <v>53.164000000000001</v>
      </c>
      <c r="L19" s="67">
        <v>47.779000000000003</v>
      </c>
      <c r="M19" s="67">
        <v>49.088000000000001</v>
      </c>
      <c r="N19" s="67">
        <v>56.136000000000003</v>
      </c>
      <c r="O19" s="67">
        <v>60.779000000000003</v>
      </c>
      <c r="P19" s="67">
        <v>59.04</v>
      </c>
      <c r="Q19" s="67">
        <v>54.545000000000002</v>
      </c>
      <c r="R19" s="67">
        <v>51.552</v>
      </c>
      <c r="S19" s="67">
        <v>47.444000000000003</v>
      </c>
      <c r="T19" s="67">
        <v>49.584000000000003</v>
      </c>
      <c r="U19" s="67">
        <v>50.218000000000004</v>
      </c>
      <c r="V19" s="67">
        <v>51.265000000000001</v>
      </c>
      <c r="W19" s="67">
        <v>51.040999999999997</v>
      </c>
      <c r="X19" s="67">
        <v>47.15</v>
      </c>
      <c r="Y19" s="67">
        <v>49.234999999999999</v>
      </c>
      <c r="Z19" s="67">
        <v>55.015999999999998</v>
      </c>
      <c r="AA19" s="67">
        <v>57.926000000000002</v>
      </c>
      <c r="AB19" s="67">
        <v>58.93</v>
      </c>
      <c r="AC19" s="67">
        <v>60.194000000000003</v>
      </c>
      <c r="AD19" s="67">
        <v>56.542999999999999</v>
      </c>
      <c r="AE19" s="67">
        <v>56.207000000000001</v>
      </c>
      <c r="AF19" s="67">
        <v>52.68</v>
      </c>
      <c r="AG19" s="67">
        <v>50.707999999999998</v>
      </c>
      <c r="AH19" s="67">
        <v>48.598999999999997</v>
      </c>
      <c r="AI19" s="67">
        <v>46.204999999999998</v>
      </c>
      <c r="AJ19" s="67">
        <v>47.627867000000002</v>
      </c>
      <c r="AK19" s="67">
        <v>52.601697000000001</v>
      </c>
      <c r="AL19" s="67">
        <v>50.861749000000003</v>
      </c>
      <c r="AM19" s="67">
        <v>55.101461</v>
      </c>
      <c r="AN19" s="67">
        <v>52.697609</v>
      </c>
      <c r="AO19" s="67">
        <v>50.642440999999998</v>
      </c>
      <c r="AP19" s="67">
        <v>49.224414000000003</v>
      </c>
      <c r="AQ19" s="67">
        <v>47.744827999999998</v>
      </c>
      <c r="AR19" s="67">
        <v>50.641513000000003</v>
      </c>
      <c r="AS19" s="67">
        <v>48.408410000000003</v>
      </c>
      <c r="AT19" s="67">
        <v>47.039307999999998</v>
      </c>
      <c r="AU19" s="67">
        <v>46.773895000000003</v>
      </c>
      <c r="AV19" s="67">
        <v>44.971989000000001</v>
      </c>
      <c r="AW19" s="67">
        <v>46.867713000000002</v>
      </c>
      <c r="AX19" s="67">
        <v>50.740837999999997</v>
      </c>
      <c r="AY19" s="67">
        <v>58.762146000000001</v>
      </c>
      <c r="AZ19" s="67">
        <v>60.749839999999999</v>
      </c>
      <c r="BA19" s="67">
        <v>56.523283999999997</v>
      </c>
      <c r="BB19" s="67">
        <v>50.308587000000003</v>
      </c>
      <c r="BC19" s="67">
        <v>45.56156</v>
      </c>
      <c r="BD19" s="67">
        <v>46.727573999999997</v>
      </c>
      <c r="BE19" s="67">
        <v>48.765656999999997</v>
      </c>
      <c r="BF19" s="67">
        <v>44.591000000000001</v>
      </c>
      <c r="BG19" s="67">
        <v>43.987386376000003</v>
      </c>
      <c r="BH19" s="300">
        <v>41.763019999999997</v>
      </c>
      <c r="BI19" s="300">
        <v>44.261940000000003</v>
      </c>
      <c r="BJ19" s="300">
        <v>49.859929999999999</v>
      </c>
      <c r="BK19" s="300">
        <v>54.789709999999999</v>
      </c>
      <c r="BL19" s="300">
        <v>55.026400000000002</v>
      </c>
      <c r="BM19" s="300">
        <v>53.057000000000002</v>
      </c>
      <c r="BN19" s="300">
        <v>52.313499999999998</v>
      </c>
      <c r="BO19" s="300">
        <v>50.029969999999999</v>
      </c>
      <c r="BP19" s="300">
        <v>50.390740000000001</v>
      </c>
      <c r="BQ19" s="300">
        <v>49.192169999999997</v>
      </c>
      <c r="BR19" s="300">
        <v>48.672490000000003</v>
      </c>
      <c r="BS19" s="300">
        <v>47.75217</v>
      </c>
      <c r="BT19" s="300">
        <v>44.714970000000001</v>
      </c>
      <c r="BU19" s="300">
        <v>46.616100000000003</v>
      </c>
      <c r="BV19" s="300">
        <v>51.736409999999999</v>
      </c>
    </row>
    <row r="20" spans="1:74" ht="11.15" customHeight="1" x14ac:dyDescent="0.25">
      <c r="A20" s="1" t="s">
        <v>483</v>
      </c>
      <c r="B20" s="179" t="s">
        <v>415</v>
      </c>
      <c r="C20" s="67">
        <v>84.108000000000004</v>
      </c>
      <c r="D20" s="67">
        <v>87.947999999999993</v>
      </c>
      <c r="E20" s="67">
        <v>84.445999999999998</v>
      </c>
      <c r="F20" s="67">
        <v>80.048000000000002</v>
      </c>
      <c r="G20" s="67">
        <v>82.352999999999994</v>
      </c>
      <c r="H20" s="67">
        <v>82.534000000000006</v>
      </c>
      <c r="I20" s="67">
        <v>78.759</v>
      </c>
      <c r="J20" s="67">
        <v>80.692999999999998</v>
      </c>
      <c r="K20" s="67">
        <v>80.802999999999997</v>
      </c>
      <c r="L20" s="67">
        <v>84.022999999999996</v>
      </c>
      <c r="M20" s="67">
        <v>84.421999999999997</v>
      </c>
      <c r="N20" s="67">
        <v>90.756</v>
      </c>
      <c r="O20" s="67">
        <v>88.73</v>
      </c>
      <c r="P20" s="67">
        <v>88.257000000000005</v>
      </c>
      <c r="Q20" s="67">
        <v>82.307000000000002</v>
      </c>
      <c r="R20" s="67">
        <v>84.004000000000005</v>
      </c>
      <c r="S20" s="67">
        <v>84.486000000000004</v>
      </c>
      <c r="T20" s="67">
        <v>82.552000000000007</v>
      </c>
      <c r="U20" s="67">
        <v>84.76</v>
      </c>
      <c r="V20" s="67">
        <v>77.432000000000002</v>
      </c>
      <c r="W20" s="67">
        <v>81.572000000000003</v>
      </c>
      <c r="X20" s="67">
        <v>82.971000000000004</v>
      </c>
      <c r="Y20" s="67">
        <v>84.799000000000007</v>
      </c>
      <c r="Z20" s="67">
        <v>91.989000000000004</v>
      </c>
      <c r="AA20" s="67">
        <v>98.376999999999995</v>
      </c>
      <c r="AB20" s="67">
        <v>89.394000000000005</v>
      </c>
      <c r="AC20" s="67">
        <v>85.807000000000002</v>
      </c>
      <c r="AD20" s="67">
        <v>91.820999999999998</v>
      </c>
      <c r="AE20" s="67">
        <v>91.186000000000007</v>
      </c>
      <c r="AF20" s="67">
        <v>91.317999999999998</v>
      </c>
      <c r="AG20" s="67">
        <v>93.286000000000001</v>
      </c>
      <c r="AH20" s="67">
        <v>90.034000000000006</v>
      </c>
      <c r="AI20" s="67">
        <v>80.433999999999997</v>
      </c>
      <c r="AJ20" s="67">
        <v>81.731999999999999</v>
      </c>
      <c r="AK20" s="67">
        <v>82.158000000000001</v>
      </c>
      <c r="AL20" s="67">
        <v>83.95</v>
      </c>
      <c r="AM20" s="67">
        <v>91.149000000000001</v>
      </c>
      <c r="AN20" s="67">
        <v>79.072999999999993</v>
      </c>
      <c r="AO20" s="67">
        <v>82.076999999999998</v>
      </c>
      <c r="AP20" s="67">
        <v>87.052000000000007</v>
      </c>
      <c r="AQ20" s="67">
        <v>89.188000000000002</v>
      </c>
      <c r="AR20" s="67">
        <v>81.63</v>
      </c>
      <c r="AS20" s="67">
        <v>83.486999999999995</v>
      </c>
      <c r="AT20" s="67">
        <v>85.787999999999997</v>
      </c>
      <c r="AU20" s="67">
        <v>83.027000000000001</v>
      </c>
      <c r="AV20" s="67">
        <v>82.698999999999998</v>
      </c>
      <c r="AW20" s="67">
        <v>81.692999999999998</v>
      </c>
      <c r="AX20" s="67">
        <v>81.739000000000004</v>
      </c>
      <c r="AY20" s="67">
        <v>86.344999999999999</v>
      </c>
      <c r="AZ20" s="67">
        <v>89.061000000000007</v>
      </c>
      <c r="BA20" s="67">
        <v>87.085999999999999</v>
      </c>
      <c r="BB20" s="67">
        <v>88.388000000000005</v>
      </c>
      <c r="BC20" s="67">
        <v>83.74</v>
      </c>
      <c r="BD20" s="67">
        <v>83.89</v>
      </c>
      <c r="BE20" s="67">
        <v>87.286000000000001</v>
      </c>
      <c r="BF20" s="67">
        <v>84.614999999999995</v>
      </c>
      <c r="BG20" s="67">
        <v>78.552269207999998</v>
      </c>
      <c r="BH20" s="300">
        <v>81.743279999999999</v>
      </c>
      <c r="BI20" s="300">
        <v>85.217060000000004</v>
      </c>
      <c r="BJ20" s="300">
        <v>88.575620000000001</v>
      </c>
      <c r="BK20" s="300">
        <v>90.919629999999998</v>
      </c>
      <c r="BL20" s="300">
        <v>89.63082</v>
      </c>
      <c r="BM20" s="300">
        <v>87.128469999999993</v>
      </c>
      <c r="BN20" s="300">
        <v>87.088290000000001</v>
      </c>
      <c r="BO20" s="300">
        <v>90.208359999999999</v>
      </c>
      <c r="BP20" s="300">
        <v>89.527420000000006</v>
      </c>
      <c r="BQ20" s="300">
        <v>89.683350000000004</v>
      </c>
      <c r="BR20" s="300">
        <v>89.069429999999997</v>
      </c>
      <c r="BS20" s="300">
        <v>86.758139999999997</v>
      </c>
      <c r="BT20" s="300">
        <v>85.358270000000005</v>
      </c>
      <c r="BU20" s="300">
        <v>86.641040000000004</v>
      </c>
      <c r="BV20" s="300">
        <v>89.389279999999999</v>
      </c>
    </row>
    <row r="21" spans="1:74" ht="11.15" customHeight="1" x14ac:dyDescent="0.25">
      <c r="A21" s="1" t="s">
        <v>484</v>
      </c>
      <c r="B21" s="179" t="s">
        <v>416</v>
      </c>
      <c r="C21" s="67">
        <v>7.65</v>
      </c>
      <c r="D21" s="67">
        <v>8.4</v>
      </c>
      <c r="E21" s="67">
        <v>7.7110000000000003</v>
      </c>
      <c r="F21" s="67">
        <v>7.17</v>
      </c>
      <c r="G21" s="67">
        <v>6.7930000000000001</v>
      </c>
      <c r="H21" s="67">
        <v>7.2750000000000004</v>
      </c>
      <c r="I21" s="67">
        <v>6.9660000000000002</v>
      </c>
      <c r="J21" s="67">
        <v>6.4059999999999997</v>
      </c>
      <c r="K21" s="67">
        <v>6.9980000000000002</v>
      </c>
      <c r="L21" s="67">
        <v>6.8159999999999998</v>
      </c>
      <c r="M21" s="67">
        <v>6.9390000000000001</v>
      </c>
      <c r="N21" s="67">
        <v>7.3239999999999998</v>
      </c>
      <c r="O21" s="67">
        <v>7.4989999999999997</v>
      </c>
      <c r="P21" s="67">
        <v>7.3940000000000001</v>
      </c>
      <c r="Q21" s="67">
        <v>6.8609999999999998</v>
      </c>
      <c r="R21" s="67">
        <v>6.5670000000000002</v>
      </c>
      <c r="S21" s="67">
        <v>7.2229999999999999</v>
      </c>
      <c r="T21" s="67">
        <v>7.4569999999999999</v>
      </c>
      <c r="U21" s="67">
        <v>7.4349999999999996</v>
      </c>
      <c r="V21" s="67">
        <v>7.4370000000000003</v>
      </c>
      <c r="W21" s="67">
        <v>7.6509999999999998</v>
      </c>
      <c r="X21" s="67">
        <v>6.6660000000000004</v>
      </c>
      <c r="Y21" s="67">
        <v>7.3140000000000001</v>
      </c>
      <c r="Z21" s="67">
        <v>8.2789999999999999</v>
      </c>
      <c r="AA21" s="67">
        <v>8.8780000000000001</v>
      </c>
      <c r="AB21" s="67">
        <v>8.9659999999999993</v>
      </c>
      <c r="AC21" s="67">
        <v>9.2200000000000006</v>
      </c>
      <c r="AD21" s="67">
        <v>8.3729999999999993</v>
      </c>
      <c r="AE21" s="67">
        <v>7.4850000000000003</v>
      </c>
      <c r="AF21" s="67">
        <v>7.6550000000000002</v>
      </c>
      <c r="AG21" s="67">
        <v>7.3330000000000002</v>
      </c>
      <c r="AH21" s="67">
        <v>7.367</v>
      </c>
      <c r="AI21" s="67">
        <v>7.5919999999999996</v>
      </c>
      <c r="AJ21" s="67">
        <v>7.5880000000000001</v>
      </c>
      <c r="AK21" s="67">
        <v>8.44</v>
      </c>
      <c r="AL21" s="67">
        <v>8.657</v>
      </c>
      <c r="AM21" s="67">
        <v>8.8680000000000003</v>
      </c>
      <c r="AN21" s="67">
        <v>8.8439999999999994</v>
      </c>
      <c r="AO21" s="67">
        <v>8.5640000000000001</v>
      </c>
      <c r="AP21" s="67">
        <v>8.1189999999999998</v>
      </c>
      <c r="AQ21" s="67">
        <v>7.258</v>
      </c>
      <c r="AR21" s="67">
        <v>6.1619999999999999</v>
      </c>
      <c r="AS21" s="67">
        <v>6.234</v>
      </c>
      <c r="AT21" s="67">
        <v>6.718</v>
      </c>
      <c r="AU21" s="67">
        <v>7.6440000000000001</v>
      </c>
      <c r="AV21" s="67">
        <v>7.5940000000000003</v>
      </c>
      <c r="AW21" s="67">
        <v>7.7770000000000001</v>
      </c>
      <c r="AX21" s="67">
        <v>8.1470000000000002</v>
      </c>
      <c r="AY21" s="67">
        <v>8.91</v>
      </c>
      <c r="AZ21" s="67">
        <v>8.3019999999999996</v>
      </c>
      <c r="BA21" s="67">
        <v>8.0830000000000002</v>
      </c>
      <c r="BB21" s="67">
        <v>7.9509999999999996</v>
      </c>
      <c r="BC21" s="67">
        <v>6.14</v>
      </c>
      <c r="BD21" s="67">
        <v>6.4480000000000004</v>
      </c>
      <c r="BE21" s="67">
        <v>6.8179999999999996</v>
      </c>
      <c r="BF21" s="67">
        <v>6.2489999999999997</v>
      </c>
      <c r="BG21" s="67">
        <v>6.0121126414999999</v>
      </c>
      <c r="BH21" s="300">
        <v>6.1925319999999999</v>
      </c>
      <c r="BI21" s="300">
        <v>6.8119009999999998</v>
      </c>
      <c r="BJ21" s="300">
        <v>7.418685</v>
      </c>
      <c r="BK21" s="300">
        <v>8.0851140000000008</v>
      </c>
      <c r="BL21" s="300">
        <v>8.0237850000000002</v>
      </c>
      <c r="BM21" s="300">
        <v>7.9575690000000003</v>
      </c>
      <c r="BN21" s="300">
        <v>7.8108329999999997</v>
      </c>
      <c r="BO21" s="300">
        <v>7.832776</v>
      </c>
      <c r="BP21" s="300">
        <v>7.6103779999999999</v>
      </c>
      <c r="BQ21" s="300">
        <v>7.3001399999999999</v>
      </c>
      <c r="BR21" s="300">
        <v>7.4428320000000001</v>
      </c>
      <c r="BS21" s="300">
        <v>7.7752160000000003</v>
      </c>
      <c r="BT21" s="300">
        <v>7.4412099999999999</v>
      </c>
      <c r="BU21" s="300">
        <v>7.847906</v>
      </c>
      <c r="BV21" s="300">
        <v>8.2558659999999993</v>
      </c>
    </row>
    <row r="22" spans="1:74" ht="11.15" customHeight="1" x14ac:dyDescent="0.25">
      <c r="A22" s="1" t="s">
        <v>485</v>
      </c>
      <c r="B22" s="179" t="s">
        <v>417</v>
      </c>
      <c r="C22" s="67">
        <v>34.4</v>
      </c>
      <c r="D22" s="67">
        <v>33.561999999999998</v>
      </c>
      <c r="E22" s="67">
        <v>31.957999999999998</v>
      </c>
      <c r="F22" s="67">
        <v>31.009</v>
      </c>
      <c r="G22" s="67">
        <v>31.544</v>
      </c>
      <c r="H22" s="67">
        <v>30.641999999999999</v>
      </c>
      <c r="I22" s="67">
        <v>30.29</v>
      </c>
      <c r="J22" s="67">
        <v>29.510999999999999</v>
      </c>
      <c r="K22" s="67">
        <v>28.800999999999998</v>
      </c>
      <c r="L22" s="67">
        <v>27.623999999999999</v>
      </c>
      <c r="M22" s="67">
        <v>28.901</v>
      </c>
      <c r="N22" s="67">
        <v>29.39</v>
      </c>
      <c r="O22" s="67">
        <v>32.677999999999997</v>
      </c>
      <c r="P22" s="67">
        <v>31.526</v>
      </c>
      <c r="Q22" s="67">
        <v>30.381</v>
      </c>
      <c r="R22" s="67">
        <v>28.004000000000001</v>
      </c>
      <c r="S22" s="67">
        <v>30.943000000000001</v>
      </c>
      <c r="T22" s="67">
        <v>30.556999999999999</v>
      </c>
      <c r="U22" s="67">
        <v>31.907</v>
      </c>
      <c r="V22" s="67">
        <v>28.974</v>
      </c>
      <c r="W22" s="67">
        <v>26.824999999999999</v>
      </c>
      <c r="X22" s="67">
        <v>27.420999999999999</v>
      </c>
      <c r="Y22" s="67">
        <v>31.103999999999999</v>
      </c>
      <c r="Z22" s="67">
        <v>33.201999999999998</v>
      </c>
      <c r="AA22" s="67">
        <v>32.401000000000003</v>
      </c>
      <c r="AB22" s="67">
        <v>32.037999999999997</v>
      </c>
      <c r="AC22" s="67">
        <v>35.607999999999997</v>
      </c>
      <c r="AD22" s="67">
        <v>31.513999999999999</v>
      </c>
      <c r="AE22" s="67">
        <v>29.707999999999998</v>
      </c>
      <c r="AF22" s="67">
        <v>29.681000000000001</v>
      </c>
      <c r="AG22" s="67">
        <v>29.829000000000001</v>
      </c>
      <c r="AH22" s="67">
        <v>29.402999999999999</v>
      </c>
      <c r="AI22" s="67">
        <v>31.507999999999999</v>
      </c>
      <c r="AJ22" s="67">
        <v>28.966999999999999</v>
      </c>
      <c r="AK22" s="67">
        <v>30.731000000000002</v>
      </c>
      <c r="AL22" s="67">
        <v>31.404</v>
      </c>
      <c r="AM22" s="67">
        <v>33.159143999999998</v>
      </c>
      <c r="AN22" s="67">
        <v>32.250419999999998</v>
      </c>
      <c r="AO22" s="67">
        <v>31.463653000000001</v>
      </c>
      <c r="AP22" s="67">
        <v>30.761037000000002</v>
      </c>
      <c r="AQ22" s="67">
        <v>29.561886999999999</v>
      </c>
      <c r="AR22" s="67">
        <v>28.975708999999998</v>
      </c>
      <c r="AS22" s="67">
        <v>29.953288000000001</v>
      </c>
      <c r="AT22" s="67">
        <v>30.800723999999999</v>
      </c>
      <c r="AU22" s="67">
        <v>30.564662999999999</v>
      </c>
      <c r="AV22" s="67">
        <v>28.318401000000001</v>
      </c>
      <c r="AW22" s="67">
        <v>27.387893999999999</v>
      </c>
      <c r="AX22" s="67">
        <v>29.720699</v>
      </c>
      <c r="AY22" s="67">
        <v>32.196291000000002</v>
      </c>
      <c r="AZ22" s="67">
        <v>30.188196000000001</v>
      </c>
      <c r="BA22" s="67">
        <v>29.928737000000002</v>
      </c>
      <c r="BB22" s="67">
        <v>30.589666000000001</v>
      </c>
      <c r="BC22" s="67">
        <v>31.256654999999999</v>
      </c>
      <c r="BD22" s="67">
        <v>30.270714999999999</v>
      </c>
      <c r="BE22" s="67">
        <v>29.799368999999999</v>
      </c>
      <c r="BF22" s="67">
        <v>25.974</v>
      </c>
      <c r="BG22" s="67">
        <v>24.717142521</v>
      </c>
      <c r="BH22" s="300">
        <v>26.083880000000001</v>
      </c>
      <c r="BI22" s="300">
        <v>28.646560000000001</v>
      </c>
      <c r="BJ22" s="300">
        <v>30.073630000000001</v>
      </c>
      <c r="BK22" s="300">
        <v>32.104349999999997</v>
      </c>
      <c r="BL22" s="300">
        <v>30.96481</v>
      </c>
      <c r="BM22" s="300">
        <v>29.605270000000001</v>
      </c>
      <c r="BN22" s="300">
        <v>29.661860000000001</v>
      </c>
      <c r="BO22" s="300">
        <v>29.789860000000001</v>
      </c>
      <c r="BP22" s="300">
        <v>29.796230000000001</v>
      </c>
      <c r="BQ22" s="300">
        <v>30.319109999999998</v>
      </c>
      <c r="BR22" s="300">
        <v>29.769639999999999</v>
      </c>
      <c r="BS22" s="300">
        <v>30.130960000000002</v>
      </c>
      <c r="BT22" s="300">
        <v>28.637309999999999</v>
      </c>
      <c r="BU22" s="300">
        <v>29.893789999999999</v>
      </c>
      <c r="BV22" s="300">
        <v>30.73817</v>
      </c>
    </row>
    <row r="23" spans="1:74" ht="11.15" customHeight="1" x14ac:dyDescent="0.25">
      <c r="A23" s="1" t="s">
        <v>486</v>
      </c>
      <c r="B23" s="179" t="s">
        <v>110</v>
      </c>
      <c r="C23" s="67">
        <v>248.887</v>
      </c>
      <c r="D23" s="67">
        <v>253.249</v>
      </c>
      <c r="E23" s="67">
        <v>239.67</v>
      </c>
      <c r="F23" s="67">
        <v>240.14500000000001</v>
      </c>
      <c r="G23" s="67">
        <v>242.887</v>
      </c>
      <c r="H23" s="67">
        <v>240.71600000000001</v>
      </c>
      <c r="I23" s="67">
        <v>234.29300000000001</v>
      </c>
      <c r="J23" s="67">
        <v>236.30199999999999</v>
      </c>
      <c r="K23" s="67">
        <v>239.97</v>
      </c>
      <c r="L23" s="67">
        <v>232.672</v>
      </c>
      <c r="M23" s="67">
        <v>230.23599999999999</v>
      </c>
      <c r="N23" s="67">
        <v>246.5</v>
      </c>
      <c r="O23" s="67">
        <v>262.36599999999999</v>
      </c>
      <c r="P23" s="67">
        <v>252.05799999999999</v>
      </c>
      <c r="Q23" s="67">
        <v>236.55500000000001</v>
      </c>
      <c r="R23" s="67">
        <v>230.869</v>
      </c>
      <c r="S23" s="67">
        <v>235.83</v>
      </c>
      <c r="T23" s="67">
        <v>229.91399999999999</v>
      </c>
      <c r="U23" s="67">
        <v>235.434</v>
      </c>
      <c r="V23" s="67">
        <v>230.36199999999999</v>
      </c>
      <c r="W23" s="67">
        <v>232.04300000000001</v>
      </c>
      <c r="X23" s="67">
        <v>224.47300000000001</v>
      </c>
      <c r="Y23" s="67">
        <v>233.691</v>
      </c>
      <c r="Z23" s="67">
        <v>254.1</v>
      </c>
      <c r="AA23" s="67">
        <v>265.71100000000001</v>
      </c>
      <c r="AB23" s="67">
        <v>253.09100000000001</v>
      </c>
      <c r="AC23" s="67">
        <v>261.82299999999998</v>
      </c>
      <c r="AD23" s="67">
        <v>258.46300000000002</v>
      </c>
      <c r="AE23" s="67">
        <v>258.952</v>
      </c>
      <c r="AF23" s="67">
        <v>254.47900000000001</v>
      </c>
      <c r="AG23" s="67">
        <v>250.36</v>
      </c>
      <c r="AH23" s="67">
        <v>237.53399999999999</v>
      </c>
      <c r="AI23" s="67">
        <v>227.578</v>
      </c>
      <c r="AJ23" s="67">
        <v>227.61586700000001</v>
      </c>
      <c r="AK23" s="67">
        <v>241.22969699999999</v>
      </c>
      <c r="AL23" s="67">
        <v>243.39474899999999</v>
      </c>
      <c r="AM23" s="67">
        <v>255.361605</v>
      </c>
      <c r="AN23" s="67">
        <v>241.27302900000001</v>
      </c>
      <c r="AO23" s="67">
        <v>237.84609399999999</v>
      </c>
      <c r="AP23" s="67">
        <v>238.62245100000001</v>
      </c>
      <c r="AQ23" s="67">
        <v>240.175715</v>
      </c>
      <c r="AR23" s="67">
        <v>237.28622200000001</v>
      </c>
      <c r="AS23" s="67">
        <v>230.76469800000001</v>
      </c>
      <c r="AT23" s="67">
        <v>225.55103199999999</v>
      </c>
      <c r="AU23" s="67">
        <v>227.04755800000001</v>
      </c>
      <c r="AV23" s="67">
        <v>216.69639000000001</v>
      </c>
      <c r="AW23" s="67">
        <v>220.59760700000001</v>
      </c>
      <c r="AX23" s="67">
        <v>232.177537</v>
      </c>
      <c r="AY23" s="67">
        <v>251.75343699999999</v>
      </c>
      <c r="AZ23" s="67">
        <v>250.43103600000001</v>
      </c>
      <c r="BA23" s="67">
        <v>238.47202100000001</v>
      </c>
      <c r="BB23" s="67">
        <v>230.05525299999999</v>
      </c>
      <c r="BC23" s="67">
        <v>220.704215</v>
      </c>
      <c r="BD23" s="67">
        <v>220.96728899999999</v>
      </c>
      <c r="BE23" s="67">
        <v>225.614026</v>
      </c>
      <c r="BF23" s="67">
        <v>214.80799999999999</v>
      </c>
      <c r="BG23" s="67">
        <v>207.56840338000001</v>
      </c>
      <c r="BH23" s="300">
        <v>208.93899999999999</v>
      </c>
      <c r="BI23" s="300">
        <v>219.7672</v>
      </c>
      <c r="BJ23" s="300">
        <v>236.05250000000001</v>
      </c>
      <c r="BK23" s="300">
        <v>254.4366</v>
      </c>
      <c r="BL23" s="300">
        <v>247.9341</v>
      </c>
      <c r="BM23" s="300">
        <v>238.9761</v>
      </c>
      <c r="BN23" s="300">
        <v>239.72800000000001</v>
      </c>
      <c r="BO23" s="300">
        <v>244.28399999999999</v>
      </c>
      <c r="BP23" s="300">
        <v>244.51519999999999</v>
      </c>
      <c r="BQ23" s="300">
        <v>240.39920000000001</v>
      </c>
      <c r="BR23" s="300">
        <v>237.95679999999999</v>
      </c>
      <c r="BS23" s="300">
        <v>234.76480000000001</v>
      </c>
      <c r="BT23" s="300">
        <v>224.9863</v>
      </c>
      <c r="BU23" s="300">
        <v>230.90270000000001</v>
      </c>
      <c r="BV23" s="300">
        <v>244.61150000000001</v>
      </c>
    </row>
    <row r="24" spans="1:74" ht="11.15" customHeight="1" x14ac:dyDescent="0.25">
      <c r="A24" s="1"/>
      <c r="B24" s="7" t="s">
        <v>112</v>
      </c>
      <c r="C24" s="220"/>
      <c r="D24" s="220"/>
      <c r="E24" s="220"/>
      <c r="F24" s="220"/>
      <c r="G24" s="220"/>
      <c r="H24" s="220"/>
      <c r="I24" s="220"/>
      <c r="J24" s="220"/>
      <c r="K24" s="220"/>
      <c r="L24" s="220"/>
      <c r="M24" s="220"/>
      <c r="N24" s="220"/>
      <c r="O24" s="220"/>
      <c r="P24" s="220"/>
      <c r="Q24" s="220"/>
      <c r="R24" s="220"/>
      <c r="S24" s="220"/>
      <c r="T24" s="220"/>
      <c r="U24" s="220"/>
      <c r="V24" s="220"/>
      <c r="W24" s="220"/>
      <c r="X24" s="220"/>
      <c r="Y24" s="220"/>
      <c r="Z24" s="220"/>
      <c r="AA24" s="220"/>
      <c r="AB24" s="220"/>
      <c r="AC24" s="220"/>
      <c r="AD24" s="220"/>
      <c r="AE24" s="220"/>
      <c r="AF24" s="220"/>
      <c r="AG24" s="220"/>
      <c r="AH24" s="220"/>
      <c r="AI24" s="220"/>
      <c r="AJ24" s="220"/>
      <c r="AK24" s="220"/>
      <c r="AL24" s="220"/>
      <c r="AM24" s="220"/>
      <c r="AN24" s="220"/>
      <c r="AO24" s="220"/>
      <c r="AP24" s="220"/>
      <c r="AQ24" s="220"/>
      <c r="AR24" s="220"/>
      <c r="AS24" s="220"/>
      <c r="AT24" s="220"/>
      <c r="AU24" s="220"/>
      <c r="AV24" s="220"/>
      <c r="AW24" s="220"/>
      <c r="AX24" s="220"/>
      <c r="AY24" s="220"/>
      <c r="AZ24" s="220"/>
      <c r="BA24" s="220"/>
      <c r="BB24" s="220"/>
      <c r="BC24" s="220"/>
      <c r="BD24" s="220"/>
      <c r="BE24" s="220"/>
      <c r="BF24" s="220"/>
      <c r="BG24" s="220"/>
      <c r="BH24" s="360"/>
      <c r="BI24" s="360"/>
      <c r="BJ24" s="360"/>
      <c r="BK24" s="360"/>
      <c r="BL24" s="360"/>
      <c r="BM24" s="360"/>
      <c r="BN24" s="360"/>
      <c r="BO24" s="360"/>
      <c r="BP24" s="360"/>
      <c r="BQ24" s="360"/>
      <c r="BR24" s="360"/>
      <c r="BS24" s="360"/>
      <c r="BT24" s="360"/>
      <c r="BU24" s="360"/>
      <c r="BV24" s="360"/>
    </row>
    <row r="25" spans="1:74" ht="11.15" customHeight="1" x14ac:dyDescent="0.25">
      <c r="A25" s="1" t="s">
        <v>487</v>
      </c>
      <c r="B25" s="179" t="s">
        <v>110</v>
      </c>
      <c r="C25" s="67">
        <v>24.969000000000001</v>
      </c>
      <c r="D25" s="67">
        <v>24.768999999999998</v>
      </c>
      <c r="E25" s="67">
        <v>22.863</v>
      </c>
      <c r="F25" s="67">
        <v>22.582999999999998</v>
      </c>
      <c r="G25" s="67">
        <v>23.776</v>
      </c>
      <c r="H25" s="67">
        <v>24.55</v>
      </c>
      <c r="I25" s="67">
        <v>24.228999999999999</v>
      </c>
      <c r="J25" s="67">
        <v>23.227</v>
      </c>
      <c r="K25" s="67">
        <v>24.748000000000001</v>
      </c>
      <c r="L25" s="67">
        <v>24.888000000000002</v>
      </c>
      <c r="M25" s="67">
        <v>24.106999999999999</v>
      </c>
      <c r="N25" s="67">
        <v>25.768999999999998</v>
      </c>
      <c r="O25" s="67">
        <v>28.704999999999998</v>
      </c>
      <c r="P25" s="67">
        <v>23.864000000000001</v>
      </c>
      <c r="Q25" s="67">
        <v>20.864999999999998</v>
      </c>
      <c r="R25" s="67">
        <v>20.866</v>
      </c>
      <c r="S25" s="67">
        <v>22.169</v>
      </c>
      <c r="T25" s="67">
        <v>21.491</v>
      </c>
      <c r="U25" s="67">
        <v>21.916</v>
      </c>
      <c r="V25" s="67">
        <v>23.084</v>
      </c>
      <c r="W25" s="67">
        <v>23.007000000000001</v>
      </c>
      <c r="X25" s="67">
        <v>23.33</v>
      </c>
      <c r="Y25" s="67">
        <v>24.834</v>
      </c>
      <c r="Z25" s="67">
        <v>26.129000000000001</v>
      </c>
      <c r="AA25" s="67">
        <v>28.536999999999999</v>
      </c>
      <c r="AB25" s="67">
        <v>26.396999999999998</v>
      </c>
      <c r="AC25" s="67">
        <v>22.585000000000001</v>
      </c>
      <c r="AD25" s="67">
        <v>22.888999999999999</v>
      </c>
      <c r="AE25" s="67">
        <v>24.068999999999999</v>
      </c>
      <c r="AF25" s="67">
        <v>23.495000000000001</v>
      </c>
      <c r="AG25" s="67">
        <v>24.292999999999999</v>
      </c>
      <c r="AH25" s="67">
        <v>25.151</v>
      </c>
      <c r="AI25" s="67">
        <v>22.542999999999999</v>
      </c>
      <c r="AJ25" s="67">
        <v>25.205065000000001</v>
      </c>
      <c r="AK25" s="67">
        <v>25.039054</v>
      </c>
      <c r="AL25" s="67">
        <v>25.398053000000001</v>
      </c>
      <c r="AM25" s="67">
        <v>22.952304999999999</v>
      </c>
      <c r="AN25" s="67">
        <v>20.906077</v>
      </c>
      <c r="AO25" s="67">
        <v>20.273078000000002</v>
      </c>
      <c r="AP25" s="67">
        <v>21.291778999999998</v>
      </c>
      <c r="AQ25" s="67">
        <v>20.651513999999999</v>
      </c>
      <c r="AR25" s="67">
        <v>18.546299000000001</v>
      </c>
      <c r="AS25" s="67">
        <v>17.830857000000002</v>
      </c>
      <c r="AT25" s="67">
        <v>18.183273</v>
      </c>
      <c r="AU25" s="67">
        <v>18.512231</v>
      </c>
      <c r="AV25" s="67">
        <v>18.291882000000001</v>
      </c>
      <c r="AW25" s="67">
        <v>18.172886999999999</v>
      </c>
      <c r="AX25" s="67">
        <v>17.814738999999999</v>
      </c>
      <c r="AY25" s="67">
        <v>18.089321999999999</v>
      </c>
      <c r="AZ25" s="67">
        <v>18.624253</v>
      </c>
      <c r="BA25" s="67">
        <v>17.260479</v>
      </c>
      <c r="BB25" s="67">
        <v>17.831721999999999</v>
      </c>
      <c r="BC25" s="67">
        <v>17.162693999999998</v>
      </c>
      <c r="BD25" s="67">
        <v>17.131768999999998</v>
      </c>
      <c r="BE25" s="67">
        <v>16.960424</v>
      </c>
      <c r="BF25" s="67">
        <v>18.792000000000002</v>
      </c>
      <c r="BG25" s="67">
        <v>17.322537017999998</v>
      </c>
      <c r="BH25" s="300">
        <v>18.415679999999998</v>
      </c>
      <c r="BI25" s="300">
        <v>19.00845</v>
      </c>
      <c r="BJ25" s="300">
        <v>20.46998</v>
      </c>
      <c r="BK25" s="300">
        <v>21.376950000000001</v>
      </c>
      <c r="BL25" s="300">
        <v>19.856809999999999</v>
      </c>
      <c r="BM25" s="300">
        <v>17.99982</v>
      </c>
      <c r="BN25" s="300">
        <v>17.955860000000001</v>
      </c>
      <c r="BO25" s="300">
        <v>18.964410000000001</v>
      </c>
      <c r="BP25" s="300">
        <v>19.223220000000001</v>
      </c>
      <c r="BQ25" s="300">
        <v>19.402450000000002</v>
      </c>
      <c r="BR25" s="300">
        <v>20.866589999999999</v>
      </c>
      <c r="BS25" s="300">
        <v>20.73715</v>
      </c>
      <c r="BT25" s="300">
        <v>21.413260000000001</v>
      </c>
      <c r="BU25" s="300">
        <v>21.773060000000001</v>
      </c>
      <c r="BV25" s="300">
        <v>23.151340000000001</v>
      </c>
    </row>
    <row r="26" spans="1:74" ht="11.15" customHeight="1" x14ac:dyDescent="0.25">
      <c r="A26" s="1"/>
      <c r="B26" s="7" t="s">
        <v>113</v>
      </c>
      <c r="C26" s="221"/>
      <c r="D26" s="221"/>
      <c r="E26" s="221"/>
      <c r="F26" s="221"/>
      <c r="G26" s="221"/>
      <c r="H26" s="221"/>
      <c r="I26" s="221"/>
      <c r="J26" s="221"/>
      <c r="K26" s="221"/>
      <c r="L26" s="221"/>
      <c r="M26" s="221"/>
      <c r="N26" s="221"/>
      <c r="O26" s="221"/>
      <c r="P26" s="221"/>
      <c r="Q26" s="221"/>
      <c r="R26" s="221"/>
      <c r="S26" s="221"/>
      <c r="T26" s="221"/>
      <c r="U26" s="221"/>
      <c r="V26" s="221"/>
      <c r="W26" s="221"/>
      <c r="X26" s="221"/>
      <c r="Y26" s="221"/>
      <c r="Z26" s="221"/>
      <c r="AA26" s="221"/>
      <c r="AB26" s="221"/>
      <c r="AC26" s="221"/>
      <c r="AD26" s="221"/>
      <c r="AE26" s="221"/>
      <c r="AF26" s="221"/>
      <c r="AG26" s="221"/>
      <c r="AH26" s="221"/>
      <c r="AI26" s="221"/>
      <c r="AJ26" s="221"/>
      <c r="AK26" s="221"/>
      <c r="AL26" s="221"/>
      <c r="AM26" s="221"/>
      <c r="AN26" s="221"/>
      <c r="AO26" s="221"/>
      <c r="AP26" s="221"/>
      <c r="AQ26" s="221"/>
      <c r="AR26" s="221"/>
      <c r="AS26" s="221"/>
      <c r="AT26" s="221"/>
      <c r="AU26" s="221"/>
      <c r="AV26" s="221"/>
      <c r="AW26" s="221"/>
      <c r="AX26" s="221"/>
      <c r="AY26" s="221"/>
      <c r="AZ26" s="221"/>
      <c r="BA26" s="221"/>
      <c r="BB26" s="221"/>
      <c r="BC26" s="221"/>
      <c r="BD26" s="221"/>
      <c r="BE26" s="221"/>
      <c r="BF26" s="221"/>
      <c r="BG26" s="221"/>
      <c r="BH26" s="361"/>
      <c r="BI26" s="361"/>
      <c r="BJ26" s="361"/>
      <c r="BK26" s="361"/>
      <c r="BL26" s="361"/>
      <c r="BM26" s="361"/>
      <c r="BN26" s="361"/>
      <c r="BO26" s="361"/>
      <c r="BP26" s="361"/>
      <c r="BQ26" s="361"/>
      <c r="BR26" s="361"/>
      <c r="BS26" s="361"/>
      <c r="BT26" s="361"/>
      <c r="BU26" s="361"/>
      <c r="BV26" s="361"/>
    </row>
    <row r="27" spans="1:74" ht="11.15" customHeight="1" x14ac:dyDescent="0.25">
      <c r="A27" s="1" t="s">
        <v>488</v>
      </c>
      <c r="B27" s="180" t="s">
        <v>110</v>
      </c>
      <c r="C27" s="68">
        <v>223.91800000000001</v>
      </c>
      <c r="D27" s="68">
        <v>228.48</v>
      </c>
      <c r="E27" s="68">
        <v>216.80699999999999</v>
      </c>
      <c r="F27" s="68">
        <v>217.56200000000001</v>
      </c>
      <c r="G27" s="68">
        <v>219.11099999999999</v>
      </c>
      <c r="H27" s="68">
        <v>216.166</v>
      </c>
      <c r="I27" s="68">
        <v>210.06399999999999</v>
      </c>
      <c r="J27" s="68">
        <v>213.07499999999999</v>
      </c>
      <c r="K27" s="68">
        <v>215.22200000000001</v>
      </c>
      <c r="L27" s="68">
        <v>207.78399999999999</v>
      </c>
      <c r="M27" s="68">
        <v>206.12899999999999</v>
      </c>
      <c r="N27" s="68">
        <v>220.73099999999999</v>
      </c>
      <c r="O27" s="68">
        <v>233.661</v>
      </c>
      <c r="P27" s="68">
        <v>228.19399999999999</v>
      </c>
      <c r="Q27" s="68">
        <v>215.69</v>
      </c>
      <c r="R27" s="68">
        <v>210.00299999999999</v>
      </c>
      <c r="S27" s="68">
        <v>213.661</v>
      </c>
      <c r="T27" s="68">
        <v>208.423</v>
      </c>
      <c r="U27" s="68">
        <v>213.518</v>
      </c>
      <c r="V27" s="68">
        <v>207.27799999999999</v>
      </c>
      <c r="W27" s="68">
        <v>209.036</v>
      </c>
      <c r="X27" s="68">
        <v>201.143</v>
      </c>
      <c r="Y27" s="68">
        <v>208.857</v>
      </c>
      <c r="Z27" s="68">
        <v>227.971</v>
      </c>
      <c r="AA27" s="68">
        <v>237.17400000000001</v>
      </c>
      <c r="AB27" s="68">
        <v>226.69399999999999</v>
      </c>
      <c r="AC27" s="68">
        <v>239.238</v>
      </c>
      <c r="AD27" s="68">
        <v>235.57400000000001</v>
      </c>
      <c r="AE27" s="68">
        <v>234.88300000000001</v>
      </c>
      <c r="AF27" s="68">
        <v>230.98400000000001</v>
      </c>
      <c r="AG27" s="68">
        <v>226.06700000000001</v>
      </c>
      <c r="AH27" s="68">
        <v>212.38300000000001</v>
      </c>
      <c r="AI27" s="68">
        <v>205.035</v>
      </c>
      <c r="AJ27" s="68">
        <v>202.41080199999999</v>
      </c>
      <c r="AK27" s="68">
        <v>216.19064299999999</v>
      </c>
      <c r="AL27" s="68">
        <v>217.99669599999999</v>
      </c>
      <c r="AM27" s="68">
        <v>232.4093</v>
      </c>
      <c r="AN27" s="68">
        <v>220.366952</v>
      </c>
      <c r="AO27" s="68">
        <v>217.573016</v>
      </c>
      <c r="AP27" s="68">
        <v>217.33067199999999</v>
      </c>
      <c r="AQ27" s="68">
        <v>219.52420100000001</v>
      </c>
      <c r="AR27" s="68">
        <v>218.739923</v>
      </c>
      <c r="AS27" s="68">
        <v>212.933841</v>
      </c>
      <c r="AT27" s="68">
        <v>207.36775900000001</v>
      </c>
      <c r="AU27" s="68">
        <v>208.535327</v>
      </c>
      <c r="AV27" s="68">
        <v>198.40450799999999</v>
      </c>
      <c r="AW27" s="68">
        <v>202.42472000000001</v>
      </c>
      <c r="AX27" s="68">
        <v>214.362798</v>
      </c>
      <c r="AY27" s="68">
        <v>233.66411500000001</v>
      </c>
      <c r="AZ27" s="68">
        <v>231.806783</v>
      </c>
      <c r="BA27" s="68">
        <v>221.21154200000001</v>
      </c>
      <c r="BB27" s="68">
        <v>212.22353100000001</v>
      </c>
      <c r="BC27" s="68">
        <v>203.54152099999999</v>
      </c>
      <c r="BD27" s="68">
        <v>203.83552</v>
      </c>
      <c r="BE27" s="68">
        <v>208.65360200000001</v>
      </c>
      <c r="BF27" s="68">
        <v>196.01599999999999</v>
      </c>
      <c r="BG27" s="68">
        <v>190.24590656999999</v>
      </c>
      <c r="BH27" s="319">
        <v>190.52330000000001</v>
      </c>
      <c r="BI27" s="319">
        <v>200.75880000000001</v>
      </c>
      <c r="BJ27" s="319">
        <v>215.58250000000001</v>
      </c>
      <c r="BK27" s="319">
        <v>233.05969999999999</v>
      </c>
      <c r="BL27" s="319">
        <v>228.07730000000001</v>
      </c>
      <c r="BM27" s="319">
        <v>220.97620000000001</v>
      </c>
      <c r="BN27" s="319">
        <v>221.77209999999999</v>
      </c>
      <c r="BO27" s="319">
        <v>225.31960000000001</v>
      </c>
      <c r="BP27" s="319">
        <v>225.292</v>
      </c>
      <c r="BQ27" s="319">
        <v>220.9967</v>
      </c>
      <c r="BR27" s="319">
        <v>217.09020000000001</v>
      </c>
      <c r="BS27" s="319">
        <v>214.02770000000001</v>
      </c>
      <c r="BT27" s="319">
        <v>203.57310000000001</v>
      </c>
      <c r="BU27" s="319">
        <v>209.12970000000001</v>
      </c>
      <c r="BV27" s="319">
        <v>221.46010000000001</v>
      </c>
    </row>
    <row r="28" spans="1:74" s="266" customFormat="1" ht="12" customHeight="1" x14ac:dyDescent="0.25">
      <c r="A28" s="1"/>
      <c r="B28" s="756" t="s">
        <v>806</v>
      </c>
      <c r="C28" s="757"/>
      <c r="D28" s="757"/>
      <c r="E28" s="757"/>
      <c r="F28" s="757"/>
      <c r="G28" s="757"/>
      <c r="H28" s="757"/>
      <c r="I28" s="757"/>
      <c r="J28" s="757"/>
      <c r="K28" s="757"/>
      <c r="L28" s="757"/>
      <c r="M28" s="757"/>
      <c r="N28" s="757"/>
      <c r="O28" s="757"/>
      <c r="P28" s="757"/>
      <c r="Q28" s="757"/>
      <c r="AY28" s="477"/>
      <c r="AZ28" s="477"/>
      <c r="BA28" s="477"/>
      <c r="BB28" s="477"/>
      <c r="BC28" s="477"/>
      <c r="BD28" s="477"/>
      <c r="BE28" s="477"/>
      <c r="BF28" s="477"/>
      <c r="BG28" s="477"/>
      <c r="BH28" s="477"/>
      <c r="BI28" s="477"/>
      <c r="BJ28" s="477"/>
    </row>
    <row r="29" spans="1:74" s="402" customFormat="1" ht="12" customHeight="1" x14ac:dyDescent="0.25">
      <c r="A29" s="401"/>
      <c r="B29" s="750" t="str">
        <f>"Notes: "&amp;"EIA completed modeling and analysis for this report on " &amp;Dates!D2&amp;"."</f>
        <v>Notes: EIA completed modeling and analysis for this report on Thursday October 6, 2022.</v>
      </c>
      <c r="C29" s="749"/>
      <c r="D29" s="749"/>
      <c r="E29" s="749"/>
      <c r="F29" s="749"/>
      <c r="G29" s="749"/>
      <c r="H29" s="749"/>
      <c r="I29" s="749"/>
      <c r="J29" s="749"/>
      <c r="K29" s="749"/>
      <c r="L29" s="749"/>
      <c r="M29" s="749"/>
      <c r="N29" s="749"/>
      <c r="O29" s="749"/>
      <c r="P29" s="749"/>
      <c r="Q29" s="749"/>
      <c r="AY29" s="478"/>
      <c r="AZ29" s="478"/>
      <c r="BA29" s="478"/>
      <c r="BB29" s="478"/>
      <c r="BC29" s="478"/>
      <c r="BD29" s="478"/>
      <c r="BE29" s="478"/>
      <c r="BF29" s="478"/>
      <c r="BG29" s="478"/>
      <c r="BH29" s="478"/>
      <c r="BI29" s="478"/>
      <c r="BJ29" s="478"/>
    </row>
    <row r="30" spans="1:74" s="402" customFormat="1" ht="12" customHeight="1" x14ac:dyDescent="0.25">
      <c r="A30" s="401"/>
      <c r="B30" s="750" t="s">
        <v>350</v>
      </c>
      <c r="C30" s="749"/>
      <c r="D30" s="749"/>
      <c r="E30" s="749"/>
      <c r="F30" s="749"/>
      <c r="G30" s="749"/>
      <c r="H30" s="749"/>
      <c r="I30" s="749"/>
      <c r="J30" s="749"/>
      <c r="K30" s="749"/>
      <c r="L30" s="749"/>
      <c r="M30" s="749"/>
      <c r="N30" s="749"/>
      <c r="O30" s="749"/>
      <c r="P30" s="749"/>
      <c r="Q30" s="749"/>
      <c r="AY30" s="478"/>
      <c r="AZ30" s="478"/>
      <c r="BA30" s="478"/>
      <c r="BB30" s="478"/>
      <c r="BC30" s="478"/>
      <c r="BD30" s="478"/>
      <c r="BE30" s="478"/>
      <c r="BF30" s="478"/>
      <c r="BG30" s="478"/>
      <c r="BH30" s="478"/>
      <c r="BI30" s="478"/>
      <c r="BJ30" s="478"/>
    </row>
    <row r="31" spans="1:74" s="266" customFormat="1" ht="12" customHeight="1" x14ac:dyDescent="0.25">
      <c r="A31" s="1"/>
      <c r="B31" s="758" t="s">
        <v>126</v>
      </c>
      <c r="C31" s="757"/>
      <c r="D31" s="757"/>
      <c r="E31" s="757"/>
      <c r="F31" s="757"/>
      <c r="G31" s="757"/>
      <c r="H31" s="757"/>
      <c r="I31" s="757"/>
      <c r="J31" s="757"/>
      <c r="K31" s="757"/>
      <c r="L31" s="757"/>
      <c r="M31" s="757"/>
      <c r="N31" s="757"/>
      <c r="O31" s="757"/>
      <c r="P31" s="757"/>
      <c r="Q31" s="757"/>
      <c r="AY31" s="477"/>
      <c r="AZ31" s="477"/>
      <c r="BA31" s="477"/>
      <c r="BB31" s="477"/>
      <c r="BC31" s="477"/>
      <c r="BD31" s="477"/>
      <c r="BE31" s="477"/>
      <c r="BF31" s="477"/>
      <c r="BG31" s="477"/>
      <c r="BH31" s="477"/>
      <c r="BI31" s="477"/>
      <c r="BJ31" s="477"/>
    </row>
    <row r="32" spans="1:74" s="402" customFormat="1" ht="12" customHeight="1" x14ac:dyDescent="0.25">
      <c r="A32" s="401"/>
      <c r="B32" s="745" t="s">
        <v>843</v>
      </c>
      <c r="C32" s="736"/>
      <c r="D32" s="736"/>
      <c r="E32" s="736"/>
      <c r="F32" s="736"/>
      <c r="G32" s="736"/>
      <c r="H32" s="736"/>
      <c r="I32" s="736"/>
      <c r="J32" s="736"/>
      <c r="K32" s="736"/>
      <c r="L32" s="736"/>
      <c r="M32" s="736"/>
      <c r="N32" s="736"/>
      <c r="O32" s="736"/>
      <c r="P32" s="736"/>
      <c r="Q32" s="736"/>
      <c r="AY32" s="478"/>
      <c r="AZ32" s="478"/>
      <c r="BA32" s="478"/>
      <c r="BB32" s="478"/>
      <c r="BC32" s="478"/>
      <c r="BD32" s="478"/>
      <c r="BE32" s="478"/>
      <c r="BF32" s="478"/>
      <c r="BG32" s="478"/>
      <c r="BH32" s="478"/>
      <c r="BI32" s="478"/>
      <c r="BJ32" s="478"/>
    </row>
    <row r="33" spans="1:74" s="402" customFormat="1" ht="12" customHeight="1" x14ac:dyDescent="0.25">
      <c r="A33" s="401"/>
      <c r="B33" s="795" t="s">
        <v>844</v>
      </c>
      <c r="C33" s="736"/>
      <c r="D33" s="736"/>
      <c r="E33" s="736"/>
      <c r="F33" s="736"/>
      <c r="G33" s="736"/>
      <c r="H33" s="736"/>
      <c r="I33" s="736"/>
      <c r="J33" s="736"/>
      <c r="K33" s="736"/>
      <c r="L33" s="736"/>
      <c r="M33" s="736"/>
      <c r="N33" s="736"/>
      <c r="O33" s="736"/>
      <c r="P33" s="736"/>
      <c r="Q33" s="736"/>
      <c r="AY33" s="478"/>
      <c r="AZ33" s="478"/>
      <c r="BA33" s="478"/>
      <c r="BB33" s="478"/>
      <c r="BC33" s="478"/>
      <c r="BD33" s="478"/>
      <c r="BE33" s="478"/>
      <c r="BF33" s="478"/>
      <c r="BG33" s="478"/>
      <c r="BH33" s="478"/>
      <c r="BI33" s="478"/>
      <c r="BJ33" s="478"/>
    </row>
    <row r="34" spans="1:74" s="402" customFormat="1" ht="12" customHeight="1" x14ac:dyDescent="0.25">
      <c r="A34" s="401"/>
      <c r="B34" s="743" t="s">
        <v>846</v>
      </c>
      <c r="C34" s="742"/>
      <c r="D34" s="742"/>
      <c r="E34" s="742"/>
      <c r="F34" s="742"/>
      <c r="G34" s="742"/>
      <c r="H34" s="742"/>
      <c r="I34" s="742"/>
      <c r="J34" s="742"/>
      <c r="K34" s="742"/>
      <c r="L34" s="742"/>
      <c r="M34" s="742"/>
      <c r="N34" s="742"/>
      <c r="O34" s="742"/>
      <c r="P34" s="742"/>
      <c r="Q34" s="736"/>
      <c r="AY34" s="478"/>
      <c r="AZ34" s="478"/>
      <c r="BA34" s="478"/>
      <c r="BB34" s="478"/>
      <c r="BC34" s="478"/>
      <c r="BD34" s="478"/>
      <c r="BE34" s="478"/>
      <c r="BF34" s="478"/>
      <c r="BG34" s="478"/>
      <c r="BH34" s="478"/>
      <c r="BI34" s="478"/>
      <c r="BJ34" s="478"/>
    </row>
    <row r="35" spans="1:74" s="402" customFormat="1" ht="12" customHeight="1" x14ac:dyDescent="0.25">
      <c r="A35" s="401"/>
      <c r="B35" s="744" t="s">
        <v>847</v>
      </c>
      <c r="C35" s="746"/>
      <c r="D35" s="746"/>
      <c r="E35" s="746"/>
      <c r="F35" s="746"/>
      <c r="G35" s="746"/>
      <c r="H35" s="746"/>
      <c r="I35" s="746"/>
      <c r="J35" s="746"/>
      <c r="K35" s="746"/>
      <c r="L35" s="746"/>
      <c r="M35" s="746"/>
      <c r="N35" s="746"/>
      <c r="O35" s="746"/>
      <c r="P35" s="746"/>
      <c r="Q35" s="736"/>
      <c r="AY35" s="478"/>
      <c r="AZ35" s="478"/>
      <c r="BA35" s="478"/>
      <c r="BB35" s="478"/>
      <c r="BC35" s="478"/>
      <c r="BD35" s="478"/>
      <c r="BE35" s="478"/>
      <c r="BF35" s="478"/>
      <c r="BG35" s="478"/>
      <c r="BH35" s="478"/>
      <c r="BI35" s="478"/>
      <c r="BJ35" s="478"/>
    </row>
    <row r="36" spans="1:74" s="402" customFormat="1" ht="12" customHeight="1" x14ac:dyDescent="0.25">
      <c r="A36" s="401"/>
      <c r="B36" s="745" t="s">
        <v>829</v>
      </c>
      <c r="C36" s="746"/>
      <c r="D36" s="746"/>
      <c r="E36" s="746"/>
      <c r="F36" s="746"/>
      <c r="G36" s="746"/>
      <c r="H36" s="746"/>
      <c r="I36" s="746"/>
      <c r="J36" s="746"/>
      <c r="K36" s="746"/>
      <c r="L36" s="746"/>
      <c r="M36" s="746"/>
      <c r="N36" s="746"/>
      <c r="O36" s="746"/>
      <c r="P36" s="746"/>
      <c r="Q36" s="736"/>
      <c r="AY36" s="478"/>
      <c r="AZ36" s="478"/>
      <c r="BA36" s="478"/>
      <c r="BB36" s="478"/>
      <c r="BC36" s="478"/>
      <c r="BD36" s="478"/>
      <c r="BE36" s="478"/>
      <c r="BF36" s="478"/>
      <c r="BG36" s="478"/>
      <c r="BH36" s="478"/>
      <c r="BI36" s="478"/>
      <c r="BJ36" s="478"/>
    </row>
    <row r="37" spans="1:74" s="403" customFormat="1" ht="12" customHeight="1" x14ac:dyDescent="0.25">
      <c r="A37" s="392"/>
      <c r="B37" s="765" t="s">
        <v>1356</v>
      </c>
      <c r="C37" s="736"/>
      <c r="D37" s="736"/>
      <c r="E37" s="736"/>
      <c r="F37" s="736"/>
      <c r="G37" s="736"/>
      <c r="H37" s="736"/>
      <c r="I37" s="736"/>
      <c r="J37" s="736"/>
      <c r="K37" s="736"/>
      <c r="L37" s="736"/>
      <c r="M37" s="736"/>
      <c r="N37" s="736"/>
      <c r="O37" s="736"/>
      <c r="P37" s="736"/>
      <c r="Q37" s="736"/>
      <c r="AY37" s="479"/>
      <c r="AZ37" s="479"/>
      <c r="BA37" s="479"/>
      <c r="BB37" s="479"/>
      <c r="BC37" s="479"/>
      <c r="BD37" s="479"/>
      <c r="BE37" s="479"/>
      <c r="BF37" s="479"/>
      <c r="BG37" s="479"/>
      <c r="BH37" s="479"/>
      <c r="BI37" s="479"/>
      <c r="BJ37" s="479"/>
    </row>
    <row r="38" spans="1:74" x14ac:dyDescent="0.2">
      <c r="BD38" s="362"/>
      <c r="BE38" s="362"/>
      <c r="BF38" s="362"/>
      <c r="BK38" s="362"/>
      <c r="BL38" s="362"/>
      <c r="BM38" s="362"/>
      <c r="BN38" s="362"/>
      <c r="BO38" s="362"/>
      <c r="BP38" s="362"/>
      <c r="BQ38" s="362"/>
      <c r="BR38" s="362"/>
      <c r="BS38" s="362"/>
      <c r="BT38" s="362"/>
      <c r="BU38" s="362"/>
      <c r="BV38" s="362"/>
    </row>
    <row r="39" spans="1:74" x14ac:dyDescent="0.2">
      <c r="BK39" s="362"/>
      <c r="BL39" s="362"/>
      <c r="BM39" s="362"/>
      <c r="BN39" s="362"/>
      <c r="BO39" s="362"/>
      <c r="BP39" s="362"/>
      <c r="BQ39" s="362"/>
      <c r="BR39" s="362"/>
      <c r="BS39" s="362"/>
      <c r="BT39" s="362"/>
      <c r="BU39" s="362"/>
      <c r="BV39" s="362"/>
    </row>
    <row r="40" spans="1:74" x14ac:dyDescent="0.2">
      <c r="BK40" s="362"/>
      <c r="BL40" s="362"/>
      <c r="BM40" s="362"/>
      <c r="BN40" s="362"/>
      <c r="BO40" s="362"/>
      <c r="BP40" s="362"/>
      <c r="BQ40" s="362"/>
      <c r="BR40" s="362"/>
      <c r="BS40" s="362"/>
      <c r="BT40" s="362"/>
      <c r="BU40" s="362"/>
      <c r="BV40" s="362"/>
    </row>
    <row r="41" spans="1:74" x14ac:dyDescent="0.2">
      <c r="BK41" s="362"/>
      <c r="BL41" s="362"/>
      <c r="BM41" s="362"/>
      <c r="BN41" s="362"/>
      <c r="BO41" s="362"/>
      <c r="BP41" s="362"/>
      <c r="BQ41" s="362"/>
      <c r="BR41" s="362"/>
      <c r="BS41" s="362"/>
      <c r="BT41" s="362"/>
      <c r="BU41" s="362"/>
      <c r="BV41" s="362"/>
    </row>
    <row r="42" spans="1:74" x14ac:dyDescent="0.2">
      <c r="BK42" s="362"/>
      <c r="BL42" s="362"/>
      <c r="BM42" s="362"/>
      <c r="BN42" s="362"/>
      <c r="BO42" s="362"/>
      <c r="BP42" s="362"/>
      <c r="BQ42" s="362"/>
      <c r="BR42" s="362"/>
      <c r="BS42" s="362"/>
      <c r="BT42" s="362"/>
      <c r="BU42" s="362"/>
      <c r="BV42" s="362"/>
    </row>
    <row r="43" spans="1:74" x14ac:dyDescent="0.2">
      <c r="BK43" s="362"/>
      <c r="BL43" s="362"/>
      <c r="BM43" s="362"/>
      <c r="BN43" s="362"/>
      <c r="BO43" s="362"/>
      <c r="BP43" s="362"/>
      <c r="BQ43" s="362"/>
      <c r="BR43" s="362"/>
      <c r="BS43" s="362"/>
      <c r="BT43" s="362"/>
      <c r="BU43" s="362"/>
      <c r="BV43" s="362"/>
    </row>
    <row r="44" spans="1:74" x14ac:dyDescent="0.2">
      <c r="BK44" s="362"/>
      <c r="BL44" s="362"/>
      <c r="BM44" s="362"/>
      <c r="BN44" s="362"/>
      <c r="BO44" s="362"/>
      <c r="BP44" s="362"/>
      <c r="BQ44" s="362"/>
      <c r="BR44" s="362"/>
      <c r="BS44" s="362"/>
      <c r="BT44" s="362"/>
      <c r="BU44" s="362"/>
      <c r="BV44" s="362"/>
    </row>
    <row r="45" spans="1:74" x14ac:dyDescent="0.2">
      <c r="BK45" s="362"/>
      <c r="BL45" s="362"/>
      <c r="BM45" s="362"/>
      <c r="BN45" s="362"/>
      <c r="BO45" s="362"/>
      <c r="BP45" s="362"/>
      <c r="BQ45" s="362"/>
      <c r="BR45" s="362"/>
      <c r="BS45" s="362"/>
      <c r="BT45" s="362"/>
      <c r="BU45" s="362"/>
      <c r="BV45" s="362"/>
    </row>
    <row r="46" spans="1:74" x14ac:dyDescent="0.2">
      <c r="BK46" s="362"/>
      <c r="BL46" s="362"/>
      <c r="BM46" s="362"/>
      <c r="BN46" s="362"/>
      <c r="BO46" s="362"/>
      <c r="BP46" s="362"/>
      <c r="BQ46" s="362"/>
      <c r="BR46" s="362"/>
      <c r="BS46" s="362"/>
      <c r="BT46" s="362"/>
      <c r="BU46" s="362"/>
      <c r="BV46" s="362"/>
    </row>
    <row r="47" spans="1:74" x14ac:dyDescent="0.2">
      <c r="BK47" s="362"/>
      <c r="BL47" s="362"/>
      <c r="BM47" s="362"/>
      <c r="BN47" s="362"/>
      <c r="BO47" s="362"/>
      <c r="BP47" s="362"/>
      <c r="BQ47" s="362"/>
      <c r="BR47" s="362"/>
      <c r="BS47" s="362"/>
      <c r="BT47" s="362"/>
      <c r="BU47" s="362"/>
      <c r="BV47" s="362"/>
    </row>
    <row r="48" spans="1:74" x14ac:dyDescent="0.2">
      <c r="BK48" s="362"/>
      <c r="BL48" s="362"/>
      <c r="BM48" s="362"/>
      <c r="BN48" s="362"/>
      <c r="BO48" s="362"/>
      <c r="BP48" s="362"/>
      <c r="BQ48" s="362"/>
      <c r="BR48" s="362"/>
      <c r="BS48" s="362"/>
      <c r="BT48" s="362"/>
      <c r="BU48" s="362"/>
      <c r="BV48" s="362"/>
    </row>
    <row r="49" spans="63:74" x14ac:dyDescent="0.2">
      <c r="BK49" s="362"/>
      <c r="BL49" s="362"/>
      <c r="BM49" s="362"/>
      <c r="BN49" s="362"/>
      <c r="BO49" s="362"/>
      <c r="BP49" s="362"/>
      <c r="BQ49" s="362"/>
      <c r="BR49" s="362"/>
      <c r="BS49" s="362"/>
      <c r="BT49" s="362"/>
      <c r="BU49" s="362"/>
      <c r="BV49" s="362"/>
    </row>
    <row r="50" spans="63:74" x14ac:dyDescent="0.2">
      <c r="BK50" s="362"/>
      <c r="BL50" s="362"/>
      <c r="BM50" s="362"/>
      <c r="BN50" s="362"/>
      <c r="BO50" s="362"/>
      <c r="BP50" s="362"/>
      <c r="BQ50" s="362"/>
      <c r="BR50" s="362"/>
      <c r="BS50" s="362"/>
      <c r="BT50" s="362"/>
      <c r="BU50" s="362"/>
      <c r="BV50" s="362"/>
    </row>
    <row r="51" spans="63:74" x14ac:dyDescent="0.2">
      <c r="BK51" s="362"/>
      <c r="BL51" s="362"/>
      <c r="BM51" s="362"/>
      <c r="BN51" s="362"/>
      <c r="BO51" s="362"/>
      <c r="BP51" s="362"/>
      <c r="BQ51" s="362"/>
      <c r="BR51" s="362"/>
      <c r="BS51" s="362"/>
      <c r="BT51" s="362"/>
      <c r="BU51" s="362"/>
      <c r="BV51" s="362"/>
    </row>
    <row r="52" spans="63:74" x14ac:dyDescent="0.2">
      <c r="BK52" s="362"/>
      <c r="BL52" s="362"/>
      <c r="BM52" s="362"/>
      <c r="BN52" s="362"/>
      <c r="BO52" s="362"/>
      <c r="BP52" s="362"/>
      <c r="BQ52" s="362"/>
      <c r="BR52" s="362"/>
      <c r="BS52" s="362"/>
      <c r="BT52" s="362"/>
      <c r="BU52" s="362"/>
      <c r="BV52" s="362"/>
    </row>
    <row r="53" spans="63:74" x14ac:dyDescent="0.2">
      <c r="BK53" s="362"/>
      <c r="BL53" s="362"/>
      <c r="BM53" s="362"/>
      <c r="BN53" s="362"/>
      <c r="BO53" s="362"/>
      <c r="BP53" s="362"/>
      <c r="BQ53" s="362"/>
      <c r="BR53" s="362"/>
      <c r="BS53" s="362"/>
      <c r="BT53" s="362"/>
      <c r="BU53" s="362"/>
      <c r="BV53" s="362"/>
    </row>
    <row r="54" spans="63:74" x14ac:dyDescent="0.2">
      <c r="BK54" s="362"/>
      <c r="BL54" s="362"/>
      <c r="BM54" s="362"/>
      <c r="BN54" s="362"/>
      <c r="BO54" s="362"/>
      <c r="BP54" s="362"/>
      <c r="BQ54" s="362"/>
      <c r="BR54" s="362"/>
      <c r="BS54" s="362"/>
      <c r="BT54" s="362"/>
      <c r="BU54" s="362"/>
      <c r="BV54" s="362"/>
    </row>
    <row r="55" spans="63:74" x14ac:dyDescent="0.2">
      <c r="BK55" s="362"/>
      <c r="BL55" s="362"/>
      <c r="BM55" s="362"/>
      <c r="BN55" s="362"/>
      <c r="BO55" s="362"/>
      <c r="BP55" s="362"/>
      <c r="BQ55" s="362"/>
      <c r="BR55" s="362"/>
      <c r="BS55" s="362"/>
      <c r="BT55" s="362"/>
      <c r="BU55" s="362"/>
      <c r="BV55" s="362"/>
    </row>
    <row r="56" spans="63:74" x14ac:dyDescent="0.2">
      <c r="BK56" s="362"/>
      <c r="BL56" s="362"/>
      <c r="BM56" s="362"/>
      <c r="BN56" s="362"/>
      <c r="BO56" s="362"/>
      <c r="BP56" s="362"/>
      <c r="BQ56" s="362"/>
      <c r="BR56" s="362"/>
      <c r="BS56" s="362"/>
      <c r="BT56" s="362"/>
      <c r="BU56" s="362"/>
      <c r="BV56" s="362"/>
    </row>
    <row r="57" spans="63:74" x14ac:dyDescent="0.2">
      <c r="BK57" s="362"/>
      <c r="BL57" s="362"/>
      <c r="BM57" s="362"/>
      <c r="BN57" s="362"/>
      <c r="BO57" s="362"/>
      <c r="BP57" s="362"/>
      <c r="BQ57" s="362"/>
      <c r="BR57" s="362"/>
      <c r="BS57" s="362"/>
      <c r="BT57" s="362"/>
      <c r="BU57" s="362"/>
      <c r="BV57" s="362"/>
    </row>
    <row r="58" spans="63:74" x14ac:dyDescent="0.2">
      <c r="BK58" s="362"/>
      <c r="BL58" s="362"/>
      <c r="BM58" s="362"/>
      <c r="BN58" s="362"/>
      <c r="BO58" s="362"/>
      <c r="BP58" s="362"/>
      <c r="BQ58" s="362"/>
      <c r="BR58" s="362"/>
      <c r="BS58" s="362"/>
      <c r="BT58" s="362"/>
      <c r="BU58" s="362"/>
      <c r="BV58" s="362"/>
    </row>
    <row r="59" spans="63:74" x14ac:dyDescent="0.2">
      <c r="BK59" s="362"/>
      <c r="BL59" s="362"/>
      <c r="BM59" s="362"/>
      <c r="BN59" s="362"/>
      <c r="BO59" s="362"/>
      <c r="BP59" s="362"/>
      <c r="BQ59" s="362"/>
      <c r="BR59" s="362"/>
      <c r="BS59" s="362"/>
      <c r="BT59" s="362"/>
      <c r="BU59" s="362"/>
      <c r="BV59" s="362"/>
    </row>
    <row r="60" spans="63:74" x14ac:dyDescent="0.2">
      <c r="BK60" s="362"/>
      <c r="BL60" s="362"/>
      <c r="BM60" s="362"/>
      <c r="BN60" s="362"/>
      <c r="BO60" s="362"/>
      <c r="BP60" s="362"/>
      <c r="BQ60" s="362"/>
      <c r="BR60" s="362"/>
      <c r="BS60" s="362"/>
      <c r="BT60" s="362"/>
      <c r="BU60" s="362"/>
      <c r="BV60" s="362"/>
    </row>
    <row r="61" spans="63:74" x14ac:dyDescent="0.2">
      <c r="BK61" s="362"/>
      <c r="BL61" s="362"/>
      <c r="BM61" s="362"/>
      <c r="BN61" s="362"/>
      <c r="BO61" s="362"/>
      <c r="BP61" s="362"/>
      <c r="BQ61" s="362"/>
      <c r="BR61" s="362"/>
      <c r="BS61" s="362"/>
      <c r="BT61" s="362"/>
      <c r="BU61" s="362"/>
      <c r="BV61" s="362"/>
    </row>
    <row r="62" spans="63:74" x14ac:dyDescent="0.2">
      <c r="BK62" s="362"/>
      <c r="BL62" s="362"/>
      <c r="BM62" s="362"/>
      <c r="BN62" s="362"/>
      <c r="BO62" s="362"/>
      <c r="BP62" s="362"/>
      <c r="BQ62" s="362"/>
      <c r="BR62" s="362"/>
      <c r="BS62" s="362"/>
      <c r="BT62" s="362"/>
      <c r="BU62" s="362"/>
      <c r="BV62" s="362"/>
    </row>
    <row r="63" spans="63:74" x14ac:dyDescent="0.2">
      <c r="BK63" s="362"/>
      <c r="BL63" s="362"/>
      <c r="BM63" s="362"/>
      <c r="BN63" s="362"/>
      <c r="BO63" s="362"/>
      <c r="BP63" s="362"/>
      <c r="BQ63" s="362"/>
      <c r="BR63" s="362"/>
      <c r="BS63" s="362"/>
      <c r="BT63" s="362"/>
      <c r="BU63" s="362"/>
      <c r="BV63" s="362"/>
    </row>
    <row r="64" spans="63:74" x14ac:dyDescent="0.2">
      <c r="BK64" s="362"/>
      <c r="BL64" s="362"/>
      <c r="BM64" s="362"/>
      <c r="BN64" s="362"/>
      <c r="BO64" s="362"/>
      <c r="BP64" s="362"/>
      <c r="BQ64" s="362"/>
      <c r="BR64" s="362"/>
      <c r="BS64" s="362"/>
      <c r="BT64" s="362"/>
      <c r="BU64" s="362"/>
      <c r="BV64" s="362"/>
    </row>
    <row r="65" spans="63:74" x14ac:dyDescent="0.2">
      <c r="BK65" s="362"/>
      <c r="BL65" s="362"/>
      <c r="BM65" s="362"/>
      <c r="BN65" s="362"/>
      <c r="BO65" s="362"/>
      <c r="BP65" s="362"/>
      <c r="BQ65" s="362"/>
      <c r="BR65" s="362"/>
      <c r="BS65" s="362"/>
      <c r="BT65" s="362"/>
      <c r="BU65" s="362"/>
      <c r="BV65" s="362"/>
    </row>
    <row r="66" spans="63:74" x14ac:dyDescent="0.2">
      <c r="BK66" s="362"/>
      <c r="BL66" s="362"/>
      <c r="BM66" s="362"/>
      <c r="BN66" s="362"/>
      <c r="BO66" s="362"/>
      <c r="BP66" s="362"/>
      <c r="BQ66" s="362"/>
      <c r="BR66" s="362"/>
      <c r="BS66" s="362"/>
      <c r="BT66" s="362"/>
      <c r="BU66" s="362"/>
      <c r="BV66" s="362"/>
    </row>
    <row r="67" spans="63:74" x14ac:dyDescent="0.2">
      <c r="BK67" s="362"/>
      <c r="BL67" s="362"/>
      <c r="BM67" s="362"/>
      <c r="BN67" s="362"/>
      <c r="BO67" s="362"/>
      <c r="BP67" s="362"/>
      <c r="BQ67" s="362"/>
      <c r="BR67" s="362"/>
      <c r="BS67" s="362"/>
      <c r="BT67" s="362"/>
      <c r="BU67" s="362"/>
      <c r="BV67" s="362"/>
    </row>
    <row r="68" spans="63:74" x14ac:dyDescent="0.2">
      <c r="BK68" s="362"/>
      <c r="BL68" s="362"/>
      <c r="BM68" s="362"/>
      <c r="BN68" s="362"/>
      <c r="BO68" s="362"/>
      <c r="BP68" s="362"/>
      <c r="BQ68" s="362"/>
      <c r="BR68" s="362"/>
      <c r="BS68" s="362"/>
      <c r="BT68" s="362"/>
      <c r="BU68" s="362"/>
      <c r="BV68" s="362"/>
    </row>
    <row r="69" spans="63:74" x14ac:dyDescent="0.2">
      <c r="BK69" s="362"/>
      <c r="BL69" s="362"/>
      <c r="BM69" s="362"/>
      <c r="BN69" s="362"/>
      <c r="BO69" s="362"/>
      <c r="BP69" s="362"/>
      <c r="BQ69" s="362"/>
      <c r="BR69" s="362"/>
      <c r="BS69" s="362"/>
      <c r="BT69" s="362"/>
      <c r="BU69" s="362"/>
      <c r="BV69" s="362"/>
    </row>
    <row r="70" spans="63:74" x14ac:dyDescent="0.2">
      <c r="BK70" s="362"/>
      <c r="BL70" s="362"/>
      <c r="BM70" s="362"/>
      <c r="BN70" s="362"/>
      <c r="BO70" s="362"/>
      <c r="BP70" s="362"/>
      <c r="BQ70" s="362"/>
      <c r="BR70" s="362"/>
      <c r="BS70" s="362"/>
      <c r="BT70" s="362"/>
      <c r="BU70" s="362"/>
      <c r="BV70" s="362"/>
    </row>
    <row r="71" spans="63:74" x14ac:dyDescent="0.2">
      <c r="BK71" s="362"/>
      <c r="BL71" s="362"/>
      <c r="BM71" s="362"/>
      <c r="BN71" s="362"/>
      <c r="BO71" s="362"/>
      <c r="BP71" s="362"/>
      <c r="BQ71" s="362"/>
      <c r="BR71" s="362"/>
      <c r="BS71" s="362"/>
      <c r="BT71" s="362"/>
      <c r="BU71" s="362"/>
      <c r="BV71" s="362"/>
    </row>
    <row r="72" spans="63:74" x14ac:dyDescent="0.2">
      <c r="BK72" s="362"/>
      <c r="BL72" s="362"/>
      <c r="BM72" s="362"/>
      <c r="BN72" s="362"/>
      <c r="BO72" s="362"/>
      <c r="BP72" s="362"/>
      <c r="BQ72" s="362"/>
      <c r="BR72" s="362"/>
      <c r="BS72" s="362"/>
      <c r="BT72" s="362"/>
      <c r="BU72" s="362"/>
      <c r="BV72" s="362"/>
    </row>
    <row r="73" spans="63:74" x14ac:dyDescent="0.2">
      <c r="BK73" s="362"/>
      <c r="BL73" s="362"/>
      <c r="BM73" s="362"/>
      <c r="BN73" s="362"/>
      <c r="BO73" s="362"/>
      <c r="BP73" s="362"/>
      <c r="BQ73" s="362"/>
      <c r="BR73" s="362"/>
      <c r="BS73" s="362"/>
      <c r="BT73" s="362"/>
      <c r="BU73" s="362"/>
      <c r="BV73" s="362"/>
    </row>
    <row r="74" spans="63:74" x14ac:dyDescent="0.2">
      <c r="BK74" s="362"/>
      <c r="BL74" s="362"/>
      <c r="BM74" s="362"/>
      <c r="BN74" s="362"/>
      <c r="BO74" s="362"/>
      <c r="BP74" s="362"/>
      <c r="BQ74" s="362"/>
      <c r="BR74" s="362"/>
      <c r="BS74" s="362"/>
      <c r="BT74" s="362"/>
      <c r="BU74" s="362"/>
      <c r="BV74" s="362"/>
    </row>
    <row r="75" spans="63:74" x14ac:dyDescent="0.2">
      <c r="BK75" s="362"/>
      <c r="BL75" s="362"/>
      <c r="BM75" s="362"/>
      <c r="BN75" s="362"/>
      <c r="BO75" s="362"/>
      <c r="BP75" s="362"/>
      <c r="BQ75" s="362"/>
      <c r="BR75" s="362"/>
      <c r="BS75" s="362"/>
      <c r="BT75" s="362"/>
      <c r="BU75" s="362"/>
      <c r="BV75" s="362"/>
    </row>
    <row r="76" spans="63:74" x14ac:dyDescent="0.2">
      <c r="BK76" s="362"/>
      <c r="BL76" s="362"/>
      <c r="BM76" s="362"/>
      <c r="BN76" s="362"/>
      <c r="BO76" s="362"/>
      <c r="BP76" s="362"/>
      <c r="BQ76" s="362"/>
      <c r="BR76" s="362"/>
      <c r="BS76" s="362"/>
      <c r="BT76" s="362"/>
      <c r="BU76" s="362"/>
      <c r="BV76" s="362"/>
    </row>
    <row r="77" spans="63:74" x14ac:dyDescent="0.2">
      <c r="BK77" s="362"/>
      <c r="BL77" s="362"/>
      <c r="BM77" s="362"/>
      <c r="BN77" s="362"/>
      <c r="BO77" s="362"/>
      <c r="BP77" s="362"/>
      <c r="BQ77" s="362"/>
      <c r="BR77" s="362"/>
      <c r="BS77" s="362"/>
      <c r="BT77" s="362"/>
      <c r="BU77" s="362"/>
      <c r="BV77" s="362"/>
    </row>
    <row r="78" spans="63:74" x14ac:dyDescent="0.2">
      <c r="BK78" s="362"/>
      <c r="BL78" s="362"/>
      <c r="BM78" s="362"/>
      <c r="BN78" s="362"/>
      <c r="BO78" s="362"/>
      <c r="BP78" s="362"/>
      <c r="BQ78" s="362"/>
      <c r="BR78" s="362"/>
      <c r="BS78" s="362"/>
      <c r="BT78" s="362"/>
      <c r="BU78" s="362"/>
      <c r="BV78" s="362"/>
    </row>
    <row r="79" spans="63:74" x14ac:dyDescent="0.2">
      <c r="BK79" s="362"/>
      <c r="BL79" s="362"/>
      <c r="BM79" s="362"/>
      <c r="BN79" s="362"/>
      <c r="BO79" s="362"/>
      <c r="BP79" s="362"/>
      <c r="BQ79" s="362"/>
      <c r="BR79" s="362"/>
      <c r="BS79" s="362"/>
      <c r="BT79" s="362"/>
      <c r="BU79" s="362"/>
      <c r="BV79" s="362"/>
    </row>
    <row r="80" spans="63:74" x14ac:dyDescent="0.2">
      <c r="BK80" s="362"/>
      <c r="BL80" s="362"/>
      <c r="BM80" s="362"/>
      <c r="BN80" s="362"/>
      <c r="BO80" s="362"/>
      <c r="BP80" s="362"/>
      <c r="BQ80" s="362"/>
      <c r="BR80" s="362"/>
      <c r="BS80" s="362"/>
      <c r="BT80" s="362"/>
      <c r="BU80" s="362"/>
      <c r="BV80" s="362"/>
    </row>
    <row r="81" spans="63:74" x14ac:dyDescent="0.2">
      <c r="BK81" s="362"/>
      <c r="BL81" s="362"/>
      <c r="BM81" s="362"/>
      <c r="BN81" s="362"/>
      <c r="BO81" s="362"/>
      <c r="BP81" s="362"/>
      <c r="BQ81" s="362"/>
      <c r="BR81" s="362"/>
      <c r="BS81" s="362"/>
      <c r="BT81" s="362"/>
      <c r="BU81" s="362"/>
      <c r="BV81" s="362"/>
    </row>
    <row r="82" spans="63:74" x14ac:dyDescent="0.2">
      <c r="BK82" s="362"/>
      <c r="BL82" s="362"/>
      <c r="BM82" s="362"/>
      <c r="BN82" s="362"/>
      <c r="BO82" s="362"/>
      <c r="BP82" s="362"/>
      <c r="BQ82" s="362"/>
      <c r="BR82" s="362"/>
      <c r="BS82" s="362"/>
      <c r="BT82" s="362"/>
      <c r="BU82" s="362"/>
      <c r="BV82" s="362"/>
    </row>
    <row r="83" spans="63:74" x14ac:dyDescent="0.2">
      <c r="BK83" s="362"/>
      <c r="BL83" s="362"/>
      <c r="BM83" s="362"/>
      <c r="BN83" s="362"/>
      <c r="BO83" s="362"/>
      <c r="BP83" s="362"/>
      <c r="BQ83" s="362"/>
      <c r="BR83" s="362"/>
      <c r="BS83" s="362"/>
      <c r="BT83" s="362"/>
      <c r="BU83" s="362"/>
      <c r="BV83" s="362"/>
    </row>
    <row r="84" spans="63:74" x14ac:dyDescent="0.2">
      <c r="BK84" s="362"/>
      <c r="BL84" s="362"/>
      <c r="BM84" s="362"/>
      <c r="BN84" s="362"/>
      <c r="BO84" s="362"/>
      <c r="BP84" s="362"/>
      <c r="BQ84" s="362"/>
      <c r="BR84" s="362"/>
      <c r="BS84" s="362"/>
      <c r="BT84" s="362"/>
      <c r="BU84" s="362"/>
      <c r="BV84" s="362"/>
    </row>
    <row r="85" spans="63:74" x14ac:dyDescent="0.2">
      <c r="BK85" s="362"/>
      <c r="BL85" s="362"/>
      <c r="BM85" s="362"/>
      <c r="BN85" s="362"/>
      <c r="BO85" s="362"/>
      <c r="BP85" s="362"/>
      <c r="BQ85" s="362"/>
      <c r="BR85" s="362"/>
      <c r="BS85" s="362"/>
      <c r="BT85" s="362"/>
      <c r="BU85" s="362"/>
      <c r="BV85" s="362"/>
    </row>
    <row r="86" spans="63:74" x14ac:dyDescent="0.2">
      <c r="BK86" s="362"/>
      <c r="BL86" s="362"/>
      <c r="BM86" s="362"/>
      <c r="BN86" s="362"/>
      <c r="BO86" s="362"/>
      <c r="BP86" s="362"/>
      <c r="BQ86" s="362"/>
      <c r="BR86" s="362"/>
      <c r="BS86" s="362"/>
      <c r="BT86" s="362"/>
      <c r="BU86" s="362"/>
      <c r="BV86" s="362"/>
    </row>
    <row r="87" spans="63:74" x14ac:dyDescent="0.2">
      <c r="BK87" s="362"/>
      <c r="BL87" s="362"/>
      <c r="BM87" s="362"/>
      <c r="BN87" s="362"/>
      <c r="BO87" s="362"/>
      <c r="BP87" s="362"/>
      <c r="BQ87" s="362"/>
      <c r="BR87" s="362"/>
      <c r="BS87" s="362"/>
      <c r="BT87" s="362"/>
      <c r="BU87" s="362"/>
      <c r="BV87" s="362"/>
    </row>
    <row r="88" spans="63:74" x14ac:dyDescent="0.2">
      <c r="BK88" s="362"/>
      <c r="BL88" s="362"/>
      <c r="BM88" s="362"/>
      <c r="BN88" s="362"/>
      <c r="BO88" s="362"/>
      <c r="BP88" s="362"/>
      <c r="BQ88" s="362"/>
      <c r="BR88" s="362"/>
      <c r="BS88" s="362"/>
      <c r="BT88" s="362"/>
      <c r="BU88" s="362"/>
      <c r="BV88" s="362"/>
    </row>
    <row r="89" spans="63:74" x14ac:dyDescent="0.2">
      <c r="BK89" s="362"/>
      <c r="BL89" s="362"/>
      <c r="BM89" s="362"/>
      <c r="BN89" s="362"/>
      <c r="BO89" s="362"/>
      <c r="BP89" s="362"/>
      <c r="BQ89" s="362"/>
      <c r="BR89" s="362"/>
      <c r="BS89" s="362"/>
      <c r="BT89" s="362"/>
      <c r="BU89" s="362"/>
      <c r="BV89" s="362"/>
    </row>
    <row r="90" spans="63:74" x14ac:dyDescent="0.2">
      <c r="BK90" s="362"/>
      <c r="BL90" s="362"/>
      <c r="BM90" s="362"/>
      <c r="BN90" s="362"/>
      <c r="BO90" s="362"/>
      <c r="BP90" s="362"/>
      <c r="BQ90" s="362"/>
      <c r="BR90" s="362"/>
      <c r="BS90" s="362"/>
      <c r="BT90" s="362"/>
      <c r="BU90" s="362"/>
      <c r="BV90" s="362"/>
    </row>
    <row r="91" spans="63:74" x14ac:dyDescent="0.2">
      <c r="BK91" s="362"/>
      <c r="BL91" s="362"/>
      <c r="BM91" s="362"/>
      <c r="BN91" s="362"/>
      <c r="BO91" s="362"/>
      <c r="BP91" s="362"/>
      <c r="BQ91" s="362"/>
      <c r="BR91" s="362"/>
      <c r="BS91" s="362"/>
      <c r="BT91" s="362"/>
      <c r="BU91" s="362"/>
      <c r="BV91" s="362"/>
    </row>
    <row r="92" spans="63:74" x14ac:dyDescent="0.2">
      <c r="BK92" s="362"/>
      <c r="BL92" s="362"/>
      <c r="BM92" s="362"/>
      <c r="BN92" s="362"/>
      <c r="BO92" s="362"/>
      <c r="BP92" s="362"/>
      <c r="BQ92" s="362"/>
      <c r="BR92" s="362"/>
      <c r="BS92" s="362"/>
      <c r="BT92" s="362"/>
      <c r="BU92" s="362"/>
      <c r="BV92" s="362"/>
    </row>
    <row r="93" spans="63:74" x14ac:dyDescent="0.2">
      <c r="BK93" s="362"/>
      <c r="BL93" s="362"/>
      <c r="BM93" s="362"/>
      <c r="BN93" s="362"/>
      <c r="BO93" s="362"/>
      <c r="BP93" s="362"/>
      <c r="BQ93" s="362"/>
      <c r="BR93" s="362"/>
      <c r="BS93" s="362"/>
      <c r="BT93" s="362"/>
      <c r="BU93" s="362"/>
      <c r="BV93" s="362"/>
    </row>
    <row r="94" spans="63:74" x14ac:dyDescent="0.2">
      <c r="BK94" s="362"/>
      <c r="BL94" s="362"/>
      <c r="BM94" s="362"/>
      <c r="BN94" s="362"/>
      <c r="BO94" s="362"/>
      <c r="BP94" s="362"/>
      <c r="BQ94" s="362"/>
      <c r="BR94" s="362"/>
      <c r="BS94" s="362"/>
      <c r="BT94" s="362"/>
      <c r="BU94" s="362"/>
      <c r="BV94" s="362"/>
    </row>
    <row r="95" spans="63:74" x14ac:dyDescent="0.2">
      <c r="BK95" s="362"/>
      <c r="BL95" s="362"/>
      <c r="BM95" s="362"/>
      <c r="BN95" s="362"/>
      <c r="BO95" s="362"/>
      <c r="BP95" s="362"/>
      <c r="BQ95" s="362"/>
      <c r="BR95" s="362"/>
      <c r="BS95" s="362"/>
      <c r="BT95" s="362"/>
      <c r="BU95" s="362"/>
      <c r="BV95" s="362"/>
    </row>
    <row r="96" spans="63:74" x14ac:dyDescent="0.2">
      <c r="BK96" s="362"/>
      <c r="BL96" s="362"/>
      <c r="BM96" s="362"/>
      <c r="BN96" s="362"/>
      <c r="BO96" s="362"/>
      <c r="BP96" s="362"/>
      <c r="BQ96" s="362"/>
      <c r="BR96" s="362"/>
      <c r="BS96" s="362"/>
      <c r="BT96" s="362"/>
      <c r="BU96" s="362"/>
      <c r="BV96" s="362"/>
    </row>
    <row r="97" spans="63:74" x14ac:dyDescent="0.2">
      <c r="BK97" s="362"/>
      <c r="BL97" s="362"/>
      <c r="BM97" s="362"/>
      <c r="BN97" s="362"/>
      <c r="BO97" s="362"/>
      <c r="BP97" s="362"/>
      <c r="BQ97" s="362"/>
      <c r="BR97" s="362"/>
      <c r="BS97" s="362"/>
      <c r="BT97" s="362"/>
      <c r="BU97" s="362"/>
      <c r="BV97" s="362"/>
    </row>
    <row r="98" spans="63:74" x14ac:dyDescent="0.2">
      <c r="BK98" s="362"/>
      <c r="BL98" s="362"/>
      <c r="BM98" s="362"/>
      <c r="BN98" s="362"/>
      <c r="BO98" s="362"/>
      <c r="BP98" s="362"/>
      <c r="BQ98" s="362"/>
      <c r="BR98" s="362"/>
      <c r="BS98" s="362"/>
      <c r="BT98" s="362"/>
      <c r="BU98" s="362"/>
      <c r="BV98" s="362"/>
    </row>
    <row r="99" spans="63:74" x14ac:dyDescent="0.2">
      <c r="BK99" s="362"/>
      <c r="BL99" s="362"/>
      <c r="BM99" s="362"/>
      <c r="BN99" s="362"/>
      <c r="BO99" s="362"/>
      <c r="BP99" s="362"/>
      <c r="BQ99" s="362"/>
      <c r="BR99" s="362"/>
      <c r="BS99" s="362"/>
      <c r="BT99" s="362"/>
      <c r="BU99" s="362"/>
      <c r="BV99" s="362"/>
    </row>
    <row r="100" spans="63:74" x14ac:dyDescent="0.2">
      <c r="BK100" s="362"/>
      <c r="BL100" s="362"/>
      <c r="BM100" s="362"/>
      <c r="BN100" s="362"/>
      <c r="BO100" s="362"/>
      <c r="BP100" s="362"/>
      <c r="BQ100" s="362"/>
      <c r="BR100" s="362"/>
      <c r="BS100" s="362"/>
      <c r="BT100" s="362"/>
      <c r="BU100" s="362"/>
      <c r="BV100" s="362"/>
    </row>
    <row r="101" spans="63:74" x14ac:dyDescent="0.2">
      <c r="BK101" s="362"/>
      <c r="BL101" s="362"/>
      <c r="BM101" s="362"/>
      <c r="BN101" s="362"/>
      <c r="BO101" s="362"/>
      <c r="BP101" s="362"/>
      <c r="BQ101" s="362"/>
      <c r="BR101" s="362"/>
      <c r="BS101" s="362"/>
      <c r="BT101" s="362"/>
      <c r="BU101" s="362"/>
      <c r="BV101" s="362"/>
    </row>
    <row r="102" spans="63:74" x14ac:dyDescent="0.2">
      <c r="BK102" s="362"/>
      <c r="BL102" s="362"/>
      <c r="BM102" s="362"/>
      <c r="BN102" s="362"/>
      <c r="BO102" s="362"/>
      <c r="BP102" s="362"/>
      <c r="BQ102" s="362"/>
      <c r="BR102" s="362"/>
      <c r="BS102" s="362"/>
      <c r="BT102" s="362"/>
      <c r="BU102" s="362"/>
      <c r="BV102" s="362"/>
    </row>
    <row r="103" spans="63:74" x14ac:dyDescent="0.2">
      <c r="BK103" s="362"/>
      <c r="BL103" s="362"/>
      <c r="BM103" s="362"/>
      <c r="BN103" s="362"/>
      <c r="BO103" s="362"/>
      <c r="BP103" s="362"/>
      <c r="BQ103" s="362"/>
      <c r="BR103" s="362"/>
      <c r="BS103" s="362"/>
      <c r="BT103" s="362"/>
      <c r="BU103" s="362"/>
      <c r="BV103" s="362"/>
    </row>
    <row r="104" spans="63:74" x14ac:dyDescent="0.2">
      <c r="BK104" s="362"/>
      <c r="BL104" s="362"/>
      <c r="BM104" s="362"/>
      <c r="BN104" s="362"/>
      <c r="BO104" s="362"/>
      <c r="BP104" s="362"/>
      <c r="BQ104" s="362"/>
      <c r="BR104" s="362"/>
      <c r="BS104" s="362"/>
      <c r="BT104" s="362"/>
      <c r="BU104" s="362"/>
      <c r="BV104" s="362"/>
    </row>
    <row r="105" spans="63:74" x14ac:dyDescent="0.2">
      <c r="BK105" s="362"/>
      <c r="BL105" s="362"/>
      <c r="BM105" s="362"/>
      <c r="BN105" s="362"/>
      <c r="BO105" s="362"/>
      <c r="BP105" s="362"/>
      <c r="BQ105" s="362"/>
      <c r="BR105" s="362"/>
      <c r="BS105" s="362"/>
      <c r="BT105" s="362"/>
      <c r="BU105" s="362"/>
      <c r="BV105" s="362"/>
    </row>
    <row r="106" spans="63:74" x14ac:dyDescent="0.2">
      <c r="BK106" s="362"/>
      <c r="BL106" s="362"/>
      <c r="BM106" s="362"/>
      <c r="BN106" s="362"/>
      <c r="BO106" s="362"/>
      <c r="BP106" s="362"/>
      <c r="BQ106" s="362"/>
      <c r="BR106" s="362"/>
      <c r="BS106" s="362"/>
      <c r="BT106" s="362"/>
      <c r="BU106" s="362"/>
      <c r="BV106" s="362"/>
    </row>
    <row r="107" spans="63:74" x14ac:dyDescent="0.2">
      <c r="BK107" s="362"/>
      <c r="BL107" s="362"/>
      <c r="BM107" s="362"/>
      <c r="BN107" s="362"/>
      <c r="BO107" s="362"/>
      <c r="BP107" s="362"/>
      <c r="BQ107" s="362"/>
      <c r="BR107" s="362"/>
      <c r="BS107" s="362"/>
      <c r="BT107" s="362"/>
      <c r="BU107" s="362"/>
      <c r="BV107" s="362"/>
    </row>
    <row r="108" spans="63:74" x14ac:dyDescent="0.2">
      <c r="BK108" s="362"/>
      <c r="BL108" s="362"/>
      <c r="BM108" s="362"/>
      <c r="BN108" s="362"/>
      <c r="BO108" s="362"/>
      <c r="BP108" s="362"/>
      <c r="BQ108" s="362"/>
      <c r="BR108" s="362"/>
      <c r="BS108" s="362"/>
      <c r="BT108" s="362"/>
      <c r="BU108" s="362"/>
      <c r="BV108" s="362"/>
    </row>
    <row r="109" spans="63:74" x14ac:dyDescent="0.2">
      <c r="BK109" s="362"/>
      <c r="BL109" s="362"/>
      <c r="BM109" s="362"/>
      <c r="BN109" s="362"/>
      <c r="BO109" s="362"/>
      <c r="BP109" s="362"/>
      <c r="BQ109" s="362"/>
      <c r="BR109" s="362"/>
      <c r="BS109" s="362"/>
      <c r="BT109" s="362"/>
      <c r="BU109" s="362"/>
      <c r="BV109" s="362"/>
    </row>
    <row r="110" spans="63:74" x14ac:dyDescent="0.2">
      <c r="BK110" s="362"/>
      <c r="BL110" s="362"/>
      <c r="BM110" s="362"/>
      <c r="BN110" s="362"/>
      <c r="BO110" s="362"/>
      <c r="BP110" s="362"/>
      <c r="BQ110" s="362"/>
      <c r="BR110" s="362"/>
      <c r="BS110" s="362"/>
      <c r="BT110" s="362"/>
      <c r="BU110" s="362"/>
      <c r="BV110" s="362"/>
    </row>
    <row r="111" spans="63:74" x14ac:dyDescent="0.2">
      <c r="BK111" s="362"/>
      <c r="BL111" s="362"/>
      <c r="BM111" s="362"/>
      <c r="BN111" s="362"/>
      <c r="BO111" s="362"/>
      <c r="BP111" s="362"/>
      <c r="BQ111" s="362"/>
      <c r="BR111" s="362"/>
      <c r="BS111" s="362"/>
      <c r="BT111" s="362"/>
      <c r="BU111" s="362"/>
      <c r="BV111" s="362"/>
    </row>
    <row r="112" spans="63:74" x14ac:dyDescent="0.2">
      <c r="BK112" s="362"/>
      <c r="BL112" s="362"/>
      <c r="BM112" s="362"/>
      <c r="BN112" s="362"/>
      <c r="BO112" s="362"/>
      <c r="BP112" s="362"/>
      <c r="BQ112" s="362"/>
      <c r="BR112" s="362"/>
      <c r="BS112" s="362"/>
      <c r="BT112" s="362"/>
      <c r="BU112" s="362"/>
      <c r="BV112" s="362"/>
    </row>
    <row r="113" spans="63:74" x14ac:dyDescent="0.2">
      <c r="BK113" s="362"/>
      <c r="BL113" s="362"/>
      <c r="BM113" s="362"/>
      <c r="BN113" s="362"/>
      <c r="BO113" s="362"/>
      <c r="BP113" s="362"/>
      <c r="BQ113" s="362"/>
      <c r="BR113" s="362"/>
      <c r="BS113" s="362"/>
      <c r="BT113" s="362"/>
      <c r="BU113" s="362"/>
      <c r="BV113" s="362"/>
    </row>
    <row r="114" spans="63:74" x14ac:dyDescent="0.2">
      <c r="BK114" s="362"/>
      <c r="BL114" s="362"/>
      <c r="BM114" s="362"/>
      <c r="BN114" s="362"/>
      <c r="BO114" s="362"/>
      <c r="BP114" s="362"/>
      <c r="BQ114" s="362"/>
      <c r="BR114" s="362"/>
      <c r="BS114" s="362"/>
      <c r="BT114" s="362"/>
      <c r="BU114" s="362"/>
      <c r="BV114" s="362"/>
    </row>
    <row r="115" spans="63:74" x14ac:dyDescent="0.2">
      <c r="BK115" s="362"/>
      <c r="BL115" s="362"/>
      <c r="BM115" s="362"/>
      <c r="BN115" s="362"/>
      <c r="BO115" s="362"/>
      <c r="BP115" s="362"/>
      <c r="BQ115" s="362"/>
      <c r="BR115" s="362"/>
      <c r="BS115" s="362"/>
      <c r="BT115" s="362"/>
      <c r="BU115" s="362"/>
      <c r="BV115" s="362"/>
    </row>
    <row r="116" spans="63:74" x14ac:dyDescent="0.2">
      <c r="BK116" s="362"/>
      <c r="BL116" s="362"/>
      <c r="BM116" s="362"/>
      <c r="BN116" s="362"/>
      <c r="BO116" s="362"/>
      <c r="BP116" s="362"/>
      <c r="BQ116" s="362"/>
      <c r="BR116" s="362"/>
      <c r="BS116" s="362"/>
      <c r="BT116" s="362"/>
      <c r="BU116" s="362"/>
      <c r="BV116" s="362"/>
    </row>
    <row r="117" spans="63:74" x14ac:dyDescent="0.2">
      <c r="BK117" s="362"/>
      <c r="BL117" s="362"/>
      <c r="BM117" s="362"/>
      <c r="BN117" s="362"/>
      <c r="BO117" s="362"/>
      <c r="BP117" s="362"/>
      <c r="BQ117" s="362"/>
      <c r="BR117" s="362"/>
      <c r="BS117" s="362"/>
      <c r="BT117" s="362"/>
      <c r="BU117" s="362"/>
      <c r="BV117" s="362"/>
    </row>
    <row r="118" spans="63:74" x14ac:dyDescent="0.2">
      <c r="BK118" s="362"/>
      <c r="BL118" s="362"/>
      <c r="BM118" s="362"/>
      <c r="BN118" s="362"/>
      <c r="BO118" s="362"/>
      <c r="BP118" s="362"/>
      <c r="BQ118" s="362"/>
      <c r="BR118" s="362"/>
      <c r="BS118" s="362"/>
      <c r="BT118" s="362"/>
      <c r="BU118" s="362"/>
      <c r="BV118" s="362"/>
    </row>
    <row r="119" spans="63:74" x14ac:dyDescent="0.2">
      <c r="BK119" s="362"/>
      <c r="BL119" s="362"/>
      <c r="BM119" s="362"/>
      <c r="BN119" s="362"/>
      <c r="BO119" s="362"/>
      <c r="BP119" s="362"/>
      <c r="BQ119" s="362"/>
      <c r="BR119" s="362"/>
      <c r="BS119" s="362"/>
      <c r="BT119" s="362"/>
      <c r="BU119" s="362"/>
      <c r="BV119" s="362"/>
    </row>
    <row r="120" spans="63:74" x14ac:dyDescent="0.2">
      <c r="BK120" s="362"/>
      <c r="BL120" s="362"/>
      <c r="BM120" s="362"/>
      <c r="BN120" s="362"/>
      <c r="BO120" s="362"/>
      <c r="BP120" s="362"/>
      <c r="BQ120" s="362"/>
      <c r="BR120" s="362"/>
      <c r="BS120" s="362"/>
      <c r="BT120" s="362"/>
      <c r="BU120" s="362"/>
      <c r="BV120" s="362"/>
    </row>
    <row r="121" spans="63:74" x14ac:dyDescent="0.2">
      <c r="BK121" s="362"/>
      <c r="BL121" s="362"/>
      <c r="BM121" s="362"/>
      <c r="BN121" s="362"/>
      <c r="BO121" s="362"/>
      <c r="BP121" s="362"/>
      <c r="BQ121" s="362"/>
      <c r="BR121" s="362"/>
      <c r="BS121" s="362"/>
      <c r="BT121" s="362"/>
      <c r="BU121" s="362"/>
      <c r="BV121" s="362"/>
    </row>
    <row r="122" spans="63:74" x14ac:dyDescent="0.2">
      <c r="BK122" s="362"/>
      <c r="BL122" s="362"/>
      <c r="BM122" s="362"/>
      <c r="BN122" s="362"/>
      <c r="BO122" s="362"/>
      <c r="BP122" s="362"/>
      <c r="BQ122" s="362"/>
      <c r="BR122" s="362"/>
      <c r="BS122" s="362"/>
      <c r="BT122" s="362"/>
      <c r="BU122" s="362"/>
      <c r="BV122" s="362"/>
    </row>
    <row r="123" spans="63:74" x14ac:dyDescent="0.2">
      <c r="BK123" s="362"/>
      <c r="BL123" s="362"/>
      <c r="BM123" s="362"/>
      <c r="BN123" s="362"/>
      <c r="BO123" s="362"/>
      <c r="BP123" s="362"/>
      <c r="BQ123" s="362"/>
      <c r="BR123" s="362"/>
      <c r="BS123" s="362"/>
      <c r="BT123" s="362"/>
      <c r="BU123" s="362"/>
      <c r="BV123" s="362"/>
    </row>
    <row r="124" spans="63:74" x14ac:dyDescent="0.2">
      <c r="BK124" s="362"/>
      <c r="BL124" s="362"/>
      <c r="BM124" s="362"/>
      <c r="BN124" s="362"/>
      <c r="BO124" s="362"/>
      <c r="BP124" s="362"/>
      <c r="BQ124" s="362"/>
      <c r="BR124" s="362"/>
      <c r="BS124" s="362"/>
      <c r="BT124" s="362"/>
      <c r="BU124" s="362"/>
      <c r="BV124" s="362"/>
    </row>
    <row r="125" spans="63:74" x14ac:dyDescent="0.2">
      <c r="BK125" s="362"/>
      <c r="BL125" s="362"/>
      <c r="BM125" s="362"/>
      <c r="BN125" s="362"/>
      <c r="BO125" s="362"/>
      <c r="BP125" s="362"/>
      <c r="BQ125" s="362"/>
      <c r="BR125" s="362"/>
      <c r="BS125" s="362"/>
      <c r="BT125" s="362"/>
      <c r="BU125" s="362"/>
      <c r="BV125" s="362"/>
    </row>
    <row r="126" spans="63:74" x14ac:dyDescent="0.2">
      <c r="BK126" s="362"/>
      <c r="BL126" s="362"/>
      <c r="BM126" s="362"/>
      <c r="BN126" s="362"/>
      <c r="BO126" s="362"/>
      <c r="BP126" s="362"/>
      <c r="BQ126" s="362"/>
      <c r="BR126" s="362"/>
      <c r="BS126" s="362"/>
      <c r="BT126" s="362"/>
      <c r="BU126" s="362"/>
      <c r="BV126" s="362"/>
    </row>
    <row r="127" spans="63:74" x14ac:dyDescent="0.2">
      <c r="BK127" s="362"/>
      <c r="BL127" s="362"/>
      <c r="BM127" s="362"/>
      <c r="BN127" s="362"/>
      <c r="BO127" s="362"/>
      <c r="BP127" s="362"/>
      <c r="BQ127" s="362"/>
      <c r="BR127" s="362"/>
      <c r="BS127" s="362"/>
      <c r="BT127" s="362"/>
      <c r="BU127" s="362"/>
      <c r="BV127" s="362"/>
    </row>
  </sheetData>
  <mergeCells count="18">
    <mergeCell ref="B35:Q35"/>
    <mergeCell ref="B36:Q36"/>
    <mergeCell ref="B37:Q37"/>
    <mergeCell ref="A1:A2"/>
    <mergeCell ref="B28:Q28"/>
    <mergeCell ref="B32:Q32"/>
    <mergeCell ref="B33:Q33"/>
    <mergeCell ref="B31:Q31"/>
    <mergeCell ref="B34:Q34"/>
    <mergeCell ref="B29:Q29"/>
    <mergeCell ref="B30:Q30"/>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5" transitionEvaluation="1" transitionEntry="1" codeName="Sheet11">
    <pageSetUpPr fitToPage="1"/>
  </sheetPr>
  <dimension ref="A1:BV343"/>
  <sheetViews>
    <sheetView showGridLines="0" workbookViewId="0">
      <pane xSplit="2" ySplit="4" topLeftCell="C5" activePane="bottomRight" state="frozen"/>
      <selection activeCell="BF1" sqref="BF1"/>
      <selection pane="topRight" activeCell="BF1" sqref="BF1"/>
      <selection pane="bottomLeft" activeCell="BF1" sqref="BF1"/>
      <selection pane="bottomRight" sqref="A1:A2"/>
    </sheetView>
  </sheetViews>
  <sheetFormatPr defaultColWidth="9.54296875" defaultRowHeight="10.5" x14ac:dyDescent="0.25"/>
  <cols>
    <col min="1" max="1" width="14.453125" style="71" customWidth="1"/>
    <col min="2" max="2" width="38.81640625" style="71" customWidth="1"/>
    <col min="3" max="50" width="6.54296875" style="71" customWidth="1"/>
    <col min="51" max="55" width="6.54296875" style="356" customWidth="1"/>
    <col min="56" max="58" width="6.54296875" style="588" customWidth="1"/>
    <col min="59" max="62" width="6.54296875" style="356" customWidth="1"/>
    <col min="63" max="74" width="6.54296875" style="71" customWidth="1"/>
    <col min="75" max="16384" width="9.54296875" style="71"/>
  </cols>
  <sheetData>
    <row r="1" spans="1:74" ht="13.4" customHeight="1" x14ac:dyDescent="0.3">
      <c r="A1" s="760" t="s">
        <v>790</v>
      </c>
      <c r="B1" s="796" t="s">
        <v>233</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M1" s="277"/>
    </row>
    <row r="2" spans="1:74" ht="12.5" x14ac:dyDescent="0.25">
      <c r="A2" s="761"/>
      <c r="B2" s="485" t="str">
        <f>"U.S. Energy Information Administration  |  Short-Term Energy Outlook  - "&amp;Dates!D1</f>
        <v>U.S. Energy Information Administration  |  Short-Term Energy Outlook  - October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7"/>
    </row>
    <row r="3" spans="1:74" s="12" customFormat="1" ht="13" x14ac:dyDescent="0.3">
      <c r="A3" s="733" t="s">
        <v>1406</v>
      </c>
      <c r="B3" s="1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s="12" customFormat="1" x14ac:dyDescent="0.25">
      <c r="A4" s="734" t="str">
        <f>Dates!$D$2</f>
        <v>Thursday October 6,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72"/>
      <c r="B5" s="73" t="s">
        <v>774</v>
      </c>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383"/>
      <c r="AZ5" s="640"/>
      <c r="BA5" s="640"/>
      <c r="BB5" s="640"/>
      <c r="BC5" s="640"/>
      <c r="BD5" s="667"/>
      <c r="BE5" s="74"/>
      <c r="BF5" s="74"/>
      <c r="BG5" s="74"/>
      <c r="BH5" s="74"/>
      <c r="BI5" s="74"/>
      <c r="BJ5" s="383"/>
      <c r="BK5" s="383"/>
      <c r="BL5" s="383"/>
      <c r="BM5" s="383"/>
      <c r="BN5" s="383"/>
      <c r="BO5" s="383"/>
      <c r="BP5" s="383"/>
      <c r="BQ5" s="383"/>
      <c r="BR5" s="383"/>
      <c r="BS5" s="383"/>
      <c r="BT5" s="383"/>
      <c r="BU5" s="383"/>
      <c r="BV5" s="383"/>
    </row>
    <row r="6" spans="1:74" ht="11.15" customHeight="1" x14ac:dyDescent="0.25">
      <c r="A6" s="75" t="s">
        <v>768</v>
      </c>
      <c r="B6" s="181" t="s">
        <v>418</v>
      </c>
      <c r="C6" s="207">
        <v>84.461762710000002</v>
      </c>
      <c r="D6" s="207">
        <v>86.226719321000004</v>
      </c>
      <c r="E6" s="207">
        <v>87.232814774000005</v>
      </c>
      <c r="F6" s="207">
        <v>87.084702966999998</v>
      </c>
      <c r="G6" s="207">
        <v>88.086030515999994</v>
      </c>
      <c r="H6" s="207">
        <v>88.531791267000003</v>
      </c>
      <c r="I6" s="207">
        <v>90.295025742000007</v>
      </c>
      <c r="J6" s="207">
        <v>92.116134129000002</v>
      </c>
      <c r="K6" s="207">
        <v>93.627244399999995</v>
      </c>
      <c r="L6" s="207">
        <v>94.814522128999997</v>
      </c>
      <c r="M6" s="207">
        <v>96.469935899999996</v>
      </c>
      <c r="N6" s="207">
        <v>95.997219000000001</v>
      </c>
      <c r="O6" s="207">
        <v>95.962249290000003</v>
      </c>
      <c r="P6" s="207">
        <v>96.616020179000003</v>
      </c>
      <c r="Q6" s="207">
        <v>97.058319612999995</v>
      </c>
      <c r="R6" s="207">
        <v>97.528116933000007</v>
      </c>
      <c r="S6" s="207">
        <v>98.272419548000002</v>
      </c>
      <c r="T6" s="207">
        <v>98.543467000000007</v>
      </c>
      <c r="U6" s="207">
        <v>99.087025096999994</v>
      </c>
      <c r="V6" s="207">
        <v>101.49624939</v>
      </c>
      <c r="W6" s="207">
        <v>101.88451143</v>
      </c>
      <c r="X6" s="207">
        <v>102.77903241999999</v>
      </c>
      <c r="Y6" s="207">
        <v>104.46421463</v>
      </c>
      <c r="Z6" s="207">
        <v>104.34663139</v>
      </c>
      <c r="AA6" s="207">
        <v>103.03795468</v>
      </c>
      <c r="AB6" s="207">
        <v>102.91780371999999</v>
      </c>
      <c r="AC6" s="207">
        <v>103.10437761</v>
      </c>
      <c r="AD6" s="207">
        <v>100.39473583</v>
      </c>
      <c r="AE6" s="207">
        <v>94.420545451999999</v>
      </c>
      <c r="AF6" s="207">
        <v>95.766694833000003</v>
      </c>
      <c r="AG6" s="207">
        <v>97.462303805999994</v>
      </c>
      <c r="AH6" s="207">
        <v>97.147755226000001</v>
      </c>
      <c r="AI6" s="207">
        <v>97.252284500000002</v>
      </c>
      <c r="AJ6" s="207">
        <v>96.510560096999995</v>
      </c>
      <c r="AK6" s="207">
        <v>99.484282300000004</v>
      </c>
      <c r="AL6" s="207">
        <v>99.635529613000003</v>
      </c>
      <c r="AM6" s="207">
        <v>100.59258871</v>
      </c>
      <c r="AN6" s="207">
        <v>93.163559929000002</v>
      </c>
      <c r="AO6" s="207">
        <v>101.41789532</v>
      </c>
      <c r="AP6" s="207">
        <v>102.29000283000001</v>
      </c>
      <c r="AQ6" s="207">
        <v>102.20019994</v>
      </c>
      <c r="AR6" s="207">
        <v>101.87086897</v>
      </c>
      <c r="AS6" s="207">
        <v>102.65413629</v>
      </c>
      <c r="AT6" s="207">
        <v>103.10710432</v>
      </c>
      <c r="AU6" s="207">
        <v>102.8895739</v>
      </c>
      <c r="AV6" s="207">
        <v>104.68712334999999</v>
      </c>
      <c r="AW6" s="207">
        <v>105.6618708</v>
      </c>
      <c r="AX6" s="207">
        <v>105.93541548</v>
      </c>
      <c r="AY6" s="207">
        <v>103.20279281000001</v>
      </c>
      <c r="AZ6" s="207">
        <v>102.50590807</v>
      </c>
      <c r="BA6" s="207">
        <v>104.03752406</v>
      </c>
      <c r="BB6" s="207">
        <v>105.05498177</v>
      </c>
      <c r="BC6" s="207">
        <v>106.31841884000001</v>
      </c>
      <c r="BD6" s="207">
        <v>107.04020982999999</v>
      </c>
      <c r="BE6" s="207">
        <v>107.13083613000001</v>
      </c>
      <c r="BF6" s="207">
        <v>107.1104</v>
      </c>
      <c r="BG6" s="207">
        <v>107.5861</v>
      </c>
      <c r="BH6" s="323">
        <v>107.45959999999999</v>
      </c>
      <c r="BI6" s="323">
        <v>108.52419999999999</v>
      </c>
      <c r="BJ6" s="323">
        <v>107.6743</v>
      </c>
      <c r="BK6" s="323">
        <v>107.95699999999999</v>
      </c>
      <c r="BL6" s="323">
        <v>107.8455</v>
      </c>
      <c r="BM6" s="323">
        <v>107.99209999999999</v>
      </c>
      <c r="BN6" s="323">
        <v>108.2116</v>
      </c>
      <c r="BO6" s="323">
        <v>108.4464</v>
      </c>
      <c r="BP6" s="323">
        <v>108.46420000000001</v>
      </c>
      <c r="BQ6" s="323">
        <v>108.4054</v>
      </c>
      <c r="BR6" s="323">
        <v>108.5046</v>
      </c>
      <c r="BS6" s="323">
        <v>108.7728</v>
      </c>
      <c r="BT6" s="323">
        <v>108.7993</v>
      </c>
      <c r="BU6" s="323">
        <v>108.9807</v>
      </c>
      <c r="BV6" s="323">
        <v>108.776</v>
      </c>
    </row>
    <row r="7" spans="1:74" ht="11.15" customHeight="1" x14ac:dyDescent="0.25">
      <c r="A7" s="75" t="s">
        <v>769</v>
      </c>
      <c r="B7" s="181" t="s">
        <v>419</v>
      </c>
      <c r="C7" s="207">
        <v>1.0024972581</v>
      </c>
      <c r="D7" s="207">
        <v>0.99018407142999998</v>
      </c>
      <c r="E7" s="207">
        <v>0.99678816129000003</v>
      </c>
      <c r="F7" s="207">
        <v>0.96358410000000005</v>
      </c>
      <c r="G7" s="207">
        <v>0.93002709676999995</v>
      </c>
      <c r="H7" s="207">
        <v>0.86816786667000001</v>
      </c>
      <c r="I7" s="207">
        <v>0.84246267742000003</v>
      </c>
      <c r="J7" s="207">
        <v>0.84280248387000001</v>
      </c>
      <c r="K7" s="207">
        <v>0.90165796666999998</v>
      </c>
      <c r="L7" s="207">
        <v>0.90972770968000005</v>
      </c>
      <c r="M7" s="207">
        <v>0.98024476667000005</v>
      </c>
      <c r="N7" s="207">
        <v>0.99763348386999995</v>
      </c>
      <c r="O7" s="207">
        <v>0.98396409676999996</v>
      </c>
      <c r="P7" s="207">
        <v>0.95457417857000004</v>
      </c>
      <c r="Q7" s="207">
        <v>0.94664041934999998</v>
      </c>
      <c r="R7" s="207">
        <v>0.96053960000000005</v>
      </c>
      <c r="S7" s="207">
        <v>0.936388</v>
      </c>
      <c r="T7" s="207">
        <v>0.89630493333000005</v>
      </c>
      <c r="U7" s="207">
        <v>0.81766583870999998</v>
      </c>
      <c r="V7" s="207">
        <v>0.73792435483999996</v>
      </c>
      <c r="W7" s="207">
        <v>0.81645160000000006</v>
      </c>
      <c r="X7" s="207">
        <v>0.88417696773999999</v>
      </c>
      <c r="Y7" s="207">
        <v>0.94185943333</v>
      </c>
      <c r="Z7" s="207">
        <v>0.95706270967999996</v>
      </c>
      <c r="AA7" s="207">
        <v>0.96833800000000003</v>
      </c>
      <c r="AB7" s="207">
        <v>0.98403575862000003</v>
      </c>
      <c r="AC7" s="207">
        <v>0.94255599999999995</v>
      </c>
      <c r="AD7" s="207">
        <v>0.91711303333000005</v>
      </c>
      <c r="AE7" s="207">
        <v>0.87342490322999999</v>
      </c>
      <c r="AF7" s="207">
        <v>0.85150939999999997</v>
      </c>
      <c r="AG7" s="207">
        <v>0.86384367742000001</v>
      </c>
      <c r="AH7" s="207">
        <v>0.86599212903</v>
      </c>
      <c r="AI7" s="207">
        <v>0.89927903333000003</v>
      </c>
      <c r="AJ7" s="207">
        <v>0.93806293547999997</v>
      </c>
      <c r="AK7" s="207">
        <v>0.98584203332999998</v>
      </c>
      <c r="AL7" s="207">
        <v>1.0052049354999999</v>
      </c>
      <c r="AM7" s="207">
        <v>1.0215232258</v>
      </c>
      <c r="AN7" s="207">
        <v>1.0130256429</v>
      </c>
      <c r="AO7" s="207">
        <v>1.0155860967999999</v>
      </c>
      <c r="AP7" s="207">
        <v>0.98381166666999997</v>
      </c>
      <c r="AQ7" s="207">
        <v>0.935639</v>
      </c>
      <c r="AR7" s="207">
        <v>0.92383280000000001</v>
      </c>
      <c r="AS7" s="207">
        <v>0.84774974193999997</v>
      </c>
      <c r="AT7" s="207">
        <v>0.89884848387000005</v>
      </c>
      <c r="AU7" s="207">
        <v>0.95113570000000003</v>
      </c>
      <c r="AV7" s="207">
        <v>0.98252980644999999</v>
      </c>
      <c r="AW7" s="207">
        <v>1.0245060333</v>
      </c>
      <c r="AX7" s="207">
        <v>1.0657584839000001</v>
      </c>
      <c r="AY7" s="207">
        <v>1.0601481612999999</v>
      </c>
      <c r="AZ7" s="207">
        <v>1.0719266429000001</v>
      </c>
      <c r="BA7" s="207">
        <v>1.0475045806000001</v>
      </c>
      <c r="BB7" s="207">
        <v>1.0303260999999999</v>
      </c>
      <c r="BC7" s="207">
        <v>1.0218357741999999</v>
      </c>
      <c r="BD7" s="207">
        <v>0.95437273332999994</v>
      </c>
      <c r="BE7" s="207">
        <v>0.93999180645000002</v>
      </c>
      <c r="BF7" s="207">
        <v>0.89734619999999998</v>
      </c>
      <c r="BG7" s="207">
        <v>0.9495015</v>
      </c>
      <c r="BH7" s="323">
        <v>0.97314659999999997</v>
      </c>
      <c r="BI7" s="323">
        <v>1.011323</v>
      </c>
      <c r="BJ7" s="323">
        <v>1.024691</v>
      </c>
      <c r="BK7" s="323">
        <v>1.0168429999999999</v>
      </c>
      <c r="BL7" s="323">
        <v>1.006847</v>
      </c>
      <c r="BM7" s="323">
        <v>0.99142169999999996</v>
      </c>
      <c r="BN7" s="323">
        <v>0.96717220000000004</v>
      </c>
      <c r="BO7" s="323">
        <v>0.92521359999999997</v>
      </c>
      <c r="BP7" s="323">
        <v>0.8802913</v>
      </c>
      <c r="BQ7" s="323">
        <v>0.82475480000000001</v>
      </c>
      <c r="BR7" s="323">
        <v>0.81755199999999995</v>
      </c>
      <c r="BS7" s="323">
        <v>0.89424899999999996</v>
      </c>
      <c r="BT7" s="323">
        <v>0.93488780000000005</v>
      </c>
      <c r="BU7" s="323">
        <v>0.98483140000000002</v>
      </c>
      <c r="BV7" s="323">
        <v>1.006348</v>
      </c>
    </row>
    <row r="8" spans="1:74" ht="11.15" customHeight="1" x14ac:dyDescent="0.25">
      <c r="A8" s="75" t="s">
        <v>772</v>
      </c>
      <c r="B8" s="181" t="s">
        <v>122</v>
      </c>
      <c r="C8" s="207">
        <v>2.4006267742</v>
      </c>
      <c r="D8" s="207">
        <v>2.5476563571000002</v>
      </c>
      <c r="E8" s="207">
        <v>2.5950064839000002</v>
      </c>
      <c r="F8" s="207">
        <v>2.4135775666999999</v>
      </c>
      <c r="G8" s="207">
        <v>2.4142367418999999</v>
      </c>
      <c r="H8" s="207">
        <v>2.5253083667</v>
      </c>
      <c r="I8" s="207">
        <v>2.8444037096999999</v>
      </c>
      <c r="J8" s="207">
        <v>3.0415423547999998</v>
      </c>
      <c r="K8" s="207">
        <v>2.8392490000000001</v>
      </c>
      <c r="L8" s="207">
        <v>2.6671358065000002</v>
      </c>
      <c r="M8" s="207">
        <v>2.8931467</v>
      </c>
      <c r="N8" s="207">
        <v>2.8560836129</v>
      </c>
      <c r="O8" s="207">
        <v>2.9078538064999999</v>
      </c>
      <c r="P8" s="207">
        <v>2.7408081786</v>
      </c>
      <c r="Q8" s="207">
        <v>2.9682854193999999</v>
      </c>
      <c r="R8" s="207">
        <v>2.9067002333</v>
      </c>
      <c r="S8" s="207">
        <v>2.8302500967999999</v>
      </c>
      <c r="T8" s="207">
        <v>2.7199797333000002</v>
      </c>
      <c r="U8" s="207">
        <v>2.1559208065000002</v>
      </c>
      <c r="V8" s="207">
        <v>2.9431219676999998</v>
      </c>
      <c r="W8" s="207">
        <v>2.8031206666999999</v>
      </c>
      <c r="X8" s="207">
        <v>2.7947197418999998</v>
      </c>
      <c r="Y8" s="207">
        <v>2.7886999000000001</v>
      </c>
      <c r="Z8" s="207">
        <v>2.8206678386999999</v>
      </c>
      <c r="AA8" s="207">
        <v>2.7764848387000001</v>
      </c>
      <c r="AB8" s="207">
        <v>2.797020931</v>
      </c>
      <c r="AC8" s="207">
        <v>2.8372427741999999</v>
      </c>
      <c r="AD8" s="207">
        <v>2.6858087667000001</v>
      </c>
      <c r="AE8" s="207">
        <v>2.0765724516000001</v>
      </c>
      <c r="AF8" s="207">
        <v>2.0742200999999998</v>
      </c>
      <c r="AG8" s="207">
        <v>2.1863874515999999</v>
      </c>
      <c r="AH8" s="207">
        <v>1.4189738064999999</v>
      </c>
      <c r="AI8" s="207">
        <v>1.6299845666999999</v>
      </c>
      <c r="AJ8" s="207">
        <v>1.248445</v>
      </c>
      <c r="AK8" s="207">
        <v>2.0165351</v>
      </c>
      <c r="AL8" s="207">
        <v>2.1640166128999998</v>
      </c>
      <c r="AM8" s="207">
        <v>2.3152412580999999</v>
      </c>
      <c r="AN8" s="207">
        <v>2.2865691786000002</v>
      </c>
      <c r="AO8" s="207">
        <v>2.3935330000000001</v>
      </c>
      <c r="AP8" s="207">
        <v>2.3254166333000001</v>
      </c>
      <c r="AQ8" s="207">
        <v>2.3242974516000001</v>
      </c>
      <c r="AR8" s="207">
        <v>2.2476284333000001</v>
      </c>
      <c r="AS8" s="207">
        <v>2.3143134515999999</v>
      </c>
      <c r="AT8" s="207">
        <v>1.9798983871</v>
      </c>
      <c r="AU8" s="207">
        <v>1.1519664999999999</v>
      </c>
      <c r="AV8" s="207">
        <v>1.9366724839</v>
      </c>
      <c r="AW8" s="207">
        <v>2.1870141667</v>
      </c>
      <c r="AX8" s="207">
        <v>2.1904288386999999</v>
      </c>
      <c r="AY8" s="207">
        <v>2.1114128065000002</v>
      </c>
      <c r="AZ8" s="207">
        <v>1.9958523571</v>
      </c>
      <c r="BA8" s="207">
        <v>2.0499168710000002</v>
      </c>
      <c r="BB8" s="207">
        <v>2.1936704667</v>
      </c>
      <c r="BC8" s="207">
        <v>2.0105061934999999</v>
      </c>
      <c r="BD8" s="207">
        <v>2.1197498333000002</v>
      </c>
      <c r="BE8" s="207">
        <v>2.1377374839000001</v>
      </c>
      <c r="BF8" s="207">
        <v>2.262</v>
      </c>
      <c r="BG8" s="207">
        <v>2.173</v>
      </c>
      <c r="BH8" s="323">
        <v>2.0270000000000001</v>
      </c>
      <c r="BI8" s="323">
        <v>2.226</v>
      </c>
      <c r="BJ8" s="323">
        <v>2.2250000000000001</v>
      </c>
      <c r="BK8" s="323">
        <v>2.2010000000000001</v>
      </c>
      <c r="BL8" s="323">
        <v>2.1779999999999999</v>
      </c>
      <c r="BM8" s="323">
        <v>2.1709999999999998</v>
      </c>
      <c r="BN8" s="323">
        <v>2.15</v>
      </c>
      <c r="BO8" s="323">
        <v>2.13</v>
      </c>
      <c r="BP8" s="323">
        <v>2.0779999999999998</v>
      </c>
      <c r="BQ8" s="323">
        <v>2.048</v>
      </c>
      <c r="BR8" s="323">
        <v>1.978</v>
      </c>
      <c r="BS8" s="323">
        <v>1.9490000000000001</v>
      </c>
      <c r="BT8" s="323">
        <v>1.83</v>
      </c>
      <c r="BU8" s="323">
        <v>2.008</v>
      </c>
      <c r="BV8" s="323">
        <v>2.0110000000000001</v>
      </c>
    </row>
    <row r="9" spans="1:74" ht="11.15" customHeight="1" x14ac:dyDescent="0.25">
      <c r="A9" s="75" t="s">
        <v>773</v>
      </c>
      <c r="B9" s="181" t="s">
        <v>114</v>
      </c>
      <c r="C9" s="207">
        <v>81.058638677000005</v>
      </c>
      <c r="D9" s="207">
        <v>82.688878892999995</v>
      </c>
      <c r="E9" s="207">
        <v>83.641020128999997</v>
      </c>
      <c r="F9" s="207">
        <v>83.707541300000003</v>
      </c>
      <c r="G9" s="207">
        <v>84.741766677000001</v>
      </c>
      <c r="H9" s="207">
        <v>85.138315032999998</v>
      </c>
      <c r="I9" s="207">
        <v>86.608159354999998</v>
      </c>
      <c r="J9" s="207">
        <v>88.231789289999995</v>
      </c>
      <c r="K9" s="207">
        <v>89.886337432999994</v>
      </c>
      <c r="L9" s="207">
        <v>91.237658612999994</v>
      </c>
      <c r="M9" s="207">
        <v>92.596544433000005</v>
      </c>
      <c r="N9" s="207">
        <v>92.143501903000001</v>
      </c>
      <c r="O9" s="207">
        <v>92.070431386999999</v>
      </c>
      <c r="P9" s="207">
        <v>92.920637821</v>
      </c>
      <c r="Q9" s="207">
        <v>93.143393774000003</v>
      </c>
      <c r="R9" s="207">
        <v>93.660877099999993</v>
      </c>
      <c r="S9" s="207">
        <v>94.505781451999994</v>
      </c>
      <c r="T9" s="207">
        <v>94.927182333000005</v>
      </c>
      <c r="U9" s="207">
        <v>96.113438451999997</v>
      </c>
      <c r="V9" s="207">
        <v>97.815203065000006</v>
      </c>
      <c r="W9" s="207">
        <v>98.264939166999994</v>
      </c>
      <c r="X9" s="207">
        <v>99.100135710000004</v>
      </c>
      <c r="Y9" s="207">
        <v>100.7336553</v>
      </c>
      <c r="Z9" s="207">
        <v>100.56890084</v>
      </c>
      <c r="AA9" s="207">
        <v>99.293131838999997</v>
      </c>
      <c r="AB9" s="207">
        <v>99.136747033999995</v>
      </c>
      <c r="AC9" s="207">
        <v>99.324578838999997</v>
      </c>
      <c r="AD9" s="207">
        <v>96.791814032999994</v>
      </c>
      <c r="AE9" s="207">
        <v>91.470548097000005</v>
      </c>
      <c r="AF9" s="207">
        <v>92.840965333</v>
      </c>
      <c r="AG9" s="207">
        <v>94.412072676999998</v>
      </c>
      <c r="AH9" s="207">
        <v>94.862789289999995</v>
      </c>
      <c r="AI9" s="207">
        <v>94.723020899999995</v>
      </c>
      <c r="AJ9" s="207">
        <v>94.324052160999997</v>
      </c>
      <c r="AK9" s="207">
        <v>96.481905166999994</v>
      </c>
      <c r="AL9" s="207">
        <v>96.466308065000007</v>
      </c>
      <c r="AM9" s="207">
        <v>97.255824226000001</v>
      </c>
      <c r="AN9" s="207">
        <v>89.863965106999999</v>
      </c>
      <c r="AO9" s="207">
        <v>98.008776225999995</v>
      </c>
      <c r="AP9" s="207">
        <v>98.980774533000002</v>
      </c>
      <c r="AQ9" s="207">
        <v>98.940263483999999</v>
      </c>
      <c r="AR9" s="207">
        <v>98.699407733000001</v>
      </c>
      <c r="AS9" s="207">
        <v>99.492073097000002</v>
      </c>
      <c r="AT9" s="207">
        <v>100.22835745</v>
      </c>
      <c r="AU9" s="207">
        <v>100.78647170000001</v>
      </c>
      <c r="AV9" s="207">
        <v>101.76792106000001</v>
      </c>
      <c r="AW9" s="207">
        <v>102.45035059999999</v>
      </c>
      <c r="AX9" s="207">
        <v>102.67922815999999</v>
      </c>
      <c r="AY9" s="207">
        <v>100.03123184</v>
      </c>
      <c r="AZ9" s="207">
        <v>99.438129071000006</v>
      </c>
      <c r="BA9" s="207">
        <v>100.94010261</v>
      </c>
      <c r="BB9" s="207">
        <v>101.8309852</v>
      </c>
      <c r="BC9" s="207">
        <v>103.28607687</v>
      </c>
      <c r="BD9" s="207">
        <v>103.96608727</v>
      </c>
      <c r="BE9" s="207">
        <v>104.05310684</v>
      </c>
      <c r="BF9" s="207">
        <v>103.95099999999999</v>
      </c>
      <c r="BG9" s="207">
        <v>104.4636</v>
      </c>
      <c r="BH9" s="323">
        <v>104.4594</v>
      </c>
      <c r="BI9" s="323">
        <v>105.2868</v>
      </c>
      <c r="BJ9" s="323">
        <v>104.4246</v>
      </c>
      <c r="BK9" s="323">
        <v>104.73909999999999</v>
      </c>
      <c r="BL9" s="323">
        <v>104.6606</v>
      </c>
      <c r="BM9" s="323">
        <v>104.8297</v>
      </c>
      <c r="BN9" s="323">
        <v>105.09439999999999</v>
      </c>
      <c r="BO9" s="323">
        <v>105.3912</v>
      </c>
      <c r="BP9" s="323">
        <v>105.506</v>
      </c>
      <c r="BQ9" s="323">
        <v>105.5326</v>
      </c>
      <c r="BR9" s="323">
        <v>105.709</v>
      </c>
      <c r="BS9" s="323">
        <v>105.92959999999999</v>
      </c>
      <c r="BT9" s="323">
        <v>106.03440000000001</v>
      </c>
      <c r="BU9" s="323">
        <v>105.98779999999999</v>
      </c>
      <c r="BV9" s="323">
        <v>105.7586</v>
      </c>
    </row>
    <row r="10" spans="1:74" ht="11.15" customHeight="1" x14ac:dyDescent="0.25">
      <c r="A10" s="75" t="s">
        <v>526</v>
      </c>
      <c r="B10" s="181" t="s">
        <v>420</v>
      </c>
      <c r="C10" s="207">
        <v>78.743967741999995</v>
      </c>
      <c r="D10" s="207">
        <v>80.389428570999996</v>
      </c>
      <c r="E10" s="207">
        <v>81.327419355000004</v>
      </c>
      <c r="F10" s="207">
        <v>81.189333332999993</v>
      </c>
      <c r="G10" s="207">
        <v>82.122870968000001</v>
      </c>
      <c r="H10" s="207">
        <v>82.538466666999994</v>
      </c>
      <c r="I10" s="207">
        <v>84.182322580999994</v>
      </c>
      <c r="J10" s="207">
        <v>85.880161290000004</v>
      </c>
      <c r="K10" s="207">
        <v>87.288966666999997</v>
      </c>
      <c r="L10" s="207">
        <v>88.395870967999997</v>
      </c>
      <c r="M10" s="207">
        <v>89.939233333000004</v>
      </c>
      <c r="N10" s="207">
        <v>89.498516128999995</v>
      </c>
      <c r="O10" s="207">
        <v>89.253806452000006</v>
      </c>
      <c r="P10" s="207">
        <v>89.861857142999995</v>
      </c>
      <c r="Q10" s="207">
        <v>90.273258064999993</v>
      </c>
      <c r="R10" s="207">
        <v>90.7102</v>
      </c>
      <c r="S10" s="207">
        <v>91.402483871000001</v>
      </c>
      <c r="T10" s="207">
        <v>91.654566666999997</v>
      </c>
      <c r="U10" s="207">
        <v>92.160129032</v>
      </c>
      <c r="V10" s="207">
        <v>94.400935484000001</v>
      </c>
      <c r="W10" s="207">
        <v>94.762033333000005</v>
      </c>
      <c r="X10" s="207">
        <v>95.594032257999999</v>
      </c>
      <c r="Y10" s="207">
        <v>97.1614</v>
      </c>
      <c r="Z10" s="207">
        <v>97.052064516000002</v>
      </c>
      <c r="AA10" s="207">
        <v>95.325709677000006</v>
      </c>
      <c r="AB10" s="207">
        <v>95.214551724000003</v>
      </c>
      <c r="AC10" s="207">
        <v>95.387161289999995</v>
      </c>
      <c r="AD10" s="207">
        <v>92.880333332999996</v>
      </c>
      <c r="AE10" s="207">
        <v>87.353290322999996</v>
      </c>
      <c r="AF10" s="207">
        <v>88.598699999999994</v>
      </c>
      <c r="AG10" s="207">
        <v>90.167387097000002</v>
      </c>
      <c r="AH10" s="207">
        <v>89.876387097000006</v>
      </c>
      <c r="AI10" s="207">
        <v>89.973100000000002</v>
      </c>
      <c r="AJ10" s="207">
        <v>89.286870968000002</v>
      </c>
      <c r="AK10" s="207">
        <v>92.038033333000001</v>
      </c>
      <c r="AL10" s="207">
        <v>92.177935484000002</v>
      </c>
      <c r="AM10" s="207">
        <v>93.018612903000005</v>
      </c>
      <c r="AN10" s="207">
        <v>86.148928570999999</v>
      </c>
      <c r="AO10" s="207">
        <v>93.781774193999993</v>
      </c>
      <c r="AP10" s="207">
        <v>94.588233333000005</v>
      </c>
      <c r="AQ10" s="207">
        <v>94.505193547999994</v>
      </c>
      <c r="AR10" s="207">
        <v>94.200666666999993</v>
      </c>
      <c r="AS10" s="207">
        <v>94.924935484000002</v>
      </c>
      <c r="AT10" s="207">
        <v>95.343806451999995</v>
      </c>
      <c r="AU10" s="207">
        <v>95.142666667</v>
      </c>
      <c r="AV10" s="207">
        <v>96.804870968000003</v>
      </c>
      <c r="AW10" s="207">
        <v>97.706199999999995</v>
      </c>
      <c r="AX10" s="207">
        <v>97.959161289999997</v>
      </c>
      <c r="AY10" s="207">
        <v>95.267516129000001</v>
      </c>
      <c r="AZ10" s="207">
        <v>94.542964286</v>
      </c>
      <c r="BA10" s="207">
        <v>95.434451612999993</v>
      </c>
      <c r="BB10" s="207">
        <v>96.500233332999997</v>
      </c>
      <c r="BC10" s="207">
        <v>97.745064515999999</v>
      </c>
      <c r="BD10" s="207">
        <v>98.390733333</v>
      </c>
      <c r="BE10" s="207">
        <v>98.260161289999999</v>
      </c>
      <c r="BF10" s="207">
        <v>98.389920000000004</v>
      </c>
      <c r="BG10" s="207">
        <v>98.799040000000005</v>
      </c>
      <c r="BH10" s="323">
        <v>98.651719999999997</v>
      </c>
      <c r="BI10" s="323">
        <v>99.659369999999996</v>
      </c>
      <c r="BJ10" s="323">
        <v>98.869309999999999</v>
      </c>
      <c r="BK10" s="323">
        <v>99.425229999999999</v>
      </c>
      <c r="BL10" s="323">
        <v>98.928370000000001</v>
      </c>
      <c r="BM10" s="323">
        <v>99.227230000000006</v>
      </c>
      <c r="BN10" s="323">
        <v>99.450959999999995</v>
      </c>
      <c r="BO10" s="323">
        <v>99.596969999999999</v>
      </c>
      <c r="BP10" s="323">
        <v>99.652510000000007</v>
      </c>
      <c r="BQ10" s="323">
        <v>99.595569999999995</v>
      </c>
      <c r="BR10" s="323">
        <v>99.675560000000004</v>
      </c>
      <c r="BS10" s="323">
        <v>99.930419999999998</v>
      </c>
      <c r="BT10" s="323">
        <v>99.952849999999998</v>
      </c>
      <c r="BU10" s="323">
        <v>100.11790000000001</v>
      </c>
      <c r="BV10" s="323">
        <v>99.931539999999998</v>
      </c>
    </row>
    <row r="11" spans="1:74" ht="11.15" customHeight="1" x14ac:dyDescent="0.25">
      <c r="A11" s="561" t="s">
        <v>532</v>
      </c>
      <c r="B11" s="562" t="s">
        <v>954</v>
      </c>
      <c r="C11" s="207">
        <v>0.53676612902999998</v>
      </c>
      <c r="D11" s="207">
        <v>0.241808</v>
      </c>
      <c r="E11" s="207">
        <v>0.20879648386999999</v>
      </c>
      <c r="F11" s="207">
        <v>0.10435483332999999</v>
      </c>
      <c r="G11" s="207">
        <v>8.5581870968000004E-2</v>
      </c>
      <c r="H11" s="207">
        <v>9.6805066667000006E-2</v>
      </c>
      <c r="I11" s="207">
        <v>0.18069354838999999</v>
      </c>
      <c r="J11" s="207">
        <v>0.17655964516</v>
      </c>
      <c r="K11" s="207">
        <v>0.10514343332999999</v>
      </c>
      <c r="L11" s="207">
        <v>0.19597200000000001</v>
      </c>
      <c r="M11" s="207">
        <v>9.3486299999999994E-2</v>
      </c>
      <c r="N11" s="207">
        <v>0.47648483871000002</v>
      </c>
      <c r="O11" s="207">
        <v>0.46714570968000002</v>
      </c>
      <c r="P11" s="207">
        <v>0.26982503570999999</v>
      </c>
      <c r="Q11" s="207">
        <v>0.11287922581</v>
      </c>
      <c r="R11" s="207">
        <v>9.4732999999999998E-2</v>
      </c>
      <c r="S11" s="207">
        <v>2.7464516128999998E-4</v>
      </c>
      <c r="T11" s="207">
        <v>1.5856666667000001E-4</v>
      </c>
      <c r="U11" s="207">
        <v>9.1343193547999996E-2</v>
      </c>
      <c r="V11" s="207">
        <v>9.3083645160999998E-2</v>
      </c>
      <c r="W11" s="207">
        <v>0</v>
      </c>
      <c r="X11" s="207">
        <v>0.17846632258</v>
      </c>
      <c r="Y11" s="207">
        <v>9.2699533333000003E-2</v>
      </c>
      <c r="Z11" s="207">
        <v>0.33810451612999998</v>
      </c>
      <c r="AA11" s="207">
        <v>0.42639487097000001</v>
      </c>
      <c r="AB11" s="207">
        <v>0.19618727586000001</v>
      </c>
      <c r="AC11" s="207">
        <v>9.2252419355000004E-2</v>
      </c>
      <c r="AD11" s="207">
        <v>0.10714873333</v>
      </c>
      <c r="AE11" s="207">
        <v>9.0681387096999994E-2</v>
      </c>
      <c r="AF11" s="207">
        <v>0.1623695</v>
      </c>
      <c r="AG11" s="207">
        <v>0.13169354839</v>
      </c>
      <c r="AH11" s="207">
        <v>9.2999870967999998E-2</v>
      </c>
      <c r="AI11" s="207">
        <v>4.1354166667000002E-2</v>
      </c>
      <c r="AJ11" s="207">
        <v>2.6222580644999998E-4</v>
      </c>
      <c r="AK11" s="207">
        <v>9.4856700000000002E-2</v>
      </c>
      <c r="AL11" s="207">
        <v>0.17707838710000001</v>
      </c>
      <c r="AM11" s="207">
        <v>0.20575835483999999</v>
      </c>
      <c r="AN11" s="207">
        <v>0.20337485714</v>
      </c>
      <c r="AO11" s="207">
        <v>4.5444322581E-2</v>
      </c>
      <c r="AP11" s="207">
        <v>2.7103333333E-4</v>
      </c>
      <c r="AQ11" s="207">
        <v>5.4031225805999998E-2</v>
      </c>
      <c r="AR11" s="207">
        <v>3.7186666667000001E-4</v>
      </c>
      <c r="AS11" s="207">
        <v>5.5981774194000002E-2</v>
      </c>
      <c r="AT11" s="207">
        <v>6.9454838709999997E-4</v>
      </c>
      <c r="AU11" s="207">
        <v>4.1527399999999999E-2</v>
      </c>
      <c r="AV11" s="207">
        <v>7.7432258065000001E-4</v>
      </c>
      <c r="AW11" s="207">
        <v>5.8121266667000002E-2</v>
      </c>
      <c r="AX11" s="207">
        <v>5.2932741934999999E-2</v>
      </c>
      <c r="AY11" s="207">
        <v>0.20601670967999999</v>
      </c>
      <c r="AZ11" s="207">
        <v>0.15885139286</v>
      </c>
      <c r="BA11" s="207">
        <v>8.433583871E-2</v>
      </c>
      <c r="BB11" s="207">
        <v>5.7953333333000002E-4</v>
      </c>
      <c r="BC11" s="207">
        <v>1.5816774193999999E-2</v>
      </c>
      <c r="BD11" s="207">
        <v>7.4826666666999995E-4</v>
      </c>
      <c r="BE11" s="207">
        <v>8.8437193548000004E-2</v>
      </c>
      <c r="BF11" s="207">
        <v>5.2531340426000002E-2</v>
      </c>
      <c r="BG11" s="207">
        <v>1.9159926415999999E-2</v>
      </c>
      <c r="BH11" s="323">
        <v>3.9129490353E-2</v>
      </c>
      <c r="BI11" s="323">
        <v>4.7738698460999998E-2</v>
      </c>
      <c r="BJ11" s="323">
        <v>0.10344488939</v>
      </c>
      <c r="BK11" s="323">
        <v>0.14804888301999999</v>
      </c>
      <c r="BL11" s="323">
        <v>8.7282685254E-2</v>
      </c>
      <c r="BM11" s="323">
        <v>5.1339731030000002E-2</v>
      </c>
      <c r="BN11" s="323">
        <v>4.0350593626999998E-2</v>
      </c>
      <c r="BO11" s="323">
        <v>3.0833917890999998E-2</v>
      </c>
      <c r="BP11" s="323">
        <v>4.2588160505E-2</v>
      </c>
      <c r="BQ11" s="323">
        <v>4.7606052490000002E-2</v>
      </c>
      <c r="BR11" s="323">
        <v>5.2531340426000002E-2</v>
      </c>
      <c r="BS11" s="323">
        <v>1.9159926415999999E-2</v>
      </c>
      <c r="BT11" s="323">
        <v>3.9129490353E-2</v>
      </c>
      <c r="BU11" s="323">
        <v>4.7738698460999998E-2</v>
      </c>
      <c r="BV11" s="323">
        <v>0.10344488939</v>
      </c>
    </row>
    <row r="12" spans="1:74" ht="11.15" customHeight="1" x14ac:dyDescent="0.25">
      <c r="A12" s="561" t="s">
        <v>955</v>
      </c>
      <c r="B12" s="562" t="s">
        <v>956</v>
      </c>
      <c r="C12" s="207">
        <v>2.3375275161000002</v>
      </c>
      <c r="D12" s="207">
        <v>2.6315650000000002</v>
      </c>
      <c r="E12" s="207">
        <v>2.9529820323</v>
      </c>
      <c r="F12" s="207">
        <v>2.8561486999999999</v>
      </c>
      <c r="G12" s="207">
        <v>3.0579658386999999</v>
      </c>
      <c r="H12" s="207">
        <v>2.4511675333</v>
      </c>
      <c r="I12" s="207">
        <v>3.1690282581</v>
      </c>
      <c r="J12" s="207">
        <v>2.9524399355000002</v>
      </c>
      <c r="K12" s="207">
        <v>2.7126836333000002</v>
      </c>
      <c r="L12" s="207">
        <v>2.8995504839000001</v>
      </c>
      <c r="M12" s="207">
        <v>3.5861690667000001</v>
      </c>
      <c r="N12" s="207">
        <v>3.9611176773999999</v>
      </c>
      <c r="O12" s="207">
        <v>4.0954016128999999</v>
      </c>
      <c r="P12" s="207">
        <v>3.6737679643000001</v>
      </c>
      <c r="Q12" s="207">
        <v>4.2198127097000002</v>
      </c>
      <c r="R12" s="207">
        <v>4.2367369666999997</v>
      </c>
      <c r="S12" s="207">
        <v>4.6745969677000003</v>
      </c>
      <c r="T12" s="207">
        <v>4.7318772999999998</v>
      </c>
      <c r="U12" s="207">
        <v>5.0601590644999996</v>
      </c>
      <c r="V12" s="207">
        <v>4.4702473225999997</v>
      </c>
      <c r="W12" s="207">
        <v>5.3424678999999999</v>
      </c>
      <c r="X12" s="207">
        <v>5.7408443548000001</v>
      </c>
      <c r="Y12" s="207">
        <v>6.3536655667000002</v>
      </c>
      <c r="Z12" s="207">
        <v>7.1176167742000001</v>
      </c>
      <c r="AA12" s="207">
        <v>8.0743546774000006</v>
      </c>
      <c r="AB12" s="207">
        <v>7.7857302413999996</v>
      </c>
      <c r="AC12" s="207">
        <v>7.8796419676999996</v>
      </c>
      <c r="AD12" s="207">
        <v>7.0155182332999999</v>
      </c>
      <c r="AE12" s="207">
        <v>5.8851030323</v>
      </c>
      <c r="AF12" s="207">
        <v>3.6333886667000002</v>
      </c>
      <c r="AG12" s="207">
        <v>3.1032271613</v>
      </c>
      <c r="AH12" s="207">
        <v>3.6277946773999998</v>
      </c>
      <c r="AI12" s="207">
        <v>5.0376011667</v>
      </c>
      <c r="AJ12" s="207">
        <v>7.1923437419000003</v>
      </c>
      <c r="AK12" s="207">
        <v>9.3560802333000002</v>
      </c>
      <c r="AL12" s="207">
        <v>9.8149261289999998</v>
      </c>
      <c r="AM12" s="207">
        <v>9.8450243547999996</v>
      </c>
      <c r="AN12" s="207">
        <v>7.4426269999999999</v>
      </c>
      <c r="AO12" s="207">
        <v>10.355585194</v>
      </c>
      <c r="AP12" s="207">
        <v>10.227275799999999</v>
      </c>
      <c r="AQ12" s="207">
        <v>10.158760097</v>
      </c>
      <c r="AR12" s="207">
        <v>9.0456053999999995</v>
      </c>
      <c r="AS12" s="207">
        <v>9.6820432581000002</v>
      </c>
      <c r="AT12" s="207">
        <v>9.6213580967999999</v>
      </c>
      <c r="AU12" s="207">
        <v>9.4937819000000001</v>
      </c>
      <c r="AV12" s="207">
        <v>9.6167383870999998</v>
      </c>
      <c r="AW12" s="207">
        <v>10.2132348</v>
      </c>
      <c r="AX12" s="207">
        <v>11.140731871</v>
      </c>
      <c r="AY12" s="207">
        <v>11.412610935</v>
      </c>
      <c r="AZ12" s="207">
        <v>11.313065785999999</v>
      </c>
      <c r="BA12" s="207">
        <v>11.745664935000001</v>
      </c>
      <c r="BB12" s="207">
        <v>11.015428967</v>
      </c>
      <c r="BC12" s="207">
        <v>11.33703029</v>
      </c>
      <c r="BD12" s="207">
        <v>10.021977232999999</v>
      </c>
      <c r="BE12" s="207">
        <v>9.6908051613000001</v>
      </c>
      <c r="BF12" s="207">
        <v>10.24</v>
      </c>
      <c r="BG12" s="207">
        <v>10.1455445</v>
      </c>
      <c r="BH12" s="323">
        <v>10.220000000000001</v>
      </c>
      <c r="BI12" s="323">
        <v>12.44</v>
      </c>
      <c r="BJ12" s="323">
        <v>12.61</v>
      </c>
      <c r="BK12" s="323">
        <v>12.54</v>
      </c>
      <c r="BL12" s="323">
        <v>12.4</v>
      </c>
      <c r="BM12" s="323">
        <v>12.46</v>
      </c>
      <c r="BN12" s="323">
        <v>12.59</v>
      </c>
      <c r="BO12" s="323">
        <v>12.51</v>
      </c>
      <c r="BP12" s="323">
        <v>12.49</v>
      </c>
      <c r="BQ12" s="323">
        <v>12.49</v>
      </c>
      <c r="BR12" s="323">
        <v>12.42</v>
      </c>
      <c r="BS12" s="323">
        <v>11.38</v>
      </c>
      <c r="BT12" s="323">
        <v>11.98</v>
      </c>
      <c r="BU12" s="323">
        <v>12.13</v>
      </c>
      <c r="BV12" s="323">
        <v>12.72</v>
      </c>
    </row>
    <row r="13" spans="1:74" ht="11.15" customHeight="1" x14ac:dyDescent="0.25">
      <c r="A13" s="561" t="s">
        <v>531</v>
      </c>
      <c r="B13" s="562" t="s">
        <v>918</v>
      </c>
      <c r="C13" s="207">
        <v>9.1362329355000007</v>
      </c>
      <c r="D13" s="207">
        <v>8.2363259643000006</v>
      </c>
      <c r="E13" s="207">
        <v>8.5241272902999992</v>
      </c>
      <c r="F13" s="207">
        <v>7.9698285000000002</v>
      </c>
      <c r="G13" s="207">
        <v>7.2415399676999996</v>
      </c>
      <c r="H13" s="207">
        <v>7.5178950000000002</v>
      </c>
      <c r="I13" s="207">
        <v>7.7865148064999996</v>
      </c>
      <c r="J13" s="207">
        <v>7.4686761935000003</v>
      </c>
      <c r="K13" s="207">
        <v>7.0298603333000003</v>
      </c>
      <c r="L13" s="207">
        <v>6.7426713225999997</v>
      </c>
      <c r="M13" s="207">
        <v>6.9883971000000003</v>
      </c>
      <c r="N13" s="207">
        <v>7.8176521934999998</v>
      </c>
      <c r="O13" s="207">
        <v>8.9149390000000004</v>
      </c>
      <c r="P13" s="207">
        <v>8.0624952499999996</v>
      </c>
      <c r="Q13" s="207">
        <v>8.0465353871000005</v>
      </c>
      <c r="R13" s="207">
        <v>6.7894942333000001</v>
      </c>
      <c r="S13" s="207">
        <v>6.6971920323000003</v>
      </c>
      <c r="T13" s="207">
        <v>6.7044210667000002</v>
      </c>
      <c r="U13" s="207">
        <v>7.3403264516000002</v>
      </c>
      <c r="V13" s="207">
        <v>7.0053995483999998</v>
      </c>
      <c r="W13" s="207">
        <v>6.9421445666999997</v>
      </c>
      <c r="X13" s="207">
        <v>6.6121645806</v>
      </c>
      <c r="Y13" s="207">
        <v>7.3650832667000001</v>
      </c>
      <c r="Z13" s="207">
        <v>7.9206046774000001</v>
      </c>
      <c r="AA13" s="207">
        <v>8.0265798709999991</v>
      </c>
      <c r="AB13" s="207">
        <v>8.0215104137999997</v>
      </c>
      <c r="AC13" s="207">
        <v>6.7850676128999998</v>
      </c>
      <c r="AD13" s="207">
        <v>6.2270590666999999</v>
      </c>
      <c r="AE13" s="207">
        <v>5.9251954838999996</v>
      </c>
      <c r="AF13" s="207">
        <v>6.0856844667000001</v>
      </c>
      <c r="AG13" s="207">
        <v>6.6553102903000001</v>
      </c>
      <c r="AH13" s="207">
        <v>6.7240330000000004</v>
      </c>
      <c r="AI13" s="207">
        <v>5.7655893000000003</v>
      </c>
      <c r="AJ13" s="207">
        <v>6.4281642580999998</v>
      </c>
      <c r="AK13" s="207">
        <v>6.9623574333000002</v>
      </c>
      <c r="AL13" s="207">
        <v>8.4228526773999999</v>
      </c>
      <c r="AM13" s="207">
        <v>8.9569485806000007</v>
      </c>
      <c r="AN13" s="207">
        <v>9.5057082143000002</v>
      </c>
      <c r="AO13" s="207">
        <v>7.6545735806000001</v>
      </c>
      <c r="AP13" s="207">
        <v>6.9447321666999997</v>
      </c>
      <c r="AQ13" s="207">
        <v>6.5546419677000003</v>
      </c>
      <c r="AR13" s="207">
        <v>6.9278436333000002</v>
      </c>
      <c r="AS13" s="207">
        <v>7.2913991935000002</v>
      </c>
      <c r="AT13" s="207">
        <v>7.1267339031999999</v>
      </c>
      <c r="AU13" s="207">
        <v>7.2982389999999997</v>
      </c>
      <c r="AV13" s="207">
        <v>7.3598816451999998</v>
      </c>
      <c r="AW13" s="207">
        <v>8.0212966666999996</v>
      </c>
      <c r="AX13" s="207">
        <v>8.0955897418999996</v>
      </c>
      <c r="AY13" s="207">
        <v>9.3470130000000005</v>
      </c>
      <c r="AZ13" s="207">
        <v>9.1036557856999991</v>
      </c>
      <c r="BA13" s="207">
        <v>8.3223523226000005</v>
      </c>
      <c r="BB13" s="207">
        <v>8.2175915333000003</v>
      </c>
      <c r="BC13" s="207">
        <v>7.4884655805999998</v>
      </c>
      <c r="BD13" s="207">
        <v>7.6846575667000003</v>
      </c>
      <c r="BE13" s="207">
        <v>8.2455641613000008</v>
      </c>
      <c r="BF13" s="207">
        <v>7.6519300000000001</v>
      </c>
      <c r="BG13" s="207">
        <v>7.2463839999999999</v>
      </c>
      <c r="BH13" s="323">
        <v>7.1565820000000002</v>
      </c>
      <c r="BI13" s="323">
        <v>7.3954029999999999</v>
      </c>
      <c r="BJ13" s="323">
        <v>8.2086290000000002</v>
      </c>
      <c r="BK13" s="323">
        <v>8.8094490000000008</v>
      </c>
      <c r="BL13" s="323">
        <v>8.3900620000000004</v>
      </c>
      <c r="BM13" s="323">
        <v>7.7209019999999997</v>
      </c>
      <c r="BN13" s="323">
        <v>6.9620290000000002</v>
      </c>
      <c r="BO13" s="323">
        <v>6.7604139999999999</v>
      </c>
      <c r="BP13" s="323">
        <v>6.8948960000000001</v>
      </c>
      <c r="BQ13" s="323">
        <v>7.1834249999999997</v>
      </c>
      <c r="BR13" s="323">
        <v>7.056635</v>
      </c>
      <c r="BS13" s="323">
        <v>6.8980800000000002</v>
      </c>
      <c r="BT13" s="323">
        <v>6.9511609999999999</v>
      </c>
      <c r="BU13" s="323">
        <v>7.2604280000000001</v>
      </c>
      <c r="BV13" s="323">
        <v>8.0930879999999998</v>
      </c>
    </row>
    <row r="14" spans="1:74" ht="11.15" customHeight="1" x14ac:dyDescent="0.25">
      <c r="A14" s="561" t="s">
        <v>957</v>
      </c>
      <c r="B14" s="562" t="s">
        <v>919</v>
      </c>
      <c r="C14" s="207">
        <v>7.3474378710000003</v>
      </c>
      <c r="D14" s="207">
        <v>7.2131440714000004</v>
      </c>
      <c r="E14" s="207">
        <v>6.4492005484000003</v>
      </c>
      <c r="F14" s="207">
        <v>6.4418919333</v>
      </c>
      <c r="G14" s="207">
        <v>5.7199535484000004</v>
      </c>
      <c r="H14" s="207">
        <v>6.2819956000000001</v>
      </c>
      <c r="I14" s="207">
        <v>6.7018505161000004</v>
      </c>
      <c r="J14" s="207">
        <v>7.0943058710000004</v>
      </c>
      <c r="K14" s="207">
        <v>7.3453700333</v>
      </c>
      <c r="L14" s="207">
        <v>6.9924924516000004</v>
      </c>
      <c r="M14" s="207">
        <v>7.6734548333000001</v>
      </c>
      <c r="N14" s="207">
        <v>7.7745618387000004</v>
      </c>
      <c r="O14" s="207">
        <v>7.6719125805999999</v>
      </c>
      <c r="P14" s="207">
        <v>8.1103156071000004</v>
      </c>
      <c r="Q14" s="207">
        <v>7.8298361613000003</v>
      </c>
      <c r="R14" s="207">
        <v>7.0370176000000004</v>
      </c>
      <c r="S14" s="207">
        <v>7.2146951612999999</v>
      </c>
      <c r="T14" s="207">
        <v>7.2756394333000003</v>
      </c>
      <c r="U14" s="207">
        <v>7.6301779031999999</v>
      </c>
      <c r="V14" s="207">
        <v>7.9485697742000001</v>
      </c>
      <c r="W14" s="207">
        <v>7.8079151667</v>
      </c>
      <c r="X14" s="207">
        <v>7.9938200968000004</v>
      </c>
      <c r="Y14" s="207">
        <v>8.3778019333000007</v>
      </c>
      <c r="Z14" s="207">
        <v>8.4229347741999998</v>
      </c>
      <c r="AA14" s="207">
        <v>8.3915735484000002</v>
      </c>
      <c r="AB14" s="207">
        <v>7.8778925172000003</v>
      </c>
      <c r="AC14" s="207">
        <v>8.1667052902999995</v>
      </c>
      <c r="AD14" s="207">
        <v>7.0100360000000004</v>
      </c>
      <c r="AE14" s="207">
        <v>6.8720506128999999</v>
      </c>
      <c r="AF14" s="207">
        <v>7.6494903000000001</v>
      </c>
      <c r="AG14" s="207">
        <v>8.1602113226000004</v>
      </c>
      <c r="AH14" s="207">
        <v>7.9579742581000001</v>
      </c>
      <c r="AI14" s="207">
        <v>8.1432062333000008</v>
      </c>
      <c r="AJ14" s="207">
        <v>8.3438034515999995</v>
      </c>
      <c r="AK14" s="207">
        <v>8.2509293333000002</v>
      </c>
      <c r="AL14" s="207">
        <v>8.0294680323000005</v>
      </c>
      <c r="AM14" s="207">
        <v>8.3328895160999998</v>
      </c>
      <c r="AN14" s="207">
        <v>7.7003808213999996</v>
      </c>
      <c r="AO14" s="207">
        <v>8.8512142902999997</v>
      </c>
      <c r="AP14" s="207">
        <v>8.5838079332999992</v>
      </c>
      <c r="AQ14" s="207">
        <v>8.4882218065000004</v>
      </c>
      <c r="AR14" s="207">
        <v>8.9265471999999999</v>
      </c>
      <c r="AS14" s="207">
        <v>8.5775157418999992</v>
      </c>
      <c r="AT14" s="207">
        <v>8.5583995484000006</v>
      </c>
      <c r="AU14" s="207">
        <v>8.3589710667000006</v>
      </c>
      <c r="AV14" s="207">
        <v>7.9656754194000001</v>
      </c>
      <c r="AW14" s="207">
        <v>8.3528429667000008</v>
      </c>
      <c r="AX14" s="207">
        <v>8.8878600968000008</v>
      </c>
      <c r="AY14" s="207">
        <v>8.2681120967999995</v>
      </c>
      <c r="AZ14" s="207">
        <v>8.1713187499999993</v>
      </c>
      <c r="BA14" s="207">
        <v>8.8209003547999991</v>
      </c>
      <c r="BB14" s="207">
        <v>8.5269395666999994</v>
      </c>
      <c r="BC14" s="207">
        <v>8.4793735161000008</v>
      </c>
      <c r="BD14" s="207">
        <v>8.3094823333000001</v>
      </c>
      <c r="BE14" s="207">
        <v>8.2314944515999997</v>
      </c>
      <c r="BF14" s="207">
        <v>8.5787440000000004</v>
      </c>
      <c r="BG14" s="207">
        <v>8.8737060000000003</v>
      </c>
      <c r="BH14" s="323">
        <v>8.9644809999999993</v>
      </c>
      <c r="BI14" s="323">
        <v>9.3374740000000003</v>
      </c>
      <c r="BJ14" s="323">
        <v>9.2723279999999999</v>
      </c>
      <c r="BK14" s="323">
        <v>9.5097210000000008</v>
      </c>
      <c r="BL14" s="323">
        <v>9.5594599999999996</v>
      </c>
      <c r="BM14" s="323">
        <v>9.8488109999999995</v>
      </c>
      <c r="BN14" s="323">
        <v>9.1332609999999992</v>
      </c>
      <c r="BO14" s="323">
        <v>8.9171709999999997</v>
      </c>
      <c r="BP14" s="323">
        <v>9.2631519999999998</v>
      </c>
      <c r="BQ14" s="323">
        <v>9.3301569999999998</v>
      </c>
      <c r="BR14" s="323">
        <v>9.426361</v>
      </c>
      <c r="BS14" s="323">
        <v>9.5723219999999998</v>
      </c>
      <c r="BT14" s="323">
        <v>9.5746599999999997</v>
      </c>
      <c r="BU14" s="323">
        <v>9.8951639999999994</v>
      </c>
      <c r="BV14" s="323">
        <v>9.798864</v>
      </c>
    </row>
    <row r="15" spans="1:74" ht="11.15" customHeight="1" x14ac:dyDescent="0.25">
      <c r="A15" s="75" t="s">
        <v>533</v>
      </c>
      <c r="B15" s="181" t="s">
        <v>421</v>
      </c>
      <c r="C15" s="207">
        <v>0.17741935483999999</v>
      </c>
      <c r="D15" s="207">
        <v>0.18110714285999999</v>
      </c>
      <c r="E15" s="207">
        <v>0.18322580645</v>
      </c>
      <c r="F15" s="207">
        <v>0.18293333333</v>
      </c>
      <c r="G15" s="207">
        <v>0.18503225806000001</v>
      </c>
      <c r="H15" s="207">
        <v>0.18596666667</v>
      </c>
      <c r="I15" s="207">
        <v>0.18967741934999999</v>
      </c>
      <c r="J15" s="207">
        <v>0.19348387097</v>
      </c>
      <c r="K15" s="207">
        <v>0.19666666666999999</v>
      </c>
      <c r="L15" s="207">
        <v>0.19916129031999999</v>
      </c>
      <c r="M15" s="207">
        <v>0.20263333333</v>
      </c>
      <c r="N15" s="207">
        <v>0.20164516129000001</v>
      </c>
      <c r="O15" s="207">
        <v>0.15996774193999999</v>
      </c>
      <c r="P15" s="207">
        <v>0.16107142857000001</v>
      </c>
      <c r="Q15" s="207">
        <v>0.16180645161000001</v>
      </c>
      <c r="R15" s="207">
        <v>0.16259999999999999</v>
      </c>
      <c r="S15" s="207">
        <v>0.16383870968</v>
      </c>
      <c r="T15" s="207">
        <v>0.16426666667000001</v>
      </c>
      <c r="U15" s="207">
        <v>0.16519354839</v>
      </c>
      <c r="V15" s="207">
        <v>0.16919354839</v>
      </c>
      <c r="W15" s="207">
        <v>0.16986666667</v>
      </c>
      <c r="X15" s="207">
        <v>0.17135483871000001</v>
      </c>
      <c r="Y15" s="207">
        <v>0.17416666667</v>
      </c>
      <c r="Z15" s="207">
        <v>0.17396774194</v>
      </c>
      <c r="AA15" s="207">
        <v>0.17970967741999999</v>
      </c>
      <c r="AB15" s="207">
        <v>0.17948275861999999</v>
      </c>
      <c r="AC15" s="207">
        <v>0.17983870967999999</v>
      </c>
      <c r="AD15" s="207">
        <v>0.17510000000000001</v>
      </c>
      <c r="AE15" s="207">
        <v>0.16467741934999999</v>
      </c>
      <c r="AF15" s="207">
        <v>0.16703333333000001</v>
      </c>
      <c r="AG15" s="207">
        <v>0.16996774194</v>
      </c>
      <c r="AH15" s="207">
        <v>0.16941935484000001</v>
      </c>
      <c r="AI15" s="207">
        <v>0.1696</v>
      </c>
      <c r="AJ15" s="207">
        <v>0.16832258065</v>
      </c>
      <c r="AK15" s="207">
        <v>0.17349999999999999</v>
      </c>
      <c r="AL15" s="207">
        <v>0.17377419355000001</v>
      </c>
      <c r="AM15" s="207">
        <v>0.17796774194000001</v>
      </c>
      <c r="AN15" s="207">
        <v>0.16482142857000001</v>
      </c>
      <c r="AO15" s="207">
        <v>0.17941935483999999</v>
      </c>
      <c r="AP15" s="207">
        <v>0.18096666667</v>
      </c>
      <c r="AQ15" s="207">
        <v>0.18080645161</v>
      </c>
      <c r="AR15" s="207">
        <v>0.18023333333</v>
      </c>
      <c r="AS15" s="207">
        <v>0.18161290323000001</v>
      </c>
      <c r="AT15" s="207">
        <v>0.18241935483999999</v>
      </c>
      <c r="AU15" s="207">
        <v>0.18203333332999999</v>
      </c>
      <c r="AV15" s="207">
        <v>0.18519354838999999</v>
      </c>
      <c r="AW15" s="207">
        <v>0.18693333333000001</v>
      </c>
      <c r="AX15" s="207">
        <v>0.18741935484</v>
      </c>
      <c r="AY15" s="207">
        <v>0.21058064516</v>
      </c>
      <c r="AZ15" s="207">
        <v>0.20685714286000001</v>
      </c>
      <c r="BA15" s="207">
        <v>0.20741935483999999</v>
      </c>
      <c r="BB15" s="207">
        <v>0.19126666667</v>
      </c>
      <c r="BC15" s="207">
        <v>0.18099999999999999</v>
      </c>
      <c r="BD15" s="207">
        <v>7.0900000000000005E-2</v>
      </c>
      <c r="BE15" s="207">
        <v>0.1985483871</v>
      </c>
      <c r="BF15" s="207">
        <v>0.1862267</v>
      </c>
      <c r="BG15" s="207">
        <v>0.1870009</v>
      </c>
      <c r="BH15" s="323">
        <v>0.1867221</v>
      </c>
      <c r="BI15" s="323">
        <v>0.1886293</v>
      </c>
      <c r="BJ15" s="323">
        <v>0.18713389999999999</v>
      </c>
      <c r="BK15" s="323">
        <v>0.1881861</v>
      </c>
      <c r="BL15" s="323">
        <v>0.18724569999999999</v>
      </c>
      <c r="BM15" s="323">
        <v>0.18781129999999999</v>
      </c>
      <c r="BN15" s="323">
        <v>0.18823480000000001</v>
      </c>
      <c r="BO15" s="323">
        <v>0.18851119999999999</v>
      </c>
      <c r="BP15" s="323">
        <v>0.18861629999999999</v>
      </c>
      <c r="BQ15" s="323">
        <v>0.1885085</v>
      </c>
      <c r="BR15" s="323">
        <v>0.18865989999999999</v>
      </c>
      <c r="BS15" s="323">
        <v>0.18914230000000001</v>
      </c>
      <c r="BT15" s="323">
        <v>0.18918479999999999</v>
      </c>
      <c r="BU15" s="323">
        <v>0.1894972</v>
      </c>
      <c r="BV15" s="323">
        <v>0.18914439999999999</v>
      </c>
    </row>
    <row r="16" spans="1:74" ht="11.15" customHeight="1" x14ac:dyDescent="0.25">
      <c r="A16" s="75" t="s">
        <v>15</v>
      </c>
      <c r="B16" s="181" t="s">
        <v>422</v>
      </c>
      <c r="C16" s="207">
        <v>29.464806452000001</v>
      </c>
      <c r="D16" s="207">
        <v>17.033892857000001</v>
      </c>
      <c r="E16" s="207">
        <v>9.4370967742000005</v>
      </c>
      <c r="F16" s="207">
        <v>-1.2384333332999999</v>
      </c>
      <c r="G16" s="207">
        <v>-13.979258065</v>
      </c>
      <c r="H16" s="207">
        <v>-11.9246</v>
      </c>
      <c r="I16" s="207">
        <v>-6.2578064515999996</v>
      </c>
      <c r="J16" s="207">
        <v>-7.8689999999999998</v>
      </c>
      <c r="K16" s="207">
        <v>-11.461066667000001</v>
      </c>
      <c r="L16" s="207">
        <v>-9.6580645160999996</v>
      </c>
      <c r="M16" s="207">
        <v>7.0625666667000004</v>
      </c>
      <c r="N16" s="207">
        <v>10.609322581000001</v>
      </c>
      <c r="O16" s="207">
        <v>23.297935484</v>
      </c>
      <c r="P16" s="207">
        <v>20.697964286000001</v>
      </c>
      <c r="Q16" s="207">
        <v>8.1488709677000006</v>
      </c>
      <c r="R16" s="207">
        <v>-12.978899999999999</v>
      </c>
      <c r="S16" s="207">
        <v>-15.492580645</v>
      </c>
      <c r="T16" s="207">
        <v>-14.637433333000001</v>
      </c>
      <c r="U16" s="207">
        <v>-8.3981290323</v>
      </c>
      <c r="V16" s="207">
        <v>-9.4341935483999997</v>
      </c>
      <c r="W16" s="207">
        <v>-14.236499999999999</v>
      </c>
      <c r="X16" s="207">
        <v>-11.377129031999999</v>
      </c>
      <c r="Y16" s="207">
        <v>5.1874666666999998</v>
      </c>
      <c r="Z16" s="207">
        <v>13.80316129</v>
      </c>
      <c r="AA16" s="207">
        <v>18.428903225999999</v>
      </c>
      <c r="AB16" s="207">
        <v>18.500034483</v>
      </c>
      <c r="AC16" s="207">
        <v>1.6581612903</v>
      </c>
      <c r="AD16" s="207">
        <v>-10.2593</v>
      </c>
      <c r="AE16" s="207">
        <v>-14.444580645</v>
      </c>
      <c r="AF16" s="207">
        <v>-11.942866667000001</v>
      </c>
      <c r="AG16" s="207">
        <v>-5.2030000000000003</v>
      </c>
      <c r="AH16" s="207">
        <v>-7.3582580645000002</v>
      </c>
      <c r="AI16" s="207">
        <v>-10.5617</v>
      </c>
      <c r="AJ16" s="207">
        <v>-2.9866129032000002</v>
      </c>
      <c r="AK16" s="207">
        <v>-0.13676666667000001</v>
      </c>
      <c r="AL16" s="207">
        <v>19.032741935000001</v>
      </c>
      <c r="AM16" s="207">
        <v>22.777000000000001</v>
      </c>
      <c r="AN16" s="207">
        <v>27.908571428999998</v>
      </c>
      <c r="AO16" s="207">
        <v>1.9041612903</v>
      </c>
      <c r="AP16" s="207">
        <v>-5.5190000000000001</v>
      </c>
      <c r="AQ16" s="207">
        <v>-13.445322580999999</v>
      </c>
      <c r="AR16" s="207">
        <v>-8.2601666667</v>
      </c>
      <c r="AS16" s="207">
        <v>-5.4723225806000002</v>
      </c>
      <c r="AT16" s="207">
        <v>-5.2712903225999996</v>
      </c>
      <c r="AU16" s="207">
        <v>-13.020799999999999</v>
      </c>
      <c r="AV16" s="207">
        <v>-11.628032257999999</v>
      </c>
      <c r="AW16" s="207">
        <v>4.3910333333000002</v>
      </c>
      <c r="AX16" s="207">
        <v>10.439419355</v>
      </c>
      <c r="AY16" s="207">
        <v>32.082548387000003</v>
      </c>
      <c r="AZ16" s="207">
        <v>23.456821429000001</v>
      </c>
      <c r="BA16" s="207">
        <v>5.1948709677</v>
      </c>
      <c r="BB16" s="207">
        <v>-7.2018333332999998</v>
      </c>
      <c r="BC16" s="207">
        <v>-12.645258065</v>
      </c>
      <c r="BD16" s="207">
        <v>-10.813833333</v>
      </c>
      <c r="BE16" s="207">
        <v>-5.8565483871000001</v>
      </c>
      <c r="BF16" s="207">
        <v>-6.5429907833999996</v>
      </c>
      <c r="BG16" s="207">
        <v>-14.251742857</v>
      </c>
      <c r="BH16" s="323">
        <v>-10.839880000000001</v>
      </c>
      <c r="BI16" s="323">
        <v>2.4658479999999998</v>
      </c>
      <c r="BJ16" s="323">
        <v>17.43412</v>
      </c>
      <c r="BK16" s="323">
        <v>24.507629999999999</v>
      </c>
      <c r="BL16" s="323">
        <v>18.278839999999999</v>
      </c>
      <c r="BM16" s="323">
        <v>4.0655260000000002</v>
      </c>
      <c r="BN16" s="323">
        <v>-10.801690000000001</v>
      </c>
      <c r="BO16" s="323">
        <v>-16.276199999999999</v>
      </c>
      <c r="BP16" s="323">
        <v>-12.401590000000001</v>
      </c>
      <c r="BQ16" s="323">
        <v>-6.5682530000000003</v>
      </c>
      <c r="BR16" s="323">
        <v>-7.4321159999999997</v>
      </c>
      <c r="BS16" s="323">
        <v>-13.826650000000001</v>
      </c>
      <c r="BT16" s="323">
        <v>-10.1205</v>
      </c>
      <c r="BU16" s="323">
        <v>3.2680060000000002</v>
      </c>
      <c r="BV16" s="323">
        <v>18.1249</v>
      </c>
    </row>
    <row r="17" spans="1:74" ht="11.15" customHeight="1" x14ac:dyDescent="0.25">
      <c r="A17" s="70" t="s">
        <v>766</v>
      </c>
      <c r="B17" s="181" t="s">
        <v>424</v>
      </c>
      <c r="C17" s="207">
        <v>108.37514652</v>
      </c>
      <c r="D17" s="207">
        <v>96.238896999999994</v>
      </c>
      <c r="E17" s="207">
        <v>90.279825290000005</v>
      </c>
      <c r="F17" s="207">
        <v>78.911266900000001</v>
      </c>
      <c r="G17" s="207">
        <v>66.878731000000002</v>
      </c>
      <c r="H17" s="207">
        <v>69.682313532999999</v>
      </c>
      <c r="I17" s="207">
        <v>76.211432129000002</v>
      </c>
      <c r="J17" s="207">
        <v>75.803878065000006</v>
      </c>
      <c r="K17" s="207">
        <v>73.102317600000006</v>
      </c>
      <c r="L17" s="207">
        <v>75.984545225999994</v>
      </c>
      <c r="M17" s="207">
        <v>93.027691200000007</v>
      </c>
      <c r="N17" s="207">
        <v>96.868913258000006</v>
      </c>
      <c r="O17" s="207">
        <v>110.32782732</v>
      </c>
      <c r="P17" s="207">
        <v>107.27053029</v>
      </c>
      <c r="Q17" s="207">
        <v>94.695213644999995</v>
      </c>
      <c r="R17" s="207">
        <v>73.505437866999998</v>
      </c>
      <c r="S17" s="207">
        <v>70.882854871000006</v>
      </c>
      <c r="T17" s="207">
        <v>71.879314233000002</v>
      </c>
      <c r="U17" s="207">
        <v>78.669351031999994</v>
      </c>
      <c r="V17" s="207">
        <v>79.816358257999994</v>
      </c>
      <c r="W17" s="207">
        <v>74.487899767000002</v>
      </c>
      <c r="X17" s="207">
        <v>77.445113000000006</v>
      </c>
      <c r="Y17" s="207">
        <v>95.250382633000001</v>
      </c>
      <c r="Z17" s="207">
        <v>103.74841948</v>
      </c>
      <c r="AA17" s="207">
        <v>105.92259783999999</v>
      </c>
      <c r="AB17" s="207">
        <v>106.44866571999999</v>
      </c>
      <c r="AC17" s="207">
        <v>88.057237129000001</v>
      </c>
      <c r="AD17" s="207">
        <v>75.105558000000002</v>
      </c>
      <c r="AE17" s="207">
        <v>66.332936258000004</v>
      </c>
      <c r="AF17" s="207">
        <v>71.789240100000001</v>
      </c>
      <c r="AG17" s="207">
        <v>80.658618226000002</v>
      </c>
      <c r="AH17" s="207">
        <v>77.919582226000003</v>
      </c>
      <c r="AI17" s="207">
        <v>72.207704332999995</v>
      </c>
      <c r="AJ17" s="207">
        <v>77.361673323000005</v>
      </c>
      <c r="AK17" s="207">
        <v>81.525636766999995</v>
      </c>
      <c r="AL17" s="207">
        <v>102.14064829</v>
      </c>
      <c r="AM17" s="207">
        <v>106.95906216</v>
      </c>
      <c r="AN17" s="207">
        <v>108.78921796</v>
      </c>
      <c r="AO17" s="207">
        <v>84.359326160999998</v>
      </c>
      <c r="AP17" s="207">
        <v>77.384736932999999</v>
      </c>
      <c r="AQ17" s="207">
        <v>69.203036128999997</v>
      </c>
      <c r="AR17" s="207">
        <v>75.077218166999998</v>
      </c>
      <c r="AS17" s="207">
        <v>78.722369096999998</v>
      </c>
      <c r="AT17" s="207">
        <v>79.202883322999995</v>
      </c>
      <c r="AU17" s="207">
        <v>71.791347900000005</v>
      </c>
      <c r="AV17" s="207">
        <v>75.141005387000007</v>
      </c>
      <c r="AW17" s="207">
        <v>91.798240100000001</v>
      </c>
      <c r="AX17" s="207">
        <v>96.706630129000004</v>
      </c>
      <c r="AY17" s="207">
        <v>117.43406835</v>
      </c>
      <c r="AZ17" s="207">
        <v>107.98613889000001</v>
      </c>
      <c r="BA17" s="207">
        <v>88.677975871000001</v>
      </c>
      <c r="BB17" s="207">
        <v>78.166507733000003</v>
      </c>
      <c r="BC17" s="207">
        <v>72.969843612999995</v>
      </c>
      <c r="BD17" s="207">
        <v>76.998891099999994</v>
      </c>
      <c r="BE17" s="207">
        <v>83.014734355000002</v>
      </c>
      <c r="BF17" s="207">
        <v>80.918875916999994</v>
      </c>
      <c r="BG17" s="207">
        <v>72.980588042999997</v>
      </c>
      <c r="BH17" s="323">
        <v>76.009799999999998</v>
      </c>
      <c r="BI17" s="323">
        <v>87.979510000000005</v>
      </c>
      <c r="BJ17" s="323">
        <v>102.9203</v>
      </c>
      <c r="BK17" s="323">
        <v>111.0288</v>
      </c>
      <c r="BL17" s="323">
        <v>103.9123</v>
      </c>
      <c r="BM17" s="323">
        <v>88.944000000000003</v>
      </c>
      <c r="BN17" s="323">
        <v>74.116619999999998</v>
      </c>
      <c r="BO17" s="323">
        <v>68.873360000000005</v>
      </c>
      <c r="BP17" s="323">
        <v>72.623859999999993</v>
      </c>
      <c r="BQ17" s="323">
        <v>78.6267</v>
      </c>
      <c r="BR17" s="323">
        <v>77.694909999999993</v>
      </c>
      <c r="BS17" s="323">
        <v>72.257829999999998</v>
      </c>
      <c r="BT17" s="323">
        <v>75.457170000000005</v>
      </c>
      <c r="BU17" s="323">
        <v>88.858410000000006</v>
      </c>
      <c r="BV17" s="323">
        <v>103.9233</v>
      </c>
    </row>
    <row r="18" spans="1:74" ht="11.15" customHeight="1" x14ac:dyDescent="0.25">
      <c r="A18" s="75" t="s">
        <v>535</v>
      </c>
      <c r="B18" s="181" t="s">
        <v>131</v>
      </c>
      <c r="C18" s="207">
        <v>-0.60308200000000001</v>
      </c>
      <c r="D18" s="207">
        <v>0.57249585713999995</v>
      </c>
      <c r="E18" s="207">
        <v>-6.3438193547999996E-2</v>
      </c>
      <c r="F18" s="207">
        <v>-0.56190023333000005</v>
      </c>
      <c r="G18" s="207">
        <v>-0.58779551613000003</v>
      </c>
      <c r="H18" s="207">
        <v>-0.91084686667000003</v>
      </c>
      <c r="I18" s="207">
        <v>-0.38181922581</v>
      </c>
      <c r="J18" s="207">
        <v>-1.1640393548000001</v>
      </c>
      <c r="K18" s="207">
        <v>-1.2335509333000001</v>
      </c>
      <c r="L18" s="207">
        <v>-2.2473516774000002</v>
      </c>
      <c r="M18" s="207">
        <v>-2.4962911999999999</v>
      </c>
      <c r="N18" s="207">
        <v>-0.11055841935000001</v>
      </c>
      <c r="O18" s="207">
        <v>0.13349525806000001</v>
      </c>
      <c r="P18" s="207">
        <v>0.55514828570999997</v>
      </c>
      <c r="Q18" s="207">
        <v>-0.24969751612999999</v>
      </c>
      <c r="R18" s="207">
        <v>0.24072879999999999</v>
      </c>
      <c r="S18" s="207">
        <v>-2.0446290645</v>
      </c>
      <c r="T18" s="207">
        <v>-1.2346475667000001</v>
      </c>
      <c r="U18" s="207">
        <v>-1.4466413547999999</v>
      </c>
      <c r="V18" s="207">
        <v>-1.3026808387</v>
      </c>
      <c r="W18" s="207">
        <v>-0.94616643332999995</v>
      </c>
      <c r="X18" s="207">
        <v>-3.0404678387000001</v>
      </c>
      <c r="Y18" s="207">
        <v>-2.4585826332999998</v>
      </c>
      <c r="Z18" s="207">
        <v>-1.4672581935</v>
      </c>
      <c r="AA18" s="207">
        <v>1.191916741</v>
      </c>
      <c r="AB18" s="207">
        <v>-0.98261572102999994</v>
      </c>
      <c r="AC18" s="207">
        <v>-0.25117458483999999</v>
      </c>
      <c r="AD18" s="207">
        <v>0.1226314</v>
      </c>
      <c r="AE18" s="207">
        <v>0.51090332064999999</v>
      </c>
      <c r="AF18" s="207">
        <v>-0.85883223666999997</v>
      </c>
      <c r="AG18" s="207">
        <v>-1.1719787761</v>
      </c>
      <c r="AH18" s="207">
        <v>-0.51529587290000001</v>
      </c>
      <c r="AI18" s="207">
        <v>-0.50179273000000002</v>
      </c>
      <c r="AJ18" s="207">
        <v>-2.6555221565</v>
      </c>
      <c r="AK18" s="207">
        <v>-0.12759036333000001</v>
      </c>
      <c r="AL18" s="207">
        <v>0.53109500225999995</v>
      </c>
      <c r="AM18" s="207">
        <v>0.90953845419000001</v>
      </c>
      <c r="AN18" s="207">
        <v>1.8971018529000001</v>
      </c>
      <c r="AO18" s="207">
        <v>1.1049060003</v>
      </c>
      <c r="AP18" s="207">
        <v>-1.8800196300000001</v>
      </c>
      <c r="AQ18" s="207">
        <v>-0.89976112903000005</v>
      </c>
      <c r="AR18" s="207">
        <v>-0.46441696332999999</v>
      </c>
      <c r="AS18" s="207">
        <v>-0.91002577031999998</v>
      </c>
      <c r="AT18" s="207">
        <v>-0.69326964451999995</v>
      </c>
      <c r="AU18" s="207">
        <v>-0.38113086667000001</v>
      </c>
      <c r="AV18" s="207">
        <v>-2.1540506097000001</v>
      </c>
      <c r="AW18" s="207">
        <v>-2.0229238633</v>
      </c>
      <c r="AX18" s="207">
        <v>0.30372597194000001</v>
      </c>
      <c r="AY18" s="207">
        <v>-0.91498022161000003</v>
      </c>
      <c r="AZ18" s="207">
        <v>1.4489305743000001</v>
      </c>
      <c r="BA18" s="207">
        <v>1.1732079989999999</v>
      </c>
      <c r="BB18" s="207">
        <v>1.1437533366999999</v>
      </c>
      <c r="BC18" s="207">
        <v>-0.46201648290000003</v>
      </c>
      <c r="BD18" s="207">
        <v>0.55949179999999998</v>
      </c>
      <c r="BE18" s="207">
        <v>0.76815174194000002</v>
      </c>
      <c r="BF18" s="207">
        <v>-9.5479016589999993E-2</v>
      </c>
      <c r="BG18" s="207">
        <v>2.4613208571</v>
      </c>
      <c r="BH18" s="323">
        <v>0.85601039999999995</v>
      </c>
      <c r="BI18" s="323">
        <v>0.93201959999999995</v>
      </c>
      <c r="BJ18" s="323">
        <v>1.875399</v>
      </c>
      <c r="BK18" s="323">
        <v>2.3981319999999999</v>
      </c>
      <c r="BL18" s="323">
        <v>1.133057</v>
      </c>
      <c r="BM18" s="323">
        <v>1.664982</v>
      </c>
      <c r="BN18" s="323">
        <v>1.4747140000000001</v>
      </c>
      <c r="BO18" s="323">
        <v>1.23085</v>
      </c>
      <c r="BP18" s="323">
        <v>0.88488800000000001</v>
      </c>
      <c r="BQ18" s="323">
        <v>-0.47309800000000002</v>
      </c>
      <c r="BR18" s="323">
        <v>-0.40590340000000003</v>
      </c>
      <c r="BS18" s="323">
        <v>-0.69027700000000003</v>
      </c>
      <c r="BT18" s="323">
        <v>1.0620369999999999</v>
      </c>
      <c r="BU18" s="323">
        <v>-0.82693950000000005</v>
      </c>
      <c r="BV18" s="323">
        <v>0.7053973</v>
      </c>
    </row>
    <row r="19" spans="1:74" ht="11.15" customHeight="1" x14ac:dyDescent="0.25">
      <c r="A19" s="76" t="s">
        <v>767</v>
      </c>
      <c r="B19" s="181" t="s">
        <v>423</v>
      </c>
      <c r="C19" s="207">
        <v>107.77206452</v>
      </c>
      <c r="D19" s="207">
        <v>96.811392857000001</v>
      </c>
      <c r="E19" s="207">
        <v>90.216387096999995</v>
      </c>
      <c r="F19" s="207">
        <v>78.349366666999998</v>
      </c>
      <c r="G19" s="207">
        <v>66.290935484000002</v>
      </c>
      <c r="H19" s="207">
        <v>68.771466666999999</v>
      </c>
      <c r="I19" s="207">
        <v>75.829612902999997</v>
      </c>
      <c r="J19" s="207">
        <v>74.639838710000006</v>
      </c>
      <c r="K19" s="207">
        <v>71.868766667000003</v>
      </c>
      <c r="L19" s="207">
        <v>73.737193547999993</v>
      </c>
      <c r="M19" s="207">
        <v>90.531400000000005</v>
      </c>
      <c r="N19" s="207">
        <v>96.758354839000006</v>
      </c>
      <c r="O19" s="207">
        <v>110.46132258</v>
      </c>
      <c r="P19" s="207">
        <v>107.82567856999999</v>
      </c>
      <c r="Q19" s="207">
        <v>94.445516128999998</v>
      </c>
      <c r="R19" s="207">
        <v>73.746166666999997</v>
      </c>
      <c r="S19" s="207">
        <v>68.838225805999997</v>
      </c>
      <c r="T19" s="207">
        <v>70.644666666999996</v>
      </c>
      <c r="U19" s="207">
        <v>77.222709676999997</v>
      </c>
      <c r="V19" s="207">
        <v>78.513677419000004</v>
      </c>
      <c r="W19" s="207">
        <v>73.541733332999996</v>
      </c>
      <c r="X19" s="207">
        <v>74.404645161000005</v>
      </c>
      <c r="Y19" s="207">
        <v>92.791799999999995</v>
      </c>
      <c r="Z19" s="207">
        <v>102.28116129</v>
      </c>
      <c r="AA19" s="207">
        <v>107.11451458000001</v>
      </c>
      <c r="AB19" s="207">
        <v>105.46605</v>
      </c>
      <c r="AC19" s="207">
        <v>87.806062544</v>
      </c>
      <c r="AD19" s="207">
        <v>75.228189400000005</v>
      </c>
      <c r="AE19" s="207">
        <v>66.843839579000004</v>
      </c>
      <c r="AF19" s="207">
        <v>70.930407862999999</v>
      </c>
      <c r="AG19" s="207">
        <v>79.486639449999998</v>
      </c>
      <c r="AH19" s="207">
        <v>77.404286353000003</v>
      </c>
      <c r="AI19" s="207">
        <v>71.705911603000004</v>
      </c>
      <c r="AJ19" s="207">
        <v>74.706151165999998</v>
      </c>
      <c r="AK19" s="207">
        <v>81.398046402999995</v>
      </c>
      <c r="AL19" s="207">
        <v>102.67174328999999</v>
      </c>
      <c r="AM19" s="207">
        <v>107.86860062</v>
      </c>
      <c r="AN19" s="207">
        <v>110.68631981999999</v>
      </c>
      <c r="AO19" s="207">
        <v>85.464232162000002</v>
      </c>
      <c r="AP19" s="207">
        <v>75.504717303000007</v>
      </c>
      <c r="AQ19" s="207">
        <v>68.303274999999999</v>
      </c>
      <c r="AR19" s="207">
        <v>74.612801203000004</v>
      </c>
      <c r="AS19" s="207">
        <v>77.812343326000004</v>
      </c>
      <c r="AT19" s="207">
        <v>78.509613677999994</v>
      </c>
      <c r="AU19" s="207">
        <v>71.410217032999995</v>
      </c>
      <c r="AV19" s="207">
        <v>72.986954776999994</v>
      </c>
      <c r="AW19" s="207">
        <v>89.775316236999998</v>
      </c>
      <c r="AX19" s="207">
        <v>97.010356100999999</v>
      </c>
      <c r="AY19" s="207">
        <v>116.51908813</v>
      </c>
      <c r="AZ19" s="207">
        <v>109.43506947</v>
      </c>
      <c r="BA19" s="207">
        <v>89.85118387</v>
      </c>
      <c r="BB19" s="207">
        <v>79.310261069999996</v>
      </c>
      <c r="BC19" s="207">
        <v>72.507827129999995</v>
      </c>
      <c r="BD19" s="207">
        <v>77.558382899999998</v>
      </c>
      <c r="BE19" s="207">
        <v>83.782886097000002</v>
      </c>
      <c r="BF19" s="207">
        <v>80.823396900000006</v>
      </c>
      <c r="BG19" s="207">
        <v>75.441908900000001</v>
      </c>
      <c r="BH19" s="323">
        <v>76.865809999999996</v>
      </c>
      <c r="BI19" s="323">
        <v>88.911529999999999</v>
      </c>
      <c r="BJ19" s="323">
        <v>104.7957</v>
      </c>
      <c r="BK19" s="323">
        <v>113.42700000000001</v>
      </c>
      <c r="BL19" s="323">
        <v>105.0454</v>
      </c>
      <c r="BM19" s="323">
        <v>90.608980000000003</v>
      </c>
      <c r="BN19" s="323">
        <v>75.591340000000002</v>
      </c>
      <c r="BO19" s="323">
        <v>70.104209999999995</v>
      </c>
      <c r="BP19" s="323">
        <v>73.508750000000006</v>
      </c>
      <c r="BQ19" s="323">
        <v>78.153599999999997</v>
      </c>
      <c r="BR19" s="323">
        <v>77.289010000000005</v>
      </c>
      <c r="BS19" s="323">
        <v>71.567549999999997</v>
      </c>
      <c r="BT19" s="323">
        <v>76.519199999999998</v>
      </c>
      <c r="BU19" s="323">
        <v>88.031469999999999</v>
      </c>
      <c r="BV19" s="323">
        <v>104.62869999999999</v>
      </c>
    </row>
    <row r="20" spans="1:74" ht="11.15" customHeight="1" x14ac:dyDescent="0.25">
      <c r="A20" s="76"/>
      <c r="B20" s="181"/>
      <c r="C20" s="207"/>
      <c r="D20" s="207"/>
      <c r="E20" s="207"/>
      <c r="F20" s="207"/>
      <c r="G20" s="207"/>
      <c r="H20" s="207"/>
      <c r="I20" s="207"/>
      <c r="J20" s="207"/>
      <c r="K20" s="207"/>
      <c r="L20" s="207"/>
      <c r="M20" s="207"/>
      <c r="N20" s="207"/>
      <c r="O20" s="207"/>
      <c r="P20" s="207"/>
      <c r="Q20" s="207"/>
      <c r="R20" s="207"/>
      <c r="S20" s="207"/>
      <c r="T20" s="207"/>
      <c r="U20" s="207"/>
      <c r="V20" s="207"/>
      <c r="W20" s="207"/>
      <c r="X20" s="207"/>
      <c r="Y20" s="207"/>
      <c r="Z20" s="207"/>
      <c r="AA20" s="207"/>
      <c r="AB20" s="207"/>
      <c r="AC20" s="207"/>
      <c r="AD20" s="207"/>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207"/>
      <c r="BF20" s="207"/>
      <c r="BG20" s="207"/>
      <c r="BH20" s="207"/>
      <c r="BI20" s="207"/>
      <c r="BJ20" s="207"/>
      <c r="BK20" s="207"/>
      <c r="BL20" s="207"/>
      <c r="BM20" s="207"/>
      <c r="BN20" s="207"/>
      <c r="BO20" s="207"/>
      <c r="BP20" s="207"/>
      <c r="BQ20" s="207"/>
      <c r="BR20" s="207"/>
      <c r="BS20" s="207"/>
      <c r="BT20" s="207"/>
      <c r="BU20" s="207"/>
      <c r="BV20" s="207"/>
    </row>
    <row r="21" spans="1:74" ht="11.15" customHeight="1" x14ac:dyDescent="0.25">
      <c r="A21" s="70"/>
      <c r="B21" s="77" t="s">
        <v>775</v>
      </c>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222"/>
      <c r="BD21" s="222"/>
      <c r="BE21" s="222"/>
      <c r="BF21" s="222"/>
      <c r="BG21" s="222"/>
      <c r="BH21" s="354"/>
      <c r="BI21" s="354"/>
      <c r="BJ21" s="354"/>
      <c r="BK21" s="354"/>
      <c r="BL21" s="354"/>
      <c r="BM21" s="354"/>
      <c r="BN21" s="354"/>
      <c r="BO21" s="354"/>
      <c r="BP21" s="354"/>
      <c r="BQ21" s="354"/>
      <c r="BR21" s="354"/>
      <c r="BS21" s="354"/>
      <c r="BT21" s="354"/>
      <c r="BU21" s="354"/>
      <c r="BV21" s="354"/>
    </row>
    <row r="22" spans="1:74" ht="11.15" customHeight="1" x14ac:dyDescent="0.25">
      <c r="A22" s="75" t="s">
        <v>536</v>
      </c>
      <c r="B22" s="181" t="s">
        <v>425</v>
      </c>
      <c r="C22" s="207">
        <v>31.654032258000001</v>
      </c>
      <c r="D22" s="207">
        <v>24.638785714000001</v>
      </c>
      <c r="E22" s="207">
        <v>21.270612903</v>
      </c>
      <c r="F22" s="207">
        <v>14.694900000000001</v>
      </c>
      <c r="G22" s="207">
        <v>5.4522258065000004</v>
      </c>
      <c r="H22" s="207">
        <v>3.9748000000000001</v>
      </c>
      <c r="I22" s="207">
        <v>3.4167096774000001</v>
      </c>
      <c r="J22" s="207">
        <v>3.2187096774000001</v>
      </c>
      <c r="K22" s="207">
        <v>3.7439</v>
      </c>
      <c r="L22" s="207">
        <v>8.2360645161000008</v>
      </c>
      <c r="M22" s="207">
        <v>19.965900000000001</v>
      </c>
      <c r="N22" s="207">
        <v>24.696129032000002</v>
      </c>
      <c r="O22" s="207">
        <v>30.767322580999998</v>
      </c>
      <c r="P22" s="207">
        <v>28.897571428999999</v>
      </c>
      <c r="Q22" s="207">
        <v>22.210225806</v>
      </c>
      <c r="R22" s="207">
        <v>10.952666667000001</v>
      </c>
      <c r="S22" s="207">
        <v>6.8518387097</v>
      </c>
      <c r="T22" s="207">
        <v>4.3071333333000004</v>
      </c>
      <c r="U22" s="207">
        <v>3.6051935483999999</v>
      </c>
      <c r="V22" s="207">
        <v>3.2869032258000002</v>
      </c>
      <c r="W22" s="207">
        <v>3.6613333333</v>
      </c>
      <c r="X22" s="207">
        <v>7.4740322581000003</v>
      </c>
      <c r="Y22" s="207">
        <v>19.6358</v>
      </c>
      <c r="Z22" s="207">
        <v>24.277806452</v>
      </c>
      <c r="AA22" s="207">
        <v>26.609193548</v>
      </c>
      <c r="AB22" s="207">
        <v>25.418965517</v>
      </c>
      <c r="AC22" s="207">
        <v>16.994903226000002</v>
      </c>
      <c r="AD22" s="207">
        <v>12.602266667</v>
      </c>
      <c r="AE22" s="207">
        <v>7.6319677418999996</v>
      </c>
      <c r="AF22" s="207">
        <v>4.5375333332999999</v>
      </c>
      <c r="AG22" s="207">
        <v>3.8109999999999999</v>
      </c>
      <c r="AH22" s="207">
        <v>3.5105483871000001</v>
      </c>
      <c r="AI22" s="207">
        <v>4.2177666667000002</v>
      </c>
      <c r="AJ22" s="207">
        <v>7.7998709677000004</v>
      </c>
      <c r="AK22" s="207">
        <v>14.661899999999999</v>
      </c>
      <c r="AL22" s="207">
        <v>25.794838710000001</v>
      </c>
      <c r="AM22" s="207">
        <v>28.869967742</v>
      </c>
      <c r="AN22" s="207">
        <v>31.276357142999998</v>
      </c>
      <c r="AO22" s="207">
        <v>18.520129032</v>
      </c>
      <c r="AP22" s="207">
        <v>11.4108</v>
      </c>
      <c r="AQ22" s="207">
        <v>7.0259354838999997</v>
      </c>
      <c r="AR22" s="207">
        <v>4.3199333332999998</v>
      </c>
      <c r="AS22" s="207">
        <v>3.6402580644999998</v>
      </c>
      <c r="AT22" s="207">
        <v>3.4287096774000001</v>
      </c>
      <c r="AU22" s="207">
        <v>3.9464000000000001</v>
      </c>
      <c r="AV22" s="207">
        <v>6.2146129031999999</v>
      </c>
      <c r="AW22" s="207">
        <v>16.069666667</v>
      </c>
      <c r="AX22" s="207">
        <v>21.592677419000001</v>
      </c>
      <c r="AY22" s="207">
        <v>31.015903225999999</v>
      </c>
      <c r="AZ22" s="207">
        <v>28.439571429000001</v>
      </c>
      <c r="BA22" s="207">
        <v>19.047870968000002</v>
      </c>
      <c r="BB22" s="207">
        <v>12.9976</v>
      </c>
      <c r="BC22" s="207">
        <v>6.4775161289999996</v>
      </c>
      <c r="BD22" s="207">
        <v>4.1252000000000004</v>
      </c>
      <c r="BE22" s="207">
        <v>3.5861612903000002</v>
      </c>
      <c r="BF22" s="207">
        <v>3.5523709999999999</v>
      </c>
      <c r="BG22" s="207">
        <v>4.5428639999999998</v>
      </c>
      <c r="BH22" s="323">
        <v>8.1202769999999997</v>
      </c>
      <c r="BI22" s="323">
        <v>16.262550000000001</v>
      </c>
      <c r="BJ22" s="323">
        <v>26.116219999999998</v>
      </c>
      <c r="BK22" s="323">
        <v>30.404299999999999</v>
      </c>
      <c r="BL22" s="323">
        <v>27.007290000000001</v>
      </c>
      <c r="BM22" s="323">
        <v>19.928619999999999</v>
      </c>
      <c r="BN22" s="323">
        <v>11.886699999999999</v>
      </c>
      <c r="BO22" s="323">
        <v>7.0998780000000004</v>
      </c>
      <c r="BP22" s="323">
        <v>4.8123750000000003</v>
      </c>
      <c r="BQ22" s="323">
        <v>4.0098649999999996</v>
      </c>
      <c r="BR22" s="323">
        <v>3.8127399999999998</v>
      </c>
      <c r="BS22" s="323">
        <v>4.6958849999999996</v>
      </c>
      <c r="BT22" s="323">
        <v>8.1919550000000001</v>
      </c>
      <c r="BU22" s="323">
        <v>16.22683</v>
      </c>
      <c r="BV22" s="323">
        <v>25.819900000000001</v>
      </c>
    </row>
    <row r="23" spans="1:74" ht="11.15" customHeight="1" x14ac:dyDescent="0.25">
      <c r="A23" s="75" t="s">
        <v>537</v>
      </c>
      <c r="B23" s="181" t="s">
        <v>426</v>
      </c>
      <c r="C23" s="207">
        <v>17.87</v>
      </c>
      <c r="D23" s="207">
        <v>15.150107143</v>
      </c>
      <c r="E23" s="207">
        <v>13.482032258</v>
      </c>
      <c r="F23" s="207">
        <v>10.061366667</v>
      </c>
      <c r="G23" s="207">
        <v>5.2821935484000004</v>
      </c>
      <c r="H23" s="207">
        <v>4.7466999999999997</v>
      </c>
      <c r="I23" s="207">
        <v>4.4378709677000003</v>
      </c>
      <c r="J23" s="207">
        <v>4.6121290323000004</v>
      </c>
      <c r="K23" s="207">
        <v>4.8867333332999996</v>
      </c>
      <c r="L23" s="207">
        <v>7.6570645161000002</v>
      </c>
      <c r="M23" s="207">
        <v>12.8752</v>
      </c>
      <c r="N23" s="207">
        <v>14.808612903</v>
      </c>
      <c r="O23" s="207">
        <v>17.881451612999999</v>
      </c>
      <c r="P23" s="207">
        <v>16.865928571000001</v>
      </c>
      <c r="Q23" s="207">
        <v>13.684870968</v>
      </c>
      <c r="R23" s="207">
        <v>8.2181999999999995</v>
      </c>
      <c r="S23" s="207">
        <v>5.9640645160999997</v>
      </c>
      <c r="T23" s="207">
        <v>4.8217333333000001</v>
      </c>
      <c r="U23" s="207">
        <v>4.5790322580999998</v>
      </c>
      <c r="V23" s="207">
        <v>4.5415161289999997</v>
      </c>
      <c r="W23" s="207">
        <v>4.7718999999999996</v>
      </c>
      <c r="X23" s="207">
        <v>6.9722580645000001</v>
      </c>
      <c r="Y23" s="207">
        <v>12.960766667</v>
      </c>
      <c r="Z23" s="207">
        <v>14.736000000000001</v>
      </c>
      <c r="AA23" s="207">
        <v>15.826870968</v>
      </c>
      <c r="AB23" s="207">
        <v>15.432103447999999</v>
      </c>
      <c r="AC23" s="207">
        <v>10.937645161000001</v>
      </c>
      <c r="AD23" s="207">
        <v>7.9363666666999997</v>
      </c>
      <c r="AE23" s="207">
        <v>5.2469999999999999</v>
      </c>
      <c r="AF23" s="207">
        <v>4.3928000000000003</v>
      </c>
      <c r="AG23" s="207">
        <v>4.1639999999999997</v>
      </c>
      <c r="AH23" s="207">
        <v>4.2315161290000001</v>
      </c>
      <c r="AI23" s="207">
        <v>4.7900333333000003</v>
      </c>
      <c r="AJ23" s="207">
        <v>6.7343225805999998</v>
      </c>
      <c r="AK23" s="207">
        <v>9.7847666666999995</v>
      </c>
      <c r="AL23" s="207">
        <v>14.642483871</v>
      </c>
      <c r="AM23" s="207">
        <v>16.047999999999998</v>
      </c>
      <c r="AN23" s="207">
        <v>17.760142857000002</v>
      </c>
      <c r="AO23" s="207">
        <v>11.552129032</v>
      </c>
      <c r="AP23" s="207">
        <v>8.2515000000000001</v>
      </c>
      <c r="AQ23" s="207">
        <v>5.9003870968000003</v>
      </c>
      <c r="AR23" s="207">
        <v>4.7888999999999999</v>
      </c>
      <c r="AS23" s="207">
        <v>4.6150000000000002</v>
      </c>
      <c r="AT23" s="207">
        <v>4.5711290323</v>
      </c>
      <c r="AU23" s="207">
        <v>5.0135333332999998</v>
      </c>
      <c r="AV23" s="207">
        <v>6.3410000000000002</v>
      </c>
      <c r="AW23" s="207">
        <v>11.257866667</v>
      </c>
      <c r="AX23" s="207">
        <v>12.958741935000001</v>
      </c>
      <c r="AY23" s="207">
        <v>17.852935484</v>
      </c>
      <c r="AZ23" s="207">
        <v>16.64425</v>
      </c>
      <c r="BA23" s="207">
        <v>12.458290323</v>
      </c>
      <c r="BB23" s="207">
        <v>9.3092000000000006</v>
      </c>
      <c r="BC23" s="207">
        <v>5.9092903226000004</v>
      </c>
      <c r="BD23" s="207">
        <v>4.8926999999999996</v>
      </c>
      <c r="BE23" s="207">
        <v>4.6964516128999998</v>
      </c>
      <c r="BF23" s="207">
        <v>4.808789</v>
      </c>
      <c r="BG23" s="207">
        <v>5.5649249999999997</v>
      </c>
      <c r="BH23" s="323">
        <v>7.5117130000000003</v>
      </c>
      <c r="BI23" s="323">
        <v>11.71</v>
      </c>
      <c r="BJ23" s="323">
        <v>15.373950000000001</v>
      </c>
      <c r="BK23" s="323">
        <v>17.33182</v>
      </c>
      <c r="BL23" s="323">
        <v>16.523520000000001</v>
      </c>
      <c r="BM23" s="323">
        <v>12.08836</v>
      </c>
      <c r="BN23" s="323">
        <v>8.7499199999999995</v>
      </c>
      <c r="BO23" s="323">
        <v>6.3708929999999997</v>
      </c>
      <c r="BP23" s="323">
        <v>5.4813799999999997</v>
      </c>
      <c r="BQ23" s="323">
        <v>5.2113779999999998</v>
      </c>
      <c r="BR23" s="323">
        <v>5.04495</v>
      </c>
      <c r="BS23" s="323">
        <v>5.7096749999999998</v>
      </c>
      <c r="BT23" s="323">
        <v>7.6293569999999997</v>
      </c>
      <c r="BU23" s="323">
        <v>11.82845</v>
      </c>
      <c r="BV23" s="323">
        <v>15.3979</v>
      </c>
    </row>
    <row r="24" spans="1:74" ht="11.15" customHeight="1" x14ac:dyDescent="0.25">
      <c r="A24" s="75" t="s">
        <v>539</v>
      </c>
      <c r="B24" s="181" t="s">
        <v>427</v>
      </c>
      <c r="C24" s="207">
        <v>25.232419355000001</v>
      </c>
      <c r="D24" s="207">
        <v>24.968071428999998</v>
      </c>
      <c r="E24" s="207">
        <v>23.802032258000001</v>
      </c>
      <c r="F24" s="207">
        <v>23.244599999999998</v>
      </c>
      <c r="G24" s="207">
        <v>21.63616129</v>
      </c>
      <c r="H24" s="207">
        <v>21.636800000000001</v>
      </c>
      <c r="I24" s="207">
        <v>21.540258065</v>
      </c>
      <c r="J24" s="207">
        <v>21.545580645000001</v>
      </c>
      <c r="K24" s="207">
        <v>21.901166666999998</v>
      </c>
      <c r="L24" s="207">
        <v>22.077935484000001</v>
      </c>
      <c r="M24" s="207">
        <v>24.5318</v>
      </c>
      <c r="N24" s="207">
        <v>24.770709676999999</v>
      </c>
      <c r="O24" s="207">
        <v>25.825290323000001</v>
      </c>
      <c r="P24" s="207">
        <v>25.673999999999999</v>
      </c>
      <c r="Q24" s="207">
        <v>24.195387097000001</v>
      </c>
      <c r="R24" s="207">
        <v>22.503333333</v>
      </c>
      <c r="S24" s="207">
        <v>21.770354838999999</v>
      </c>
      <c r="T24" s="207">
        <v>21.139833332999999</v>
      </c>
      <c r="U24" s="207">
        <v>20.953419355000001</v>
      </c>
      <c r="V24" s="207">
        <v>21.689451612999999</v>
      </c>
      <c r="W24" s="207">
        <v>21.4635</v>
      </c>
      <c r="X24" s="207">
        <v>22.050935484</v>
      </c>
      <c r="Y24" s="207">
        <v>24.487266667</v>
      </c>
      <c r="Z24" s="207">
        <v>25.126870967999999</v>
      </c>
      <c r="AA24" s="207">
        <v>25.167612902999998</v>
      </c>
      <c r="AB24" s="207">
        <v>24.984482758999999</v>
      </c>
      <c r="AC24" s="207">
        <v>22.919935484</v>
      </c>
      <c r="AD24" s="207">
        <v>21.120833333</v>
      </c>
      <c r="AE24" s="207">
        <v>19.904774194000002</v>
      </c>
      <c r="AF24" s="207">
        <v>20.030266666999999</v>
      </c>
      <c r="AG24" s="207">
        <v>20.447258065</v>
      </c>
      <c r="AH24" s="207">
        <v>20.936806451999999</v>
      </c>
      <c r="AI24" s="207">
        <v>21.469000000000001</v>
      </c>
      <c r="AJ24" s="207">
        <v>22.145677418999998</v>
      </c>
      <c r="AK24" s="207">
        <v>23.399233333000002</v>
      </c>
      <c r="AL24" s="207">
        <v>25.112387096999999</v>
      </c>
      <c r="AM24" s="207">
        <v>25.503225806</v>
      </c>
      <c r="AN24" s="207">
        <v>24.489464286</v>
      </c>
      <c r="AO24" s="207">
        <v>22.666419354999999</v>
      </c>
      <c r="AP24" s="207">
        <v>22.530166667</v>
      </c>
      <c r="AQ24" s="207">
        <v>21.219193548</v>
      </c>
      <c r="AR24" s="207">
        <v>21.276599999999998</v>
      </c>
      <c r="AS24" s="207">
        <v>21.484870967999999</v>
      </c>
      <c r="AT24" s="207">
        <v>21.570516129000001</v>
      </c>
      <c r="AU24" s="207">
        <v>21.289300000000001</v>
      </c>
      <c r="AV24" s="207">
        <v>21.853000000000002</v>
      </c>
      <c r="AW24" s="207">
        <v>24.198466667000002</v>
      </c>
      <c r="AX24" s="207">
        <v>24.739483871000001</v>
      </c>
      <c r="AY24" s="207">
        <v>26.374709676999998</v>
      </c>
      <c r="AZ24" s="207">
        <v>25.818428570999998</v>
      </c>
      <c r="BA24" s="207">
        <v>24.316580644999998</v>
      </c>
      <c r="BB24" s="207">
        <v>23.388433332999998</v>
      </c>
      <c r="BC24" s="207">
        <v>21.962612903</v>
      </c>
      <c r="BD24" s="207">
        <v>21.813733332999998</v>
      </c>
      <c r="BE24" s="207">
        <v>21.640516129000002</v>
      </c>
      <c r="BF24" s="207">
        <v>21.395659999999999</v>
      </c>
      <c r="BG24" s="207">
        <v>21.36007</v>
      </c>
      <c r="BH24" s="323">
        <v>22.071739999999998</v>
      </c>
      <c r="BI24" s="323">
        <v>23.617920000000002</v>
      </c>
      <c r="BJ24" s="323">
        <v>24.242750000000001</v>
      </c>
      <c r="BK24" s="323">
        <v>24.351610000000001</v>
      </c>
      <c r="BL24" s="323">
        <v>23.71415</v>
      </c>
      <c r="BM24" s="323">
        <v>22.352930000000001</v>
      </c>
      <c r="BN24" s="323">
        <v>21.576049999999999</v>
      </c>
      <c r="BO24" s="323">
        <v>20.997710000000001</v>
      </c>
      <c r="BP24" s="323">
        <v>20.766580000000001</v>
      </c>
      <c r="BQ24" s="323">
        <v>20.997150000000001</v>
      </c>
      <c r="BR24" s="323">
        <v>21.247810000000001</v>
      </c>
      <c r="BS24" s="323">
        <v>21.841760000000001</v>
      </c>
      <c r="BT24" s="323">
        <v>22.718170000000001</v>
      </c>
      <c r="BU24" s="323">
        <v>24.410260000000001</v>
      </c>
      <c r="BV24" s="323">
        <v>25.075769999999999</v>
      </c>
    </row>
    <row r="25" spans="1:74" ht="11.15" customHeight="1" x14ac:dyDescent="0.25">
      <c r="A25" s="75" t="s">
        <v>540</v>
      </c>
      <c r="B25" s="181" t="s">
        <v>132</v>
      </c>
      <c r="C25" s="207">
        <v>25.37115197</v>
      </c>
      <c r="D25" s="207">
        <v>24.662287679999999</v>
      </c>
      <c r="E25" s="207">
        <v>24.439926419999999</v>
      </c>
      <c r="F25" s="207">
        <v>23.498236729999999</v>
      </c>
      <c r="G25" s="207">
        <v>27.392624479999998</v>
      </c>
      <c r="H25" s="207">
        <v>31.7889777</v>
      </c>
      <c r="I25" s="207">
        <v>39.516441999999998</v>
      </c>
      <c r="J25" s="207">
        <v>38.291261130000002</v>
      </c>
      <c r="K25" s="207">
        <v>34.365029200000002</v>
      </c>
      <c r="L25" s="207">
        <v>28.644331059999999</v>
      </c>
      <c r="M25" s="207">
        <v>25.44126077</v>
      </c>
      <c r="N25" s="207">
        <v>24.601091449999998</v>
      </c>
      <c r="O25" s="207">
        <v>27.39554219</v>
      </c>
      <c r="P25" s="207">
        <v>27.86663918</v>
      </c>
      <c r="Q25" s="207">
        <v>26.265788229999998</v>
      </c>
      <c r="R25" s="207">
        <v>24.693081729999999</v>
      </c>
      <c r="S25" s="207">
        <v>27.007721</v>
      </c>
      <c r="T25" s="207">
        <v>33.049698329999998</v>
      </c>
      <c r="U25" s="207">
        <v>40.51428087</v>
      </c>
      <c r="V25" s="207">
        <v>41.262863709999998</v>
      </c>
      <c r="W25" s="207">
        <v>36.054762969999999</v>
      </c>
      <c r="X25" s="207">
        <v>30.244884970000001</v>
      </c>
      <c r="Y25" s="207">
        <v>27.31139383</v>
      </c>
      <c r="Z25" s="207">
        <v>29.432111389999999</v>
      </c>
      <c r="AA25" s="207">
        <v>30.610675870000001</v>
      </c>
      <c r="AB25" s="207">
        <v>30.79463621</v>
      </c>
      <c r="AC25" s="207">
        <v>28.734965769999999</v>
      </c>
      <c r="AD25" s="207">
        <v>25.926789400000001</v>
      </c>
      <c r="AE25" s="207">
        <v>27.003484740000001</v>
      </c>
      <c r="AF25" s="207">
        <v>34.703374529999998</v>
      </c>
      <c r="AG25" s="207">
        <v>43.412800740000002</v>
      </c>
      <c r="AH25" s="207">
        <v>41.162834740000001</v>
      </c>
      <c r="AI25" s="207">
        <v>33.863578269999998</v>
      </c>
      <c r="AJ25" s="207">
        <v>30.59008665</v>
      </c>
      <c r="AK25" s="207">
        <v>25.73531307</v>
      </c>
      <c r="AL25" s="207">
        <v>28.543452970000001</v>
      </c>
      <c r="AM25" s="207">
        <v>28.13985868</v>
      </c>
      <c r="AN25" s="207">
        <v>28.10567696</v>
      </c>
      <c r="AO25" s="207">
        <v>24.25742571</v>
      </c>
      <c r="AP25" s="207">
        <v>25.192583970000001</v>
      </c>
      <c r="AQ25" s="207">
        <v>26.325275000000001</v>
      </c>
      <c r="AR25" s="207">
        <v>36.163267869999999</v>
      </c>
      <c r="AS25" s="207">
        <v>39.844117519999998</v>
      </c>
      <c r="AT25" s="207">
        <v>40.661581419999997</v>
      </c>
      <c r="AU25" s="207">
        <v>33.172783699999997</v>
      </c>
      <c r="AV25" s="207">
        <v>30.440245099999999</v>
      </c>
      <c r="AW25" s="207">
        <v>29.404249570000001</v>
      </c>
      <c r="AX25" s="207">
        <v>28.576872229999999</v>
      </c>
      <c r="AY25" s="207">
        <v>31.581475229999999</v>
      </c>
      <c r="AZ25" s="207">
        <v>29.135176609999998</v>
      </c>
      <c r="BA25" s="207">
        <v>25.274183870000002</v>
      </c>
      <c r="BB25" s="207">
        <v>25.19726107</v>
      </c>
      <c r="BC25" s="207">
        <v>29.926827129999999</v>
      </c>
      <c r="BD25" s="207">
        <v>38.272382899999997</v>
      </c>
      <c r="BE25" s="207">
        <v>45.171466742</v>
      </c>
      <c r="BF25" s="207">
        <v>42.489870000000003</v>
      </c>
      <c r="BG25" s="207">
        <v>35.58258</v>
      </c>
      <c r="BH25" s="323">
        <v>30.72129</v>
      </c>
      <c r="BI25" s="323">
        <v>28.34769</v>
      </c>
      <c r="BJ25" s="323">
        <v>29.516259999999999</v>
      </c>
      <c r="BK25" s="323">
        <v>31.445910000000001</v>
      </c>
      <c r="BL25" s="323">
        <v>28.23732</v>
      </c>
      <c r="BM25" s="323">
        <v>27.226030000000002</v>
      </c>
      <c r="BN25" s="323">
        <v>24.93412</v>
      </c>
      <c r="BO25" s="323">
        <v>27.392209999999999</v>
      </c>
      <c r="BP25" s="323">
        <v>34.072629999999997</v>
      </c>
      <c r="BQ25" s="323">
        <v>39.382890000000003</v>
      </c>
      <c r="BR25" s="323">
        <v>38.660209999999999</v>
      </c>
      <c r="BS25" s="323">
        <v>31.011900000000001</v>
      </c>
      <c r="BT25" s="323">
        <v>29.474720000000001</v>
      </c>
      <c r="BU25" s="323">
        <v>26.606310000000001</v>
      </c>
      <c r="BV25" s="323">
        <v>28.740310000000001</v>
      </c>
    </row>
    <row r="26" spans="1:74" ht="11.15" customHeight="1" x14ac:dyDescent="0.25">
      <c r="A26" s="75" t="s">
        <v>538</v>
      </c>
      <c r="B26" s="181" t="s">
        <v>428</v>
      </c>
      <c r="C26" s="207">
        <v>4.3351290323000002</v>
      </c>
      <c r="D26" s="207">
        <v>4.4257142856999998</v>
      </c>
      <c r="E26" s="207">
        <v>4.4773548387000002</v>
      </c>
      <c r="F26" s="207">
        <v>4.4697666667</v>
      </c>
      <c r="G26" s="207">
        <v>4.5211612903000002</v>
      </c>
      <c r="H26" s="207">
        <v>4.5440333332999998</v>
      </c>
      <c r="I26" s="207">
        <v>4.6345483870999997</v>
      </c>
      <c r="J26" s="207">
        <v>4.7279999999999998</v>
      </c>
      <c r="K26" s="207">
        <v>4.8055666666999999</v>
      </c>
      <c r="L26" s="207">
        <v>4.8665161289999999</v>
      </c>
      <c r="M26" s="207">
        <v>4.9514666667</v>
      </c>
      <c r="N26" s="207">
        <v>4.9272258065000001</v>
      </c>
      <c r="O26" s="207">
        <v>4.7996774194</v>
      </c>
      <c r="P26" s="207">
        <v>4.8323571429000003</v>
      </c>
      <c r="Q26" s="207">
        <v>4.8544838710000002</v>
      </c>
      <c r="R26" s="207">
        <v>4.8779666666999999</v>
      </c>
      <c r="S26" s="207">
        <v>4.9151935483999996</v>
      </c>
      <c r="T26" s="207">
        <v>4.9287666666999996</v>
      </c>
      <c r="U26" s="207">
        <v>4.9559677419000003</v>
      </c>
      <c r="V26" s="207">
        <v>5.0764516128999997</v>
      </c>
      <c r="W26" s="207">
        <v>5.0958666667000001</v>
      </c>
      <c r="X26" s="207">
        <v>5.1406129032000001</v>
      </c>
      <c r="Y26" s="207">
        <v>5.2248999999999999</v>
      </c>
      <c r="Z26" s="207">
        <v>5.2190322581000004</v>
      </c>
      <c r="AA26" s="207">
        <v>5.1500322581000004</v>
      </c>
      <c r="AB26" s="207">
        <v>5.1440000000000001</v>
      </c>
      <c r="AC26" s="207">
        <v>5.1533225806000003</v>
      </c>
      <c r="AD26" s="207">
        <v>5.0179</v>
      </c>
      <c r="AE26" s="207">
        <v>4.7192903226</v>
      </c>
      <c r="AF26" s="207">
        <v>4.7866</v>
      </c>
      <c r="AG26" s="207">
        <v>4.8713225806000002</v>
      </c>
      <c r="AH26" s="207">
        <v>4.8556129031999999</v>
      </c>
      <c r="AI26" s="207">
        <v>4.8608333332999996</v>
      </c>
      <c r="AJ26" s="207">
        <v>4.8237741935000003</v>
      </c>
      <c r="AK26" s="207">
        <v>4.9724000000000004</v>
      </c>
      <c r="AL26" s="207">
        <v>4.9799677419000004</v>
      </c>
      <c r="AM26" s="207">
        <v>5.1234516129000003</v>
      </c>
      <c r="AN26" s="207">
        <v>4.7450714286000002</v>
      </c>
      <c r="AO26" s="207">
        <v>5.1655161290000002</v>
      </c>
      <c r="AP26" s="207">
        <v>5.2099333333000004</v>
      </c>
      <c r="AQ26" s="207">
        <v>5.2053548386999999</v>
      </c>
      <c r="AR26" s="207">
        <v>5.1885666666999999</v>
      </c>
      <c r="AS26" s="207">
        <v>5.2284516128999998</v>
      </c>
      <c r="AT26" s="207">
        <v>5.2515483870999997</v>
      </c>
      <c r="AU26" s="207">
        <v>5.2404666666999997</v>
      </c>
      <c r="AV26" s="207">
        <v>5.3319999999999999</v>
      </c>
      <c r="AW26" s="207">
        <v>5.3816666667000002</v>
      </c>
      <c r="AX26" s="207">
        <v>5.3955806451999999</v>
      </c>
      <c r="AY26" s="207">
        <v>5.2564193548000002</v>
      </c>
      <c r="AZ26" s="207">
        <v>5.2209285714</v>
      </c>
      <c r="BA26" s="207">
        <v>5.2989354839000002</v>
      </c>
      <c r="BB26" s="207">
        <v>5.3507333333</v>
      </c>
      <c r="BC26" s="207">
        <v>5.4150967742000002</v>
      </c>
      <c r="BD26" s="207">
        <v>5.4518666667</v>
      </c>
      <c r="BE26" s="207">
        <v>5.4564838709999997</v>
      </c>
      <c r="BF26" s="207">
        <v>5.4554410000000004</v>
      </c>
      <c r="BG26" s="207">
        <v>5.4796699999999996</v>
      </c>
      <c r="BH26" s="323">
        <v>5.4732250000000002</v>
      </c>
      <c r="BI26" s="323">
        <v>5.5274479999999997</v>
      </c>
      <c r="BJ26" s="323">
        <v>5.4841639999999998</v>
      </c>
      <c r="BK26" s="323">
        <v>5.4985590000000002</v>
      </c>
      <c r="BL26" s="323">
        <v>5.4928800000000004</v>
      </c>
      <c r="BM26" s="323">
        <v>5.5003510000000002</v>
      </c>
      <c r="BN26" s="323">
        <v>5.5115290000000003</v>
      </c>
      <c r="BO26" s="323">
        <v>5.5234870000000003</v>
      </c>
      <c r="BP26" s="323">
        <v>5.5243960000000003</v>
      </c>
      <c r="BQ26" s="323">
        <v>5.5213970000000003</v>
      </c>
      <c r="BR26" s="323">
        <v>5.5264499999999996</v>
      </c>
      <c r="BS26" s="323">
        <v>5.540114</v>
      </c>
      <c r="BT26" s="323">
        <v>5.5414620000000001</v>
      </c>
      <c r="BU26" s="323">
        <v>5.5506989999999998</v>
      </c>
      <c r="BV26" s="323">
        <v>5.5402750000000003</v>
      </c>
    </row>
    <row r="27" spans="1:74" ht="11.15" customHeight="1" x14ac:dyDescent="0.25">
      <c r="A27" s="75" t="s">
        <v>542</v>
      </c>
      <c r="B27" s="181" t="s">
        <v>805</v>
      </c>
      <c r="C27" s="207">
        <v>3.1874516128999999</v>
      </c>
      <c r="D27" s="207">
        <v>2.8468928570999998</v>
      </c>
      <c r="E27" s="207">
        <v>2.6420645161</v>
      </c>
      <c r="F27" s="207">
        <v>2.2766000000000002</v>
      </c>
      <c r="G27" s="207">
        <v>1.9034516129000001</v>
      </c>
      <c r="H27" s="207">
        <v>1.9791666667000001</v>
      </c>
      <c r="I27" s="207">
        <v>2.1939032258000002</v>
      </c>
      <c r="J27" s="207">
        <v>2.1543548387000002</v>
      </c>
      <c r="K27" s="207">
        <v>2.0665666667</v>
      </c>
      <c r="L27" s="207">
        <v>2.1222580645</v>
      </c>
      <c r="M27" s="207">
        <v>2.6371666667000002</v>
      </c>
      <c r="N27" s="207">
        <v>2.8298064516000001</v>
      </c>
      <c r="O27" s="207">
        <v>3.6702903226000001</v>
      </c>
      <c r="P27" s="207">
        <v>3.5776071428999998</v>
      </c>
      <c r="Q27" s="207">
        <v>3.1120645160999998</v>
      </c>
      <c r="R27" s="207">
        <v>2.3922333333000001</v>
      </c>
      <c r="S27" s="207">
        <v>2.2204516128999998</v>
      </c>
      <c r="T27" s="207">
        <v>2.2827333332999999</v>
      </c>
      <c r="U27" s="207">
        <v>2.5102903226</v>
      </c>
      <c r="V27" s="207">
        <v>2.5509354839</v>
      </c>
      <c r="W27" s="207">
        <v>2.3775666666999999</v>
      </c>
      <c r="X27" s="207">
        <v>2.4059677419000001</v>
      </c>
      <c r="Y27" s="207">
        <v>3.0417666667000001</v>
      </c>
      <c r="Z27" s="207">
        <v>3.3715806451999999</v>
      </c>
      <c r="AA27" s="207">
        <v>3.6158709676999998</v>
      </c>
      <c r="AB27" s="207">
        <v>3.5576206896999998</v>
      </c>
      <c r="AC27" s="207">
        <v>2.9310322581000001</v>
      </c>
      <c r="AD27" s="207">
        <v>2.4897999999999998</v>
      </c>
      <c r="AE27" s="207">
        <v>2.2030645161</v>
      </c>
      <c r="AF27" s="207">
        <v>2.3456000000000001</v>
      </c>
      <c r="AG27" s="207">
        <v>2.6459999999999999</v>
      </c>
      <c r="AH27" s="207">
        <v>2.5727096773999998</v>
      </c>
      <c r="AI27" s="207">
        <v>2.3704666667000001</v>
      </c>
      <c r="AJ27" s="207">
        <v>2.4781612903000001</v>
      </c>
      <c r="AK27" s="207">
        <v>2.7101999999999999</v>
      </c>
      <c r="AL27" s="207">
        <v>3.4643548386999998</v>
      </c>
      <c r="AM27" s="207">
        <v>4.0348387096999998</v>
      </c>
      <c r="AN27" s="207">
        <v>4.1603571428999997</v>
      </c>
      <c r="AO27" s="207">
        <v>3.1533548386999999</v>
      </c>
      <c r="AP27" s="207">
        <v>2.7605</v>
      </c>
      <c r="AQ27" s="207">
        <v>2.4778709676999999</v>
      </c>
      <c r="AR27" s="207">
        <v>2.7263000000000002</v>
      </c>
      <c r="AS27" s="207">
        <v>2.8503870968</v>
      </c>
      <c r="AT27" s="207">
        <v>2.8768709676999999</v>
      </c>
      <c r="AU27" s="207">
        <v>2.5985</v>
      </c>
      <c r="AV27" s="207">
        <v>2.6568387097000001</v>
      </c>
      <c r="AW27" s="207">
        <v>3.3141666666999998</v>
      </c>
      <c r="AX27" s="207">
        <v>3.5977419355000002</v>
      </c>
      <c r="AY27" s="207">
        <v>4.2920322580999999</v>
      </c>
      <c r="AZ27" s="207">
        <v>4.0311071428999998</v>
      </c>
      <c r="BA27" s="207">
        <v>3.3097096773999999</v>
      </c>
      <c r="BB27" s="207">
        <v>2.9214333333</v>
      </c>
      <c r="BC27" s="207">
        <v>2.6708709677</v>
      </c>
      <c r="BD27" s="207">
        <v>2.8569</v>
      </c>
      <c r="BE27" s="207">
        <v>3.0861935483999998</v>
      </c>
      <c r="BF27" s="207">
        <v>2.9756529999999999</v>
      </c>
      <c r="BG27" s="207">
        <v>2.766187</v>
      </c>
      <c r="BH27" s="323">
        <v>2.821949</v>
      </c>
      <c r="BI27" s="323">
        <v>3.300316</v>
      </c>
      <c r="BJ27" s="323">
        <v>3.9167519999999998</v>
      </c>
      <c r="BK27" s="323">
        <v>4.2491430000000001</v>
      </c>
      <c r="BL27" s="323">
        <v>3.9246289999999999</v>
      </c>
      <c r="BM27" s="323">
        <v>3.3670719999999998</v>
      </c>
      <c r="BN27" s="323">
        <v>2.7873950000000001</v>
      </c>
      <c r="BO27" s="323">
        <v>2.5744210000000001</v>
      </c>
      <c r="BP27" s="323">
        <v>2.7057660000000001</v>
      </c>
      <c r="BQ27" s="323">
        <v>2.885313</v>
      </c>
      <c r="BR27" s="323">
        <v>2.8512409999999999</v>
      </c>
      <c r="BS27" s="323">
        <v>2.6226029999999998</v>
      </c>
      <c r="BT27" s="323">
        <v>2.8179240000000001</v>
      </c>
      <c r="BU27" s="323">
        <v>3.2633079999999999</v>
      </c>
      <c r="BV27" s="323">
        <v>3.908881</v>
      </c>
    </row>
    <row r="28" spans="1:74" ht="11.15" customHeight="1" x14ac:dyDescent="0.25">
      <c r="A28" s="75" t="s">
        <v>550</v>
      </c>
      <c r="B28" s="181" t="s">
        <v>429</v>
      </c>
      <c r="C28" s="207">
        <v>0.13809677418999999</v>
      </c>
      <c r="D28" s="207">
        <v>0.13810714286</v>
      </c>
      <c r="E28" s="207">
        <v>0.13809677418999999</v>
      </c>
      <c r="F28" s="207">
        <v>0.1381</v>
      </c>
      <c r="G28" s="207">
        <v>0.13809677418999999</v>
      </c>
      <c r="H28" s="207">
        <v>0.1381</v>
      </c>
      <c r="I28" s="207">
        <v>0.13809677418999999</v>
      </c>
      <c r="J28" s="207">
        <v>0.13809677418999999</v>
      </c>
      <c r="K28" s="207">
        <v>0.1381</v>
      </c>
      <c r="L28" s="207">
        <v>0.13809677418999999</v>
      </c>
      <c r="M28" s="207">
        <v>0.1381</v>
      </c>
      <c r="N28" s="207">
        <v>0.13809677418999999</v>
      </c>
      <c r="O28" s="207">
        <v>0.14564516128999999</v>
      </c>
      <c r="P28" s="207">
        <v>0.14564285714</v>
      </c>
      <c r="Q28" s="207">
        <v>0.14564516128999999</v>
      </c>
      <c r="R28" s="207">
        <v>0.14563333333</v>
      </c>
      <c r="S28" s="207">
        <v>0.14564516128999999</v>
      </c>
      <c r="T28" s="207">
        <v>0.14563333333</v>
      </c>
      <c r="U28" s="207">
        <v>0.14564516128999999</v>
      </c>
      <c r="V28" s="207">
        <v>0.14564516128999999</v>
      </c>
      <c r="W28" s="207">
        <v>0.14563333333</v>
      </c>
      <c r="X28" s="207">
        <v>0.14564516128999999</v>
      </c>
      <c r="Y28" s="207">
        <v>0.14563333333</v>
      </c>
      <c r="Z28" s="207">
        <v>0.14564516128999999</v>
      </c>
      <c r="AA28" s="207">
        <v>0.13425806452</v>
      </c>
      <c r="AB28" s="207">
        <v>0.13424137930999999</v>
      </c>
      <c r="AC28" s="207">
        <v>0.13425806452</v>
      </c>
      <c r="AD28" s="207">
        <v>0.13423333333000001</v>
      </c>
      <c r="AE28" s="207">
        <v>0.13425806452</v>
      </c>
      <c r="AF28" s="207">
        <v>0.13423333333000001</v>
      </c>
      <c r="AG28" s="207">
        <v>0.13425806452</v>
      </c>
      <c r="AH28" s="207">
        <v>0.13425806452</v>
      </c>
      <c r="AI28" s="207">
        <v>0.13423333333000001</v>
      </c>
      <c r="AJ28" s="207">
        <v>0.13425806452</v>
      </c>
      <c r="AK28" s="207">
        <v>0.13423333333000001</v>
      </c>
      <c r="AL28" s="207">
        <v>0.13425806452</v>
      </c>
      <c r="AM28" s="207">
        <v>0.14925806452000001</v>
      </c>
      <c r="AN28" s="207">
        <v>0.14924999999999999</v>
      </c>
      <c r="AO28" s="207">
        <v>0.14925806452000001</v>
      </c>
      <c r="AP28" s="207">
        <v>0.14923333333</v>
      </c>
      <c r="AQ28" s="207">
        <v>0.14925806452000001</v>
      </c>
      <c r="AR28" s="207">
        <v>0.14923333333</v>
      </c>
      <c r="AS28" s="207">
        <v>0.14925806452000001</v>
      </c>
      <c r="AT28" s="207">
        <v>0.14925806452000001</v>
      </c>
      <c r="AU28" s="207">
        <v>0.14923333333</v>
      </c>
      <c r="AV28" s="207">
        <v>0.14925806452000001</v>
      </c>
      <c r="AW28" s="207">
        <v>0.14923333333</v>
      </c>
      <c r="AX28" s="207">
        <v>0.14925806452000001</v>
      </c>
      <c r="AY28" s="207">
        <v>0.14561290323000001</v>
      </c>
      <c r="AZ28" s="207">
        <v>0.14560714286000001</v>
      </c>
      <c r="BA28" s="207">
        <v>0.14561290323000001</v>
      </c>
      <c r="BB28" s="207">
        <v>0.14560000000000001</v>
      </c>
      <c r="BC28" s="207">
        <v>0.14561290323000001</v>
      </c>
      <c r="BD28" s="207">
        <v>0.14560000000000001</v>
      </c>
      <c r="BE28" s="207">
        <v>0.14561290323000001</v>
      </c>
      <c r="BF28" s="207">
        <v>0.14561289999999999</v>
      </c>
      <c r="BG28" s="207">
        <v>0.14561289999999999</v>
      </c>
      <c r="BH28" s="323">
        <v>0.14561289999999999</v>
      </c>
      <c r="BI28" s="323">
        <v>0.14561289999999999</v>
      </c>
      <c r="BJ28" s="323">
        <v>0.14561289999999999</v>
      </c>
      <c r="BK28" s="323">
        <v>0.14561289999999999</v>
      </c>
      <c r="BL28" s="323">
        <v>0.14561289999999999</v>
      </c>
      <c r="BM28" s="323">
        <v>0.14561289999999999</v>
      </c>
      <c r="BN28" s="323">
        <v>0.14561289999999999</v>
      </c>
      <c r="BO28" s="323">
        <v>0.14561289999999999</v>
      </c>
      <c r="BP28" s="323">
        <v>0.14561289999999999</v>
      </c>
      <c r="BQ28" s="323">
        <v>0.14561289999999999</v>
      </c>
      <c r="BR28" s="323">
        <v>0.14561289999999999</v>
      </c>
      <c r="BS28" s="323">
        <v>0.14561289999999999</v>
      </c>
      <c r="BT28" s="323">
        <v>0.14561289999999999</v>
      </c>
      <c r="BU28" s="323">
        <v>0.14561289999999999</v>
      </c>
      <c r="BV28" s="323">
        <v>0.14561289999999999</v>
      </c>
    </row>
    <row r="29" spans="1:74" ht="11.15" customHeight="1" x14ac:dyDescent="0.25">
      <c r="A29" s="76" t="s">
        <v>541</v>
      </c>
      <c r="B29" s="182" t="s">
        <v>777</v>
      </c>
      <c r="C29" s="207">
        <v>107.77206452</v>
      </c>
      <c r="D29" s="207">
        <v>96.811392857000001</v>
      </c>
      <c r="E29" s="207">
        <v>90.216387096999995</v>
      </c>
      <c r="F29" s="207">
        <v>78.349366666999998</v>
      </c>
      <c r="G29" s="207">
        <v>66.290935484000002</v>
      </c>
      <c r="H29" s="207">
        <v>68.771466666999999</v>
      </c>
      <c r="I29" s="207">
        <v>75.829612902999997</v>
      </c>
      <c r="J29" s="207">
        <v>74.639838710000006</v>
      </c>
      <c r="K29" s="207">
        <v>71.868766667000003</v>
      </c>
      <c r="L29" s="207">
        <v>73.737193547999993</v>
      </c>
      <c r="M29" s="207">
        <v>90.531400000000005</v>
      </c>
      <c r="N29" s="207">
        <v>96.758354839000006</v>
      </c>
      <c r="O29" s="207">
        <v>110.46132258</v>
      </c>
      <c r="P29" s="207">
        <v>107.82567856999999</v>
      </c>
      <c r="Q29" s="207">
        <v>94.445516128999998</v>
      </c>
      <c r="R29" s="207">
        <v>73.746166666999997</v>
      </c>
      <c r="S29" s="207">
        <v>68.838225805999997</v>
      </c>
      <c r="T29" s="207">
        <v>70.644666666999996</v>
      </c>
      <c r="U29" s="207">
        <v>77.222709676999997</v>
      </c>
      <c r="V29" s="207">
        <v>78.513677419000004</v>
      </c>
      <c r="W29" s="207">
        <v>73.541733332999996</v>
      </c>
      <c r="X29" s="207">
        <v>74.404645161000005</v>
      </c>
      <c r="Y29" s="207">
        <v>92.791799999999995</v>
      </c>
      <c r="Z29" s="207">
        <v>102.28116129</v>
      </c>
      <c r="AA29" s="207">
        <v>107.11451458000001</v>
      </c>
      <c r="AB29" s="207">
        <v>105.46605</v>
      </c>
      <c r="AC29" s="207">
        <v>87.806062544</v>
      </c>
      <c r="AD29" s="207">
        <v>75.228189400000005</v>
      </c>
      <c r="AE29" s="207">
        <v>66.843839579000004</v>
      </c>
      <c r="AF29" s="207">
        <v>70.930407862999999</v>
      </c>
      <c r="AG29" s="207">
        <v>79.486639449999998</v>
      </c>
      <c r="AH29" s="207">
        <v>77.404286353000003</v>
      </c>
      <c r="AI29" s="207">
        <v>71.705911603000004</v>
      </c>
      <c r="AJ29" s="207">
        <v>74.706151165999998</v>
      </c>
      <c r="AK29" s="207">
        <v>81.398046402999995</v>
      </c>
      <c r="AL29" s="207">
        <v>102.67174328999999</v>
      </c>
      <c r="AM29" s="207">
        <v>107.86860062</v>
      </c>
      <c r="AN29" s="207">
        <v>110.68631981999999</v>
      </c>
      <c r="AO29" s="207">
        <v>85.464232162000002</v>
      </c>
      <c r="AP29" s="207">
        <v>75.504717303000007</v>
      </c>
      <c r="AQ29" s="207">
        <v>68.303274999999999</v>
      </c>
      <c r="AR29" s="207">
        <v>74.612801203000004</v>
      </c>
      <c r="AS29" s="207">
        <v>77.812343326000004</v>
      </c>
      <c r="AT29" s="207">
        <v>78.509613677999994</v>
      </c>
      <c r="AU29" s="207">
        <v>71.410217032999995</v>
      </c>
      <c r="AV29" s="207">
        <v>72.986954776999994</v>
      </c>
      <c r="AW29" s="207">
        <v>89.775316236999998</v>
      </c>
      <c r="AX29" s="207">
        <v>97.010356100999999</v>
      </c>
      <c r="AY29" s="207">
        <v>116.51908813</v>
      </c>
      <c r="AZ29" s="207">
        <v>109.43506947</v>
      </c>
      <c r="BA29" s="207">
        <v>89.85118387</v>
      </c>
      <c r="BB29" s="207">
        <v>79.310261069999996</v>
      </c>
      <c r="BC29" s="207">
        <v>72.507827129999995</v>
      </c>
      <c r="BD29" s="207">
        <v>77.558382899999998</v>
      </c>
      <c r="BE29" s="207">
        <v>83.782886097000002</v>
      </c>
      <c r="BF29" s="207">
        <v>80.823396900000006</v>
      </c>
      <c r="BG29" s="207">
        <v>75.441908900000001</v>
      </c>
      <c r="BH29" s="323">
        <v>76.865809999999996</v>
      </c>
      <c r="BI29" s="323">
        <v>88.911529999999999</v>
      </c>
      <c r="BJ29" s="323">
        <v>104.7957</v>
      </c>
      <c r="BK29" s="323">
        <v>113.42700000000001</v>
      </c>
      <c r="BL29" s="323">
        <v>105.0454</v>
      </c>
      <c r="BM29" s="323">
        <v>90.608980000000003</v>
      </c>
      <c r="BN29" s="323">
        <v>75.591340000000002</v>
      </c>
      <c r="BO29" s="323">
        <v>70.104209999999995</v>
      </c>
      <c r="BP29" s="323">
        <v>73.508750000000006</v>
      </c>
      <c r="BQ29" s="323">
        <v>78.153599999999997</v>
      </c>
      <c r="BR29" s="323">
        <v>77.289010000000005</v>
      </c>
      <c r="BS29" s="323">
        <v>71.567549999999997</v>
      </c>
      <c r="BT29" s="323">
        <v>76.519199999999998</v>
      </c>
      <c r="BU29" s="323">
        <v>88.031469999999999</v>
      </c>
      <c r="BV29" s="323">
        <v>104.62869999999999</v>
      </c>
    </row>
    <row r="30" spans="1:74" ht="11.15" customHeight="1" x14ac:dyDescent="0.25">
      <c r="A30" s="76"/>
      <c r="B30" s="182"/>
      <c r="C30" s="207"/>
      <c r="D30" s="207"/>
      <c r="E30" s="207"/>
      <c r="F30" s="207"/>
      <c r="G30" s="207"/>
      <c r="H30" s="207"/>
      <c r="I30" s="207"/>
      <c r="J30" s="207"/>
      <c r="K30" s="207"/>
      <c r="L30" s="207"/>
      <c r="M30" s="207"/>
      <c r="N30" s="207"/>
      <c r="O30" s="207"/>
      <c r="P30" s="207"/>
      <c r="Q30" s="207"/>
      <c r="R30" s="207"/>
      <c r="S30" s="207"/>
      <c r="T30" s="207"/>
      <c r="U30" s="207"/>
      <c r="V30" s="207"/>
      <c r="W30" s="207"/>
      <c r="X30" s="207"/>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207"/>
      <c r="BF30" s="207"/>
      <c r="BG30" s="207"/>
      <c r="BH30" s="207"/>
      <c r="BI30" s="207"/>
      <c r="BJ30" s="207"/>
      <c r="BK30" s="207"/>
      <c r="BL30" s="207"/>
      <c r="BM30" s="207"/>
      <c r="BN30" s="207"/>
      <c r="BO30" s="207"/>
      <c r="BP30" s="207"/>
      <c r="BQ30" s="207"/>
      <c r="BR30" s="207"/>
      <c r="BS30" s="207"/>
      <c r="BT30" s="207"/>
      <c r="BU30" s="207"/>
      <c r="BV30" s="207"/>
    </row>
    <row r="31" spans="1:74" ht="11.15" customHeight="1" x14ac:dyDescent="0.25">
      <c r="A31" s="70"/>
      <c r="B31" s="78" t="s">
        <v>776</v>
      </c>
      <c r="C31" s="81"/>
      <c r="D31" s="81"/>
      <c r="E31" s="81"/>
      <c r="F31" s="81"/>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c r="BE31" s="81"/>
      <c r="BF31" s="81"/>
      <c r="BG31" s="81"/>
      <c r="BH31" s="355"/>
      <c r="BI31" s="355"/>
      <c r="BJ31" s="355"/>
      <c r="BK31" s="355"/>
      <c r="BL31" s="355"/>
      <c r="BM31" s="355"/>
      <c r="BN31" s="355"/>
      <c r="BO31" s="355"/>
      <c r="BP31" s="355"/>
      <c r="BQ31" s="355"/>
      <c r="BR31" s="355"/>
      <c r="BS31" s="355"/>
      <c r="BT31" s="355"/>
      <c r="BU31" s="355"/>
      <c r="BV31" s="355"/>
    </row>
    <row r="32" spans="1:74" ht="11.15" customHeight="1" x14ac:dyDescent="0.25">
      <c r="A32" s="75" t="s">
        <v>534</v>
      </c>
      <c r="B32" s="181" t="s">
        <v>430</v>
      </c>
      <c r="C32" s="250">
        <v>2140.556</v>
      </c>
      <c r="D32" s="250">
        <v>1672.662</v>
      </c>
      <c r="E32" s="250">
        <v>1390.279</v>
      </c>
      <c r="F32" s="250">
        <v>1426.799</v>
      </c>
      <c r="G32" s="250">
        <v>1847.454</v>
      </c>
      <c r="H32" s="250">
        <v>2195.2260000000001</v>
      </c>
      <c r="I32" s="250">
        <v>2381.2689999999998</v>
      </c>
      <c r="J32" s="250">
        <v>2616.8409999999999</v>
      </c>
      <c r="K32" s="250">
        <v>2950.3679999999999</v>
      </c>
      <c r="L32" s="250">
        <v>3236.2539999999999</v>
      </c>
      <c r="M32" s="250">
        <v>3030.0790000000002</v>
      </c>
      <c r="N32" s="250">
        <v>2708.3180000000002</v>
      </c>
      <c r="O32" s="250">
        <v>1993.9960000000001</v>
      </c>
      <c r="P32" s="250">
        <v>1426.21</v>
      </c>
      <c r="Q32" s="250">
        <v>1184.8900000000001</v>
      </c>
      <c r="R32" s="250">
        <v>1559.4010000000001</v>
      </c>
      <c r="S32" s="250">
        <v>2031.0309999999999</v>
      </c>
      <c r="T32" s="250">
        <v>2460.748</v>
      </c>
      <c r="U32" s="250">
        <v>2714.1959999999999</v>
      </c>
      <c r="V32" s="250">
        <v>2997.81</v>
      </c>
      <c r="W32" s="250">
        <v>3414.9389999999999</v>
      </c>
      <c r="X32" s="250">
        <v>3762.0430000000001</v>
      </c>
      <c r="Y32" s="250">
        <v>3610.029</v>
      </c>
      <c r="Z32" s="250">
        <v>3188.2429999999999</v>
      </c>
      <c r="AA32" s="250">
        <v>2616.1750000000002</v>
      </c>
      <c r="AB32" s="250">
        <v>2080.8829999999998</v>
      </c>
      <c r="AC32" s="250">
        <v>2029.3589999999999</v>
      </c>
      <c r="AD32" s="250">
        <v>2332.4929999999999</v>
      </c>
      <c r="AE32" s="250">
        <v>2777.5839999999998</v>
      </c>
      <c r="AF32" s="250">
        <v>3133.0949999999998</v>
      </c>
      <c r="AG32" s="250">
        <v>3293.549</v>
      </c>
      <c r="AH32" s="250">
        <v>3522.2159999999999</v>
      </c>
      <c r="AI32" s="250">
        <v>3839.8359999999998</v>
      </c>
      <c r="AJ32" s="250">
        <v>3928.5030000000002</v>
      </c>
      <c r="AK32" s="250">
        <v>3931.616</v>
      </c>
      <c r="AL32" s="250">
        <v>3340.9810000000002</v>
      </c>
      <c r="AM32" s="250">
        <v>2634.9670000000001</v>
      </c>
      <c r="AN32" s="250">
        <v>1859.2180000000001</v>
      </c>
      <c r="AO32" s="250">
        <v>1801.2249999999999</v>
      </c>
      <c r="AP32" s="250">
        <v>1975.0329999999999</v>
      </c>
      <c r="AQ32" s="250">
        <v>2389.8910000000001</v>
      </c>
      <c r="AR32" s="250">
        <v>2585.1260000000002</v>
      </c>
      <c r="AS32" s="250">
        <v>2754.7139999999999</v>
      </c>
      <c r="AT32" s="250">
        <v>2917.268</v>
      </c>
      <c r="AU32" s="250">
        <v>3305.982</v>
      </c>
      <c r="AV32" s="250">
        <v>3665.3850000000002</v>
      </c>
      <c r="AW32" s="250">
        <v>3532.7750000000001</v>
      </c>
      <c r="AX32" s="250">
        <v>3209.982</v>
      </c>
      <c r="AY32" s="250">
        <v>2215.9409999999998</v>
      </c>
      <c r="AZ32" s="250">
        <v>1562.018</v>
      </c>
      <c r="BA32" s="250">
        <v>1401.4649999999999</v>
      </c>
      <c r="BB32" s="250">
        <v>1611.7650000000001</v>
      </c>
      <c r="BC32" s="250">
        <v>2001.915</v>
      </c>
      <c r="BD32" s="250">
        <v>2325.3209999999999</v>
      </c>
      <c r="BE32" s="250">
        <v>2505.1129999999998</v>
      </c>
      <c r="BF32" s="250">
        <v>2707.9457143</v>
      </c>
      <c r="BG32" s="250">
        <v>3135.498</v>
      </c>
      <c r="BH32" s="339">
        <v>3471.5340000000001</v>
      </c>
      <c r="BI32" s="339">
        <v>3397.5590000000002</v>
      </c>
      <c r="BJ32" s="339">
        <v>2857.1010000000001</v>
      </c>
      <c r="BK32" s="339">
        <v>2097.3649999999998</v>
      </c>
      <c r="BL32" s="339">
        <v>1585.557</v>
      </c>
      <c r="BM32" s="339">
        <v>1459.5260000000001</v>
      </c>
      <c r="BN32" s="339">
        <v>1783.577</v>
      </c>
      <c r="BO32" s="339">
        <v>2288.1390000000001</v>
      </c>
      <c r="BP32" s="339">
        <v>2660.1869999999999</v>
      </c>
      <c r="BQ32" s="339">
        <v>2863.8029999999999</v>
      </c>
      <c r="BR32" s="339">
        <v>3094.1979999999999</v>
      </c>
      <c r="BS32" s="339">
        <v>3508.998</v>
      </c>
      <c r="BT32" s="339">
        <v>3822.7330000000002</v>
      </c>
      <c r="BU32" s="339">
        <v>3724.6930000000002</v>
      </c>
      <c r="BV32" s="339">
        <v>3162.8209999999999</v>
      </c>
    </row>
    <row r="33" spans="1:74" ht="11.15" customHeight="1" x14ac:dyDescent="0.25">
      <c r="A33" s="561" t="s">
        <v>989</v>
      </c>
      <c r="B33" s="562" t="s">
        <v>994</v>
      </c>
      <c r="C33" s="250">
        <v>492.67099999999999</v>
      </c>
      <c r="D33" s="250">
        <v>363.14400000000001</v>
      </c>
      <c r="E33" s="250">
        <v>229.11099999999999</v>
      </c>
      <c r="F33" s="250">
        <v>231.15299999999999</v>
      </c>
      <c r="G33" s="250">
        <v>348.459</v>
      </c>
      <c r="H33" s="250">
        <v>464.94799999999998</v>
      </c>
      <c r="I33" s="250">
        <v>569.19299999999998</v>
      </c>
      <c r="J33" s="250">
        <v>663.58699999999999</v>
      </c>
      <c r="K33" s="250">
        <v>778.03200000000004</v>
      </c>
      <c r="L33" s="250">
        <v>830.21699999999998</v>
      </c>
      <c r="M33" s="250">
        <v>750.03499999999997</v>
      </c>
      <c r="N33" s="250">
        <v>659.14800000000002</v>
      </c>
      <c r="O33" s="250">
        <v>467.721</v>
      </c>
      <c r="P33" s="250">
        <v>311.51100000000002</v>
      </c>
      <c r="Q33" s="250">
        <v>216.22300000000001</v>
      </c>
      <c r="R33" s="250">
        <v>294.22199999999998</v>
      </c>
      <c r="S33" s="250">
        <v>418.642</v>
      </c>
      <c r="T33" s="250">
        <v>537.44399999999996</v>
      </c>
      <c r="U33" s="250">
        <v>611.43700000000001</v>
      </c>
      <c r="V33" s="250">
        <v>724.87400000000002</v>
      </c>
      <c r="W33" s="250">
        <v>844.64700000000005</v>
      </c>
      <c r="X33" s="250">
        <v>932.38099999999997</v>
      </c>
      <c r="Y33" s="250">
        <v>885.82100000000003</v>
      </c>
      <c r="Z33" s="250">
        <v>763.80600000000004</v>
      </c>
      <c r="AA33" s="250">
        <v>591.51300000000003</v>
      </c>
      <c r="AB33" s="250">
        <v>437.649</v>
      </c>
      <c r="AC33" s="250">
        <v>385.30200000000002</v>
      </c>
      <c r="AD33" s="250">
        <v>427.642</v>
      </c>
      <c r="AE33" s="250">
        <v>553.024</v>
      </c>
      <c r="AF33" s="250">
        <v>654.83199999999999</v>
      </c>
      <c r="AG33" s="250">
        <v>721.28499999999997</v>
      </c>
      <c r="AH33" s="250">
        <v>803.30200000000002</v>
      </c>
      <c r="AI33" s="250">
        <v>889.8</v>
      </c>
      <c r="AJ33" s="250">
        <v>943.726</v>
      </c>
      <c r="AK33" s="250">
        <v>929.1</v>
      </c>
      <c r="AL33" s="250">
        <v>762.65899999999999</v>
      </c>
      <c r="AM33" s="250">
        <v>557.01900000000001</v>
      </c>
      <c r="AN33" s="250">
        <v>377.28300000000002</v>
      </c>
      <c r="AO33" s="250">
        <v>312.65199999999999</v>
      </c>
      <c r="AP33" s="250">
        <v>333.59699999999998</v>
      </c>
      <c r="AQ33" s="250">
        <v>425.51</v>
      </c>
      <c r="AR33" s="250">
        <v>514.76300000000003</v>
      </c>
      <c r="AS33" s="250">
        <v>604.83100000000002</v>
      </c>
      <c r="AT33" s="250">
        <v>688.31500000000005</v>
      </c>
      <c r="AU33" s="250">
        <v>804.37800000000004</v>
      </c>
      <c r="AV33" s="250">
        <v>904.35299999999995</v>
      </c>
      <c r="AW33" s="250">
        <v>841.98699999999997</v>
      </c>
      <c r="AX33" s="250">
        <v>765.726</v>
      </c>
      <c r="AY33" s="250">
        <v>503.01</v>
      </c>
      <c r="AZ33" s="250">
        <v>331.68299999999999</v>
      </c>
      <c r="BA33" s="250">
        <v>242.15100000000001</v>
      </c>
      <c r="BB33" s="250">
        <v>259.29899999999998</v>
      </c>
      <c r="BC33" s="250">
        <v>370.637</v>
      </c>
      <c r="BD33" s="250">
        <v>481.84500000000003</v>
      </c>
      <c r="BE33" s="250">
        <v>557.34299999999996</v>
      </c>
      <c r="BF33" s="250">
        <v>629</v>
      </c>
      <c r="BG33" s="250">
        <v>756</v>
      </c>
      <c r="BH33" s="339">
        <v>842.15599999999995</v>
      </c>
      <c r="BI33" s="339">
        <v>797.24369999999999</v>
      </c>
      <c r="BJ33" s="339">
        <v>650.27</v>
      </c>
      <c r="BK33" s="339">
        <v>442.80119999999999</v>
      </c>
      <c r="BL33" s="339">
        <v>293.93920000000003</v>
      </c>
      <c r="BM33" s="339">
        <v>215.4597</v>
      </c>
      <c r="BN33" s="339">
        <v>300.29939999999999</v>
      </c>
      <c r="BO33" s="339">
        <v>450.26209999999998</v>
      </c>
      <c r="BP33" s="339">
        <v>572.33870000000002</v>
      </c>
      <c r="BQ33" s="339">
        <v>661.19179999999994</v>
      </c>
      <c r="BR33" s="339">
        <v>761.3152</v>
      </c>
      <c r="BS33" s="339">
        <v>878.52599999999995</v>
      </c>
      <c r="BT33" s="339">
        <v>936.8211</v>
      </c>
      <c r="BU33" s="339">
        <v>904.82500000000005</v>
      </c>
      <c r="BV33" s="339">
        <v>746.64649999999995</v>
      </c>
    </row>
    <row r="34" spans="1:74" ht="11.15" customHeight="1" x14ac:dyDescent="0.25">
      <c r="A34" s="561" t="s">
        <v>990</v>
      </c>
      <c r="B34" s="562" t="s">
        <v>995</v>
      </c>
      <c r="C34" s="250">
        <v>553.64</v>
      </c>
      <c r="D34" s="250">
        <v>380.86700000000002</v>
      </c>
      <c r="E34" s="250">
        <v>261.48</v>
      </c>
      <c r="F34" s="250">
        <v>234.88900000000001</v>
      </c>
      <c r="G34" s="250">
        <v>343.39100000000002</v>
      </c>
      <c r="H34" s="250">
        <v>458.62099999999998</v>
      </c>
      <c r="I34" s="250">
        <v>571.33199999999999</v>
      </c>
      <c r="J34" s="250">
        <v>704.78899999999999</v>
      </c>
      <c r="K34" s="250">
        <v>846.18700000000001</v>
      </c>
      <c r="L34" s="250">
        <v>971.39099999999996</v>
      </c>
      <c r="M34" s="250">
        <v>907.56700000000001</v>
      </c>
      <c r="N34" s="250">
        <v>777.11300000000006</v>
      </c>
      <c r="O34" s="250">
        <v>521.36400000000003</v>
      </c>
      <c r="P34" s="250">
        <v>337.01499999999999</v>
      </c>
      <c r="Q34" s="250">
        <v>241.81299999999999</v>
      </c>
      <c r="R34" s="250">
        <v>305.166</v>
      </c>
      <c r="S34" s="250">
        <v>439.20800000000003</v>
      </c>
      <c r="T34" s="250">
        <v>579.34699999999998</v>
      </c>
      <c r="U34" s="250">
        <v>696.24599999999998</v>
      </c>
      <c r="V34" s="250">
        <v>834.22900000000004</v>
      </c>
      <c r="W34" s="250">
        <v>990.12099999999998</v>
      </c>
      <c r="X34" s="250">
        <v>1102.942</v>
      </c>
      <c r="Y34" s="250">
        <v>1029.8109999999999</v>
      </c>
      <c r="Z34" s="250">
        <v>884.81100000000004</v>
      </c>
      <c r="AA34" s="250">
        <v>717.08199999999999</v>
      </c>
      <c r="AB34" s="250">
        <v>541.07500000000005</v>
      </c>
      <c r="AC34" s="250">
        <v>471.33600000000001</v>
      </c>
      <c r="AD34" s="250">
        <v>523.28800000000001</v>
      </c>
      <c r="AE34" s="250">
        <v>640.524</v>
      </c>
      <c r="AF34" s="250">
        <v>746.98599999999999</v>
      </c>
      <c r="AG34" s="250">
        <v>827.11599999999999</v>
      </c>
      <c r="AH34" s="250">
        <v>934.70100000000002</v>
      </c>
      <c r="AI34" s="250">
        <v>1052.6420000000001</v>
      </c>
      <c r="AJ34" s="250">
        <v>1113.2</v>
      </c>
      <c r="AK34" s="250">
        <v>1107.643</v>
      </c>
      <c r="AL34" s="250">
        <v>917.51599999999996</v>
      </c>
      <c r="AM34" s="250">
        <v>692.38099999999997</v>
      </c>
      <c r="AN34" s="250">
        <v>453.46300000000002</v>
      </c>
      <c r="AO34" s="250">
        <v>395.23099999999999</v>
      </c>
      <c r="AP34" s="250">
        <v>437.99299999999999</v>
      </c>
      <c r="AQ34" s="250">
        <v>531.67999999999995</v>
      </c>
      <c r="AR34" s="250">
        <v>629.53800000000001</v>
      </c>
      <c r="AS34" s="250">
        <v>720.101</v>
      </c>
      <c r="AT34" s="250">
        <v>827.45600000000002</v>
      </c>
      <c r="AU34" s="250">
        <v>965.71500000000003</v>
      </c>
      <c r="AV34" s="250">
        <v>1075.3610000000001</v>
      </c>
      <c r="AW34" s="250">
        <v>1022.811</v>
      </c>
      <c r="AX34" s="250">
        <v>886.6</v>
      </c>
      <c r="AY34" s="250">
        <v>574.95299999999997</v>
      </c>
      <c r="AZ34" s="250">
        <v>372.28699999999998</v>
      </c>
      <c r="BA34" s="250">
        <v>296.10599999999999</v>
      </c>
      <c r="BB34" s="250">
        <v>330.20800000000003</v>
      </c>
      <c r="BC34" s="250">
        <v>444.25799999999998</v>
      </c>
      <c r="BD34" s="250">
        <v>557.01099999999997</v>
      </c>
      <c r="BE34" s="250">
        <v>648.32299999999998</v>
      </c>
      <c r="BF34" s="250">
        <v>767.71428571000001</v>
      </c>
      <c r="BG34" s="250">
        <v>916</v>
      </c>
      <c r="BH34" s="339">
        <v>1024.652</v>
      </c>
      <c r="BI34" s="339">
        <v>988.78240000000005</v>
      </c>
      <c r="BJ34" s="339">
        <v>795.05290000000002</v>
      </c>
      <c r="BK34" s="339">
        <v>558.49390000000005</v>
      </c>
      <c r="BL34" s="339">
        <v>392.37479999999999</v>
      </c>
      <c r="BM34" s="339">
        <v>325.20510000000002</v>
      </c>
      <c r="BN34" s="339">
        <v>395.85120000000001</v>
      </c>
      <c r="BO34" s="339">
        <v>531.89599999999996</v>
      </c>
      <c r="BP34" s="339">
        <v>650.48599999999999</v>
      </c>
      <c r="BQ34" s="339">
        <v>741.25689999999997</v>
      </c>
      <c r="BR34" s="339">
        <v>855.08659999999998</v>
      </c>
      <c r="BS34" s="339">
        <v>999.77729999999997</v>
      </c>
      <c r="BT34" s="339">
        <v>1099.6759999999999</v>
      </c>
      <c r="BU34" s="339">
        <v>1052.231</v>
      </c>
      <c r="BV34" s="339">
        <v>859.71900000000005</v>
      </c>
    </row>
    <row r="35" spans="1:74" ht="11.15" customHeight="1" x14ac:dyDescent="0.25">
      <c r="A35" s="561" t="s">
        <v>991</v>
      </c>
      <c r="B35" s="562" t="s">
        <v>996</v>
      </c>
      <c r="C35" s="250">
        <v>709.21100000000001</v>
      </c>
      <c r="D35" s="250">
        <v>614.99699999999996</v>
      </c>
      <c r="E35" s="250">
        <v>613.20299999999997</v>
      </c>
      <c r="F35" s="250">
        <v>648.99599999999998</v>
      </c>
      <c r="G35" s="250">
        <v>777.95399999999995</v>
      </c>
      <c r="H35" s="250">
        <v>845.21900000000005</v>
      </c>
      <c r="I35" s="250">
        <v>813.43899999999996</v>
      </c>
      <c r="J35" s="250">
        <v>802.06399999999996</v>
      </c>
      <c r="K35" s="250">
        <v>845.36599999999999</v>
      </c>
      <c r="L35" s="250">
        <v>948.33299999999997</v>
      </c>
      <c r="M35" s="250">
        <v>913.93200000000002</v>
      </c>
      <c r="N35" s="250">
        <v>879.34500000000003</v>
      </c>
      <c r="O35" s="250">
        <v>696.52300000000002</v>
      </c>
      <c r="P35" s="250">
        <v>562.56100000000004</v>
      </c>
      <c r="Q35" s="250">
        <v>519.04499999999996</v>
      </c>
      <c r="R35" s="250">
        <v>695.03499999999997</v>
      </c>
      <c r="S35" s="250">
        <v>825.66899999999998</v>
      </c>
      <c r="T35" s="250">
        <v>917.25599999999997</v>
      </c>
      <c r="U35" s="250">
        <v>941.72699999999998</v>
      </c>
      <c r="V35" s="250">
        <v>948.79399999999998</v>
      </c>
      <c r="W35" s="250">
        <v>1049.0540000000001</v>
      </c>
      <c r="X35" s="250">
        <v>1191.8009999999999</v>
      </c>
      <c r="Y35" s="250">
        <v>1180.4459999999999</v>
      </c>
      <c r="Z35" s="250">
        <v>1094.683</v>
      </c>
      <c r="AA35" s="250">
        <v>934.55100000000004</v>
      </c>
      <c r="AB35" s="250">
        <v>777.98900000000003</v>
      </c>
      <c r="AC35" s="250">
        <v>856.99599999999998</v>
      </c>
      <c r="AD35" s="250">
        <v>1021.981</v>
      </c>
      <c r="AE35" s="250">
        <v>1140.3</v>
      </c>
      <c r="AF35" s="250">
        <v>1221.2280000000001</v>
      </c>
      <c r="AG35" s="250">
        <v>1206.979</v>
      </c>
      <c r="AH35" s="250">
        <v>1233.355</v>
      </c>
      <c r="AI35" s="250">
        <v>1312.67</v>
      </c>
      <c r="AJ35" s="250">
        <v>1280.971</v>
      </c>
      <c r="AK35" s="250">
        <v>1312.672</v>
      </c>
      <c r="AL35" s="250">
        <v>1155.134</v>
      </c>
      <c r="AM35" s="250">
        <v>944.577</v>
      </c>
      <c r="AN35" s="250">
        <v>679.43299999999999</v>
      </c>
      <c r="AO35" s="250">
        <v>760.14800000000002</v>
      </c>
      <c r="AP35" s="250">
        <v>832.26900000000001</v>
      </c>
      <c r="AQ35" s="250">
        <v>978.79600000000005</v>
      </c>
      <c r="AR35" s="250">
        <v>993.36500000000001</v>
      </c>
      <c r="AS35" s="250">
        <v>973.06899999999996</v>
      </c>
      <c r="AT35" s="250">
        <v>939.52200000000005</v>
      </c>
      <c r="AU35" s="250">
        <v>1052.7349999999999</v>
      </c>
      <c r="AV35" s="250">
        <v>1184.701</v>
      </c>
      <c r="AW35" s="250">
        <v>1169.171</v>
      </c>
      <c r="AX35" s="250">
        <v>1142.665</v>
      </c>
      <c r="AY35" s="250">
        <v>793.52800000000002</v>
      </c>
      <c r="AZ35" s="250">
        <v>580.62400000000002</v>
      </c>
      <c r="BA35" s="250">
        <v>587.35799999999995</v>
      </c>
      <c r="BB35" s="250">
        <v>731.01900000000001</v>
      </c>
      <c r="BC35" s="250">
        <v>840.63300000000004</v>
      </c>
      <c r="BD35" s="250">
        <v>884.80700000000002</v>
      </c>
      <c r="BE35" s="250">
        <v>871.65099999999995</v>
      </c>
      <c r="BF35" s="250">
        <v>885.28571428999999</v>
      </c>
      <c r="BG35" s="250">
        <v>1003</v>
      </c>
      <c r="BH35" s="339">
        <v>1107.124</v>
      </c>
      <c r="BI35" s="339">
        <v>1124.0350000000001</v>
      </c>
      <c r="BJ35" s="339">
        <v>997.88220000000001</v>
      </c>
      <c r="BK35" s="339">
        <v>780.73230000000001</v>
      </c>
      <c r="BL35" s="339">
        <v>637.9393</v>
      </c>
      <c r="BM35" s="339">
        <v>663.78700000000003</v>
      </c>
      <c r="BN35" s="339">
        <v>800.27470000000005</v>
      </c>
      <c r="BO35" s="339">
        <v>951.92089999999996</v>
      </c>
      <c r="BP35" s="339">
        <v>1019.299</v>
      </c>
      <c r="BQ35" s="339">
        <v>1002.266</v>
      </c>
      <c r="BR35" s="339">
        <v>990.05330000000004</v>
      </c>
      <c r="BS35" s="339">
        <v>1104.941</v>
      </c>
      <c r="BT35" s="339">
        <v>1226.4290000000001</v>
      </c>
      <c r="BU35" s="339">
        <v>1224.6010000000001</v>
      </c>
      <c r="BV35" s="339">
        <v>1079.395</v>
      </c>
    </row>
    <row r="36" spans="1:74" ht="11.15" customHeight="1" x14ac:dyDescent="0.25">
      <c r="A36" s="561" t="s">
        <v>992</v>
      </c>
      <c r="B36" s="637" t="s">
        <v>997</v>
      </c>
      <c r="C36" s="250">
        <v>135.05099999999999</v>
      </c>
      <c r="D36" s="250">
        <v>100.727</v>
      </c>
      <c r="E36" s="250">
        <v>86.992000000000004</v>
      </c>
      <c r="F36" s="250">
        <v>91.147999999999996</v>
      </c>
      <c r="G36" s="250">
        <v>119.907</v>
      </c>
      <c r="H36" s="250">
        <v>139.99</v>
      </c>
      <c r="I36" s="250">
        <v>148.05199999999999</v>
      </c>
      <c r="J36" s="250">
        <v>163.47499999999999</v>
      </c>
      <c r="K36" s="250">
        <v>179.38399999999999</v>
      </c>
      <c r="L36" s="250">
        <v>183.09100000000001</v>
      </c>
      <c r="M36" s="250">
        <v>167.887</v>
      </c>
      <c r="N36" s="250">
        <v>141.46</v>
      </c>
      <c r="O36" s="250">
        <v>103.471</v>
      </c>
      <c r="P36" s="250">
        <v>73.132000000000005</v>
      </c>
      <c r="Q36" s="250">
        <v>63.338999999999999</v>
      </c>
      <c r="R36" s="250">
        <v>76.438000000000002</v>
      </c>
      <c r="S36" s="250">
        <v>101.82</v>
      </c>
      <c r="T36" s="250">
        <v>135.13999999999999</v>
      </c>
      <c r="U36" s="250">
        <v>158.78299999999999</v>
      </c>
      <c r="V36" s="250">
        <v>177.92099999999999</v>
      </c>
      <c r="W36" s="250">
        <v>200.48599999999999</v>
      </c>
      <c r="X36" s="250">
        <v>206.239</v>
      </c>
      <c r="Y36" s="250">
        <v>196.303</v>
      </c>
      <c r="Z36" s="250">
        <v>167.4</v>
      </c>
      <c r="AA36" s="250">
        <v>134.99700000000001</v>
      </c>
      <c r="AB36" s="250">
        <v>99.387</v>
      </c>
      <c r="AC36" s="250">
        <v>91.873000000000005</v>
      </c>
      <c r="AD36" s="250">
        <v>109.496</v>
      </c>
      <c r="AE36" s="250">
        <v>143.38399999999999</v>
      </c>
      <c r="AF36" s="250">
        <v>177.05500000000001</v>
      </c>
      <c r="AG36" s="250">
        <v>200.209</v>
      </c>
      <c r="AH36" s="250">
        <v>214.78200000000001</v>
      </c>
      <c r="AI36" s="250">
        <v>235.09399999999999</v>
      </c>
      <c r="AJ36" s="250">
        <v>239.428</v>
      </c>
      <c r="AK36" s="250">
        <v>236.36199999999999</v>
      </c>
      <c r="AL36" s="250">
        <v>195.131</v>
      </c>
      <c r="AM36" s="250">
        <v>154.86199999999999</v>
      </c>
      <c r="AN36" s="250">
        <v>115.10599999999999</v>
      </c>
      <c r="AO36" s="250">
        <v>113.42700000000001</v>
      </c>
      <c r="AP36" s="250">
        <v>123.884</v>
      </c>
      <c r="AQ36" s="250">
        <v>154.82900000000001</v>
      </c>
      <c r="AR36" s="250">
        <v>175.06200000000001</v>
      </c>
      <c r="AS36" s="250">
        <v>184.54599999999999</v>
      </c>
      <c r="AT36" s="250">
        <v>190.40700000000001</v>
      </c>
      <c r="AU36" s="250">
        <v>205.22200000000001</v>
      </c>
      <c r="AV36" s="250">
        <v>213.31800000000001</v>
      </c>
      <c r="AW36" s="250">
        <v>204.40299999999999</v>
      </c>
      <c r="AX36" s="250">
        <v>171.28200000000001</v>
      </c>
      <c r="AY36" s="250">
        <v>127.863</v>
      </c>
      <c r="AZ36" s="250">
        <v>92.822999999999993</v>
      </c>
      <c r="BA36" s="250">
        <v>90.370999999999995</v>
      </c>
      <c r="BB36" s="250">
        <v>92.991</v>
      </c>
      <c r="BC36" s="250">
        <v>116.554</v>
      </c>
      <c r="BD36" s="250">
        <v>137.01300000000001</v>
      </c>
      <c r="BE36" s="250">
        <v>147.446</v>
      </c>
      <c r="BF36" s="250">
        <v>158.42857143000001</v>
      </c>
      <c r="BG36" s="250">
        <v>184</v>
      </c>
      <c r="BH36" s="339">
        <v>197.4845</v>
      </c>
      <c r="BI36" s="339">
        <v>191.55520000000001</v>
      </c>
      <c r="BJ36" s="339">
        <v>168.1259</v>
      </c>
      <c r="BK36" s="339">
        <v>136.0273</v>
      </c>
      <c r="BL36" s="339">
        <v>100.6559</v>
      </c>
      <c r="BM36" s="339">
        <v>91.430049999999994</v>
      </c>
      <c r="BN36" s="339">
        <v>94.41995</v>
      </c>
      <c r="BO36" s="339">
        <v>113.8963</v>
      </c>
      <c r="BP36" s="339">
        <v>139.08160000000001</v>
      </c>
      <c r="BQ36" s="339">
        <v>161.93600000000001</v>
      </c>
      <c r="BR36" s="339">
        <v>183.9195</v>
      </c>
      <c r="BS36" s="339">
        <v>204.91239999999999</v>
      </c>
      <c r="BT36" s="339">
        <v>217.82669999999999</v>
      </c>
      <c r="BU36" s="339">
        <v>210.715</v>
      </c>
      <c r="BV36" s="339">
        <v>185.9041</v>
      </c>
    </row>
    <row r="37" spans="1:74" ht="11.15" customHeight="1" x14ac:dyDescent="0.25">
      <c r="A37" s="561" t="s">
        <v>993</v>
      </c>
      <c r="B37" s="637" t="s">
        <v>998</v>
      </c>
      <c r="C37" s="250">
        <v>216.35599999999999</v>
      </c>
      <c r="D37" s="250">
        <v>181.286</v>
      </c>
      <c r="E37" s="250">
        <v>168.87299999999999</v>
      </c>
      <c r="F37" s="250">
        <v>190.017</v>
      </c>
      <c r="G37" s="250">
        <v>226.291</v>
      </c>
      <c r="H37" s="250">
        <v>253.24600000000001</v>
      </c>
      <c r="I37" s="250">
        <v>244.18799999999999</v>
      </c>
      <c r="J37" s="250">
        <v>246.06700000000001</v>
      </c>
      <c r="K37" s="250">
        <v>263.00299999999999</v>
      </c>
      <c r="L37" s="250">
        <v>264.084</v>
      </c>
      <c r="M37" s="250">
        <v>252.029</v>
      </c>
      <c r="N37" s="250">
        <v>214.17400000000001</v>
      </c>
      <c r="O37" s="250">
        <v>170.928</v>
      </c>
      <c r="P37" s="250">
        <v>110.759</v>
      </c>
      <c r="Q37" s="250">
        <v>114.514</v>
      </c>
      <c r="R37" s="250">
        <v>158.43899999999999</v>
      </c>
      <c r="S37" s="250">
        <v>214.374</v>
      </c>
      <c r="T37" s="250">
        <v>258.71600000000001</v>
      </c>
      <c r="U37" s="250">
        <v>271.65100000000001</v>
      </c>
      <c r="V37" s="250">
        <v>276.31900000000002</v>
      </c>
      <c r="W37" s="250">
        <v>294.11599999999999</v>
      </c>
      <c r="X37" s="250">
        <v>292.34100000000001</v>
      </c>
      <c r="Y37" s="250">
        <v>282.58199999999999</v>
      </c>
      <c r="Z37" s="250">
        <v>244.91399999999999</v>
      </c>
      <c r="AA37" s="250">
        <v>209.90100000000001</v>
      </c>
      <c r="AB37" s="250">
        <v>199.06700000000001</v>
      </c>
      <c r="AC37" s="250">
        <v>200.44800000000001</v>
      </c>
      <c r="AD37" s="250">
        <v>227.10300000000001</v>
      </c>
      <c r="AE37" s="250">
        <v>276.32100000000003</v>
      </c>
      <c r="AF37" s="250">
        <v>307.63900000000001</v>
      </c>
      <c r="AG37" s="250">
        <v>310.85300000000001</v>
      </c>
      <c r="AH37" s="250">
        <v>306.63600000000002</v>
      </c>
      <c r="AI37" s="250">
        <v>318.45600000000002</v>
      </c>
      <c r="AJ37" s="250">
        <v>319.786</v>
      </c>
      <c r="AK37" s="250">
        <v>315.94</v>
      </c>
      <c r="AL37" s="250">
        <v>282.24299999999999</v>
      </c>
      <c r="AM37" s="250">
        <v>259.44099999999997</v>
      </c>
      <c r="AN37" s="250">
        <v>209.17400000000001</v>
      </c>
      <c r="AO37" s="250">
        <v>196.5</v>
      </c>
      <c r="AP37" s="250">
        <v>224.02099999999999</v>
      </c>
      <c r="AQ37" s="250">
        <v>274.25599999999997</v>
      </c>
      <c r="AR37" s="250">
        <v>245.655</v>
      </c>
      <c r="AS37" s="250">
        <v>243.90199999999999</v>
      </c>
      <c r="AT37" s="250">
        <v>242.07</v>
      </c>
      <c r="AU37" s="250">
        <v>247.595</v>
      </c>
      <c r="AV37" s="250">
        <v>257.26499999999999</v>
      </c>
      <c r="AW37" s="250">
        <v>266.36399999999998</v>
      </c>
      <c r="AX37" s="250">
        <v>218.285</v>
      </c>
      <c r="AY37" s="250">
        <v>193.77</v>
      </c>
      <c r="AZ37" s="250">
        <v>163.19200000000001</v>
      </c>
      <c r="BA37" s="250">
        <v>164.84899999999999</v>
      </c>
      <c r="BB37" s="250">
        <v>177.39500000000001</v>
      </c>
      <c r="BC37" s="250">
        <v>207.28</v>
      </c>
      <c r="BD37" s="250">
        <v>239.541</v>
      </c>
      <c r="BE37" s="250">
        <v>252.923</v>
      </c>
      <c r="BF37" s="250">
        <v>238.85714286000001</v>
      </c>
      <c r="BG37" s="250">
        <v>247</v>
      </c>
      <c r="BH37" s="339">
        <v>270.61989999999997</v>
      </c>
      <c r="BI37" s="339">
        <v>266.4443</v>
      </c>
      <c r="BJ37" s="339">
        <v>216.2722</v>
      </c>
      <c r="BK37" s="339">
        <v>149.81200000000001</v>
      </c>
      <c r="BL37" s="339">
        <v>131.15</v>
      </c>
      <c r="BM37" s="339">
        <v>134.14609999999999</v>
      </c>
      <c r="BN37" s="339">
        <v>163.23349999999999</v>
      </c>
      <c r="BO37" s="339">
        <v>210.66540000000001</v>
      </c>
      <c r="BP37" s="339">
        <v>249.4837</v>
      </c>
      <c r="BQ37" s="339">
        <v>267.6533</v>
      </c>
      <c r="BR37" s="339">
        <v>274.32549999999998</v>
      </c>
      <c r="BS37" s="339">
        <v>291.3426</v>
      </c>
      <c r="BT37" s="339">
        <v>312.48149999999998</v>
      </c>
      <c r="BU37" s="339">
        <v>302.82350000000002</v>
      </c>
      <c r="BV37" s="339">
        <v>261.6583</v>
      </c>
    </row>
    <row r="38" spans="1:74" ht="11.15" customHeight="1" x14ac:dyDescent="0.25">
      <c r="A38" s="561" t="s">
        <v>999</v>
      </c>
      <c r="B38" s="636" t="s">
        <v>419</v>
      </c>
      <c r="C38" s="246">
        <v>33.628999999999998</v>
      </c>
      <c r="D38" s="246">
        <v>31.640999999999998</v>
      </c>
      <c r="E38" s="246">
        <v>30.620999999999999</v>
      </c>
      <c r="F38" s="246">
        <v>30.597000000000001</v>
      </c>
      <c r="G38" s="246">
        <v>31.452999999999999</v>
      </c>
      <c r="H38" s="246">
        <v>33.203000000000003</v>
      </c>
      <c r="I38" s="246">
        <v>35.064999999999998</v>
      </c>
      <c r="J38" s="246">
        <v>36.859000000000002</v>
      </c>
      <c r="K38" s="246">
        <v>38.396000000000001</v>
      </c>
      <c r="L38" s="246">
        <v>39.137999999999998</v>
      </c>
      <c r="M38" s="246">
        <v>38.628999999999998</v>
      </c>
      <c r="N38" s="246">
        <v>37.076999999999998</v>
      </c>
      <c r="O38" s="246">
        <v>33.99</v>
      </c>
      <c r="P38" s="246">
        <v>31.233000000000001</v>
      </c>
      <c r="Q38" s="246">
        <v>29.957000000000001</v>
      </c>
      <c r="R38" s="246">
        <v>30.100999999999999</v>
      </c>
      <c r="S38" s="246">
        <v>31.32</v>
      </c>
      <c r="T38" s="246">
        <v>32.844999999999999</v>
      </c>
      <c r="U38" s="246">
        <v>34.353000000000002</v>
      </c>
      <c r="V38" s="246">
        <v>35.673000000000002</v>
      </c>
      <c r="W38" s="246">
        <v>36.515999999999998</v>
      </c>
      <c r="X38" s="246">
        <v>36.338999999999999</v>
      </c>
      <c r="Y38" s="246">
        <v>35.067</v>
      </c>
      <c r="Z38" s="246">
        <v>32.628</v>
      </c>
      <c r="AA38" s="246">
        <v>28.131</v>
      </c>
      <c r="AB38" s="246">
        <v>25.716000000000001</v>
      </c>
      <c r="AC38" s="246">
        <v>23.402999999999999</v>
      </c>
      <c r="AD38" s="246">
        <v>22.981999999999999</v>
      </c>
      <c r="AE38" s="246">
        <v>24.030999999999999</v>
      </c>
      <c r="AF38" s="246">
        <v>25.356000000000002</v>
      </c>
      <c r="AG38" s="246">
        <v>27.109000000000002</v>
      </c>
      <c r="AH38" s="246">
        <v>29.44</v>
      </c>
      <c r="AI38" s="246">
        <v>31.172999999999998</v>
      </c>
      <c r="AJ38" s="246">
        <v>31.393000000000001</v>
      </c>
      <c r="AK38" s="246">
        <v>29.899000000000001</v>
      </c>
      <c r="AL38" s="246">
        <v>28.298999999999999</v>
      </c>
      <c r="AM38" s="246">
        <v>26.687999999999999</v>
      </c>
      <c r="AN38" s="246">
        <v>24.759</v>
      </c>
      <c r="AO38" s="246">
        <v>23.266999999999999</v>
      </c>
      <c r="AP38" s="246">
        <v>23.27</v>
      </c>
      <c r="AQ38" s="246">
        <v>24.82</v>
      </c>
      <c r="AR38" s="246">
        <v>26.742999999999999</v>
      </c>
      <c r="AS38" s="246">
        <v>28.265999999999998</v>
      </c>
      <c r="AT38" s="246">
        <v>29.498999999999999</v>
      </c>
      <c r="AU38" s="246">
        <v>30.337</v>
      </c>
      <c r="AV38" s="246">
        <v>30.388000000000002</v>
      </c>
      <c r="AW38" s="246">
        <v>28.04</v>
      </c>
      <c r="AX38" s="246">
        <v>25.425999999999998</v>
      </c>
      <c r="AY38" s="246">
        <v>22.815999999999999</v>
      </c>
      <c r="AZ38" s="246">
        <v>21.408999999999999</v>
      </c>
      <c r="BA38" s="246">
        <v>20.631</v>
      </c>
      <c r="BB38" s="246">
        <v>20.853000000000002</v>
      </c>
      <c r="BC38" s="246">
        <v>22.553000000000001</v>
      </c>
      <c r="BD38" s="246">
        <v>25.105</v>
      </c>
      <c r="BE38" s="246">
        <v>27.427</v>
      </c>
      <c r="BF38" s="246">
        <v>28.66</v>
      </c>
      <c r="BG38" s="246">
        <v>29.498000000000001</v>
      </c>
      <c r="BH38" s="312">
        <v>29.498000000000001</v>
      </c>
      <c r="BI38" s="312">
        <v>29.498000000000001</v>
      </c>
      <c r="BJ38" s="312">
        <v>29.498000000000001</v>
      </c>
      <c r="BK38" s="312">
        <v>29.498000000000001</v>
      </c>
      <c r="BL38" s="312">
        <v>29.498000000000001</v>
      </c>
      <c r="BM38" s="312">
        <v>29.498000000000001</v>
      </c>
      <c r="BN38" s="312">
        <v>29.498000000000001</v>
      </c>
      <c r="BO38" s="312">
        <v>29.498000000000001</v>
      </c>
      <c r="BP38" s="312">
        <v>29.498000000000001</v>
      </c>
      <c r="BQ38" s="312">
        <v>29.498000000000001</v>
      </c>
      <c r="BR38" s="312">
        <v>29.498000000000001</v>
      </c>
      <c r="BS38" s="312">
        <v>29.498000000000001</v>
      </c>
      <c r="BT38" s="312">
        <v>29.498000000000001</v>
      </c>
      <c r="BU38" s="312">
        <v>29.498000000000001</v>
      </c>
      <c r="BV38" s="312">
        <v>29.498000000000001</v>
      </c>
    </row>
    <row r="39" spans="1:74" s="405" customFormat="1" ht="12" customHeight="1" x14ac:dyDescent="0.25">
      <c r="A39" s="404"/>
      <c r="B39" s="787" t="s">
        <v>848</v>
      </c>
      <c r="C39" s="742"/>
      <c r="D39" s="742"/>
      <c r="E39" s="742"/>
      <c r="F39" s="742"/>
      <c r="G39" s="742"/>
      <c r="H39" s="742"/>
      <c r="I39" s="742"/>
      <c r="J39" s="742"/>
      <c r="K39" s="742"/>
      <c r="L39" s="742"/>
      <c r="M39" s="742"/>
      <c r="N39" s="742"/>
      <c r="O39" s="742"/>
      <c r="P39" s="742"/>
      <c r="Q39" s="736"/>
      <c r="AY39" s="473"/>
      <c r="AZ39" s="473"/>
      <c r="BA39" s="473"/>
      <c r="BB39" s="573"/>
      <c r="BC39" s="473"/>
      <c r="BD39" s="473"/>
      <c r="BE39" s="473"/>
      <c r="BF39" s="473"/>
      <c r="BG39" s="473"/>
      <c r="BH39" s="473"/>
      <c r="BI39" s="473"/>
      <c r="BJ39" s="473"/>
    </row>
    <row r="40" spans="1:74" s="405" customFormat="1" ht="12" customHeight="1" x14ac:dyDescent="0.25">
      <c r="A40" s="404"/>
      <c r="B40" s="800" t="s">
        <v>849</v>
      </c>
      <c r="C40" s="742"/>
      <c r="D40" s="742"/>
      <c r="E40" s="742"/>
      <c r="F40" s="742"/>
      <c r="G40" s="742"/>
      <c r="H40" s="742"/>
      <c r="I40" s="742"/>
      <c r="J40" s="742"/>
      <c r="K40" s="742"/>
      <c r="L40" s="742"/>
      <c r="M40" s="742"/>
      <c r="N40" s="742"/>
      <c r="O40" s="742"/>
      <c r="P40" s="742"/>
      <c r="Q40" s="736"/>
      <c r="Y40" s="638"/>
      <c r="Z40" s="638"/>
      <c r="AA40" s="638"/>
      <c r="AB40" s="638"/>
      <c r="AY40" s="473"/>
      <c r="AZ40" s="473"/>
      <c r="BA40" s="473"/>
      <c r="BB40" s="473"/>
      <c r="BC40" s="473"/>
      <c r="BD40" s="473"/>
      <c r="BE40" s="473"/>
      <c r="BF40" s="473"/>
      <c r="BG40" s="473"/>
      <c r="BH40" s="473"/>
      <c r="BI40" s="473"/>
      <c r="BJ40" s="473"/>
    </row>
    <row r="41" spans="1:74" s="405" customFormat="1" ht="12" customHeight="1" x14ac:dyDescent="0.25">
      <c r="A41" s="404"/>
      <c r="B41" s="800" t="s">
        <v>850</v>
      </c>
      <c r="C41" s="742"/>
      <c r="D41" s="742"/>
      <c r="E41" s="742"/>
      <c r="F41" s="742"/>
      <c r="G41" s="742"/>
      <c r="H41" s="742"/>
      <c r="I41" s="742"/>
      <c r="J41" s="742"/>
      <c r="K41" s="742"/>
      <c r="L41" s="742"/>
      <c r="M41" s="742"/>
      <c r="N41" s="742"/>
      <c r="O41" s="742"/>
      <c r="P41" s="742"/>
      <c r="Q41" s="736"/>
      <c r="AY41" s="473"/>
      <c r="AZ41" s="473"/>
      <c r="BA41" s="473"/>
      <c r="BB41" s="473"/>
      <c r="BC41" s="473"/>
      <c r="BD41" s="473"/>
      <c r="BE41" s="473"/>
      <c r="BF41" s="473"/>
      <c r="BG41" s="473"/>
      <c r="BH41" s="473"/>
      <c r="BI41" s="473"/>
      <c r="BJ41" s="473"/>
    </row>
    <row r="42" spans="1:74" s="405" customFormat="1" ht="12" customHeight="1" x14ac:dyDescent="0.25">
      <c r="A42" s="404"/>
      <c r="B42" s="798" t="s">
        <v>1000</v>
      </c>
      <c r="C42" s="736"/>
      <c r="D42" s="736"/>
      <c r="E42" s="736"/>
      <c r="F42" s="736"/>
      <c r="G42" s="736"/>
      <c r="H42" s="736"/>
      <c r="I42" s="736"/>
      <c r="J42" s="736"/>
      <c r="K42" s="736"/>
      <c r="L42" s="736"/>
      <c r="M42" s="736"/>
      <c r="N42" s="736"/>
      <c r="O42" s="736"/>
      <c r="P42" s="736"/>
      <c r="Q42" s="736"/>
      <c r="AY42" s="473"/>
      <c r="AZ42" s="473"/>
      <c r="BA42" s="473"/>
      <c r="BB42" s="473"/>
      <c r="BC42" s="473"/>
      <c r="BD42" s="473"/>
      <c r="BE42" s="473"/>
      <c r="BF42" s="473"/>
      <c r="BG42" s="473"/>
      <c r="BH42" s="473"/>
      <c r="BI42" s="473"/>
      <c r="BJ42" s="473"/>
    </row>
    <row r="43" spans="1:74" s="267" customFormat="1" ht="12" customHeight="1" x14ac:dyDescent="0.25">
      <c r="A43" s="75"/>
      <c r="B43" s="756" t="s">
        <v>806</v>
      </c>
      <c r="C43" s="757"/>
      <c r="D43" s="757"/>
      <c r="E43" s="757"/>
      <c r="F43" s="757"/>
      <c r="G43" s="757"/>
      <c r="H43" s="757"/>
      <c r="I43" s="757"/>
      <c r="J43" s="757"/>
      <c r="K43" s="757"/>
      <c r="L43" s="757"/>
      <c r="M43" s="757"/>
      <c r="N43" s="757"/>
      <c r="O43" s="757"/>
      <c r="P43" s="757"/>
      <c r="Q43" s="757"/>
      <c r="AY43" s="472"/>
      <c r="AZ43" s="472"/>
      <c r="BA43" s="472"/>
      <c r="BB43" s="472"/>
      <c r="BC43" s="472"/>
      <c r="BD43" s="472"/>
      <c r="BE43" s="472"/>
      <c r="BF43" s="472"/>
      <c r="BG43" s="472"/>
      <c r="BH43" s="472"/>
      <c r="BI43" s="472"/>
      <c r="BJ43" s="472"/>
    </row>
    <row r="44" spans="1:74" s="405" customFormat="1" ht="12" customHeight="1" x14ac:dyDescent="0.25">
      <c r="A44" s="404"/>
      <c r="B44" s="801" t="s">
        <v>854</v>
      </c>
      <c r="C44" s="801"/>
      <c r="D44" s="801"/>
      <c r="E44" s="801"/>
      <c r="F44" s="801"/>
      <c r="G44" s="801"/>
      <c r="H44" s="801"/>
      <c r="I44" s="801"/>
      <c r="J44" s="801"/>
      <c r="K44" s="801"/>
      <c r="L44" s="801"/>
      <c r="M44" s="801"/>
      <c r="N44" s="801"/>
      <c r="O44" s="801"/>
      <c r="P44" s="801"/>
      <c r="Q44" s="736"/>
      <c r="AY44" s="473"/>
      <c r="AZ44" s="473"/>
      <c r="BA44" s="473"/>
      <c r="BB44" s="473"/>
      <c r="BC44" s="473"/>
      <c r="BD44" s="473"/>
      <c r="BE44" s="473"/>
      <c r="BF44" s="473"/>
      <c r="BG44" s="473"/>
      <c r="BH44" s="473"/>
      <c r="BI44" s="473"/>
      <c r="BJ44" s="473"/>
    </row>
    <row r="45" spans="1:74" s="405" customFormat="1" ht="12" customHeight="1" x14ac:dyDescent="0.25">
      <c r="A45" s="404"/>
      <c r="B45" s="777" t="str">
        <f>"Notes: "&amp;"EIA completed modeling and analysis for this report on " &amp;Dates!D2&amp;"."</f>
        <v>Notes: EIA completed modeling and analysis for this report on Thursday October 6, 2022.</v>
      </c>
      <c r="C45" s="799"/>
      <c r="D45" s="799"/>
      <c r="E45" s="799"/>
      <c r="F45" s="799"/>
      <c r="G45" s="799"/>
      <c r="H45" s="799"/>
      <c r="I45" s="799"/>
      <c r="J45" s="799"/>
      <c r="K45" s="799"/>
      <c r="L45" s="799"/>
      <c r="M45" s="799"/>
      <c r="N45" s="799"/>
      <c r="O45" s="799"/>
      <c r="P45" s="799"/>
      <c r="Q45" s="778"/>
      <c r="AY45" s="473"/>
      <c r="AZ45" s="473"/>
      <c r="BA45" s="473"/>
      <c r="BB45" s="473"/>
      <c r="BC45" s="473"/>
      <c r="BD45" s="473"/>
      <c r="BE45" s="473"/>
      <c r="BF45" s="473"/>
      <c r="BG45" s="473"/>
      <c r="BH45" s="473"/>
      <c r="BI45" s="473"/>
      <c r="BJ45" s="473"/>
    </row>
    <row r="46" spans="1:74" s="405" customFormat="1" ht="12" customHeight="1" x14ac:dyDescent="0.25">
      <c r="A46" s="404"/>
      <c r="B46" s="750" t="s">
        <v>350</v>
      </c>
      <c r="C46" s="749"/>
      <c r="D46" s="749"/>
      <c r="E46" s="749"/>
      <c r="F46" s="749"/>
      <c r="G46" s="749"/>
      <c r="H46" s="749"/>
      <c r="I46" s="749"/>
      <c r="J46" s="749"/>
      <c r="K46" s="749"/>
      <c r="L46" s="749"/>
      <c r="M46" s="749"/>
      <c r="N46" s="749"/>
      <c r="O46" s="749"/>
      <c r="P46" s="749"/>
      <c r="Q46" s="749"/>
      <c r="AY46" s="473"/>
      <c r="AZ46" s="473"/>
      <c r="BA46" s="473"/>
      <c r="BB46" s="473"/>
      <c r="BC46" s="473"/>
      <c r="BD46" s="473"/>
      <c r="BE46" s="473"/>
      <c r="BF46" s="473"/>
      <c r="BG46" s="473"/>
      <c r="BH46" s="473"/>
      <c r="BI46" s="473"/>
      <c r="BJ46" s="473"/>
    </row>
    <row r="47" spans="1:74" s="405" customFormat="1" ht="12" customHeight="1" x14ac:dyDescent="0.25">
      <c r="A47" s="404"/>
      <c r="B47" s="743" t="s">
        <v>855</v>
      </c>
      <c r="C47" s="742"/>
      <c r="D47" s="742"/>
      <c r="E47" s="742"/>
      <c r="F47" s="742"/>
      <c r="G47" s="742"/>
      <c r="H47" s="742"/>
      <c r="I47" s="742"/>
      <c r="J47" s="742"/>
      <c r="K47" s="742"/>
      <c r="L47" s="742"/>
      <c r="M47" s="742"/>
      <c r="N47" s="742"/>
      <c r="O47" s="742"/>
      <c r="P47" s="742"/>
      <c r="Q47" s="736"/>
      <c r="AY47" s="473"/>
      <c r="AZ47" s="473"/>
      <c r="BA47" s="473"/>
      <c r="BB47" s="473"/>
      <c r="BC47" s="473"/>
      <c r="BD47" s="473"/>
      <c r="BE47" s="473"/>
      <c r="BF47" s="473"/>
      <c r="BG47" s="473"/>
      <c r="BH47" s="473"/>
      <c r="BI47" s="473"/>
      <c r="BJ47" s="473"/>
    </row>
    <row r="48" spans="1:74" s="405" customFormat="1" ht="12" customHeight="1" x14ac:dyDescent="0.25">
      <c r="A48" s="404"/>
      <c r="B48" s="745" t="s">
        <v>829</v>
      </c>
      <c r="C48" s="746"/>
      <c r="D48" s="746"/>
      <c r="E48" s="746"/>
      <c r="F48" s="746"/>
      <c r="G48" s="746"/>
      <c r="H48" s="746"/>
      <c r="I48" s="746"/>
      <c r="J48" s="746"/>
      <c r="K48" s="746"/>
      <c r="L48" s="746"/>
      <c r="M48" s="746"/>
      <c r="N48" s="746"/>
      <c r="O48" s="746"/>
      <c r="P48" s="746"/>
      <c r="Q48" s="736"/>
      <c r="AY48" s="473"/>
      <c r="AZ48" s="473"/>
      <c r="BA48" s="473"/>
      <c r="BB48" s="473"/>
      <c r="BC48" s="473"/>
      <c r="BD48" s="589"/>
      <c r="BE48" s="589"/>
      <c r="BF48" s="589"/>
      <c r="BG48" s="473"/>
      <c r="BH48" s="473"/>
      <c r="BI48" s="473"/>
      <c r="BJ48" s="473"/>
    </row>
    <row r="49" spans="1:74" s="406" customFormat="1" ht="12" customHeight="1" x14ac:dyDescent="0.25">
      <c r="A49" s="392"/>
      <c r="B49" s="765" t="s">
        <v>1356</v>
      </c>
      <c r="C49" s="736"/>
      <c r="D49" s="736"/>
      <c r="E49" s="736"/>
      <c r="F49" s="736"/>
      <c r="G49" s="736"/>
      <c r="H49" s="736"/>
      <c r="I49" s="736"/>
      <c r="J49" s="736"/>
      <c r="K49" s="736"/>
      <c r="L49" s="736"/>
      <c r="M49" s="736"/>
      <c r="N49" s="736"/>
      <c r="O49" s="736"/>
      <c r="P49" s="736"/>
      <c r="Q49" s="736"/>
      <c r="AY49" s="474"/>
      <c r="AZ49" s="474"/>
      <c r="BA49" s="474"/>
      <c r="BB49" s="474"/>
      <c r="BC49" s="474"/>
      <c r="BD49" s="590"/>
      <c r="BE49" s="590"/>
      <c r="BF49" s="590"/>
      <c r="BG49" s="474"/>
      <c r="BH49" s="474"/>
      <c r="BI49" s="474"/>
      <c r="BJ49" s="474"/>
    </row>
    <row r="50" spans="1:74" x14ac:dyDescent="0.25">
      <c r="BK50" s="356"/>
      <c r="BL50" s="356"/>
      <c r="BM50" s="356"/>
      <c r="BN50" s="356"/>
      <c r="BO50" s="356"/>
      <c r="BP50" s="356"/>
      <c r="BQ50" s="356"/>
      <c r="BR50" s="356"/>
      <c r="BS50" s="356"/>
      <c r="BT50" s="356"/>
      <c r="BU50" s="356"/>
      <c r="BV50" s="356"/>
    </row>
    <row r="51" spans="1:74" x14ac:dyDescent="0.25">
      <c r="BK51" s="356"/>
      <c r="BL51" s="356"/>
      <c r="BM51" s="356"/>
      <c r="BN51" s="356"/>
      <c r="BO51" s="356"/>
      <c r="BP51" s="356"/>
      <c r="BQ51" s="356"/>
      <c r="BR51" s="356"/>
      <c r="BS51" s="356"/>
      <c r="BT51" s="356"/>
      <c r="BU51" s="356"/>
      <c r="BV51" s="356"/>
    </row>
    <row r="52" spans="1:74" x14ac:dyDescent="0.25">
      <c r="BK52" s="356"/>
      <c r="BL52" s="356"/>
      <c r="BM52" s="356"/>
      <c r="BN52" s="356"/>
      <c r="BO52" s="356"/>
      <c r="BP52" s="356"/>
      <c r="BQ52" s="356"/>
      <c r="BR52" s="356"/>
      <c r="BS52" s="356"/>
      <c r="BT52" s="356"/>
      <c r="BU52" s="356"/>
      <c r="BV52" s="356"/>
    </row>
    <row r="53" spans="1:74" x14ac:dyDescent="0.25">
      <c r="BK53" s="356"/>
      <c r="BL53" s="356"/>
      <c r="BM53" s="356"/>
      <c r="BN53" s="356"/>
      <c r="BO53" s="356"/>
      <c r="BP53" s="356"/>
      <c r="BQ53" s="356"/>
      <c r="BR53" s="356"/>
      <c r="BS53" s="356"/>
      <c r="BT53" s="356"/>
      <c r="BU53" s="356"/>
      <c r="BV53" s="356"/>
    </row>
    <row r="54" spans="1:74" x14ac:dyDescent="0.25">
      <c r="BK54" s="356"/>
      <c r="BL54" s="356"/>
      <c r="BM54" s="356"/>
      <c r="BN54" s="356"/>
      <c r="BO54" s="356"/>
      <c r="BP54" s="356"/>
      <c r="BQ54" s="356"/>
      <c r="BR54" s="356"/>
      <c r="BS54" s="356"/>
      <c r="BT54" s="356"/>
      <c r="BU54" s="356"/>
      <c r="BV54" s="356"/>
    </row>
    <row r="55" spans="1:74" x14ac:dyDescent="0.25">
      <c r="BK55" s="356"/>
      <c r="BL55" s="356"/>
      <c r="BM55" s="356"/>
      <c r="BN55" s="356"/>
      <c r="BO55" s="356"/>
      <c r="BP55" s="356"/>
      <c r="BQ55" s="356"/>
      <c r="BR55" s="356"/>
      <c r="BS55" s="356"/>
      <c r="BT55" s="356"/>
      <c r="BU55" s="356"/>
      <c r="BV55" s="356"/>
    </row>
    <row r="56" spans="1:74" x14ac:dyDescent="0.25">
      <c r="BK56" s="356"/>
      <c r="BL56" s="356"/>
      <c r="BM56" s="356"/>
      <c r="BN56" s="356"/>
      <c r="BO56" s="356"/>
      <c r="BP56" s="356"/>
      <c r="BQ56" s="356"/>
      <c r="BR56" s="356"/>
      <c r="BS56" s="356"/>
      <c r="BT56" s="356"/>
      <c r="BU56" s="356"/>
      <c r="BV56" s="356"/>
    </row>
    <row r="57" spans="1:74" x14ac:dyDescent="0.25">
      <c r="BK57" s="356"/>
      <c r="BL57" s="356"/>
      <c r="BM57" s="356"/>
      <c r="BN57" s="356"/>
      <c r="BO57" s="356"/>
      <c r="BP57" s="356"/>
      <c r="BQ57" s="356"/>
      <c r="BR57" s="356"/>
      <c r="BS57" s="356"/>
      <c r="BT57" s="356"/>
      <c r="BU57" s="356"/>
      <c r="BV57" s="356"/>
    </row>
    <row r="58" spans="1:74" x14ac:dyDescent="0.25">
      <c r="BK58" s="356"/>
      <c r="BL58" s="356"/>
      <c r="BM58" s="356"/>
      <c r="BN58" s="356"/>
      <c r="BO58" s="356"/>
      <c r="BP58" s="356"/>
      <c r="BQ58" s="356"/>
      <c r="BR58" s="356"/>
      <c r="BS58" s="356"/>
      <c r="BT58" s="356"/>
      <c r="BU58" s="356"/>
      <c r="BV58" s="356"/>
    </row>
    <row r="59" spans="1:74" x14ac:dyDescent="0.25">
      <c r="BK59" s="356"/>
      <c r="BL59" s="356"/>
      <c r="BM59" s="356"/>
      <c r="BN59" s="356"/>
      <c r="BO59" s="356"/>
      <c r="BP59" s="356"/>
      <c r="BQ59" s="356"/>
      <c r="BR59" s="356"/>
      <c r="BS59" s="356"/>
      <c r="BT59" s="356"/>
      <c r="BU59" s="356"/>
      <c r="BV59" s="356"/>
    </row>
    <row r="60" spans="1:74" x14ac:dyDescent="0.25">
      <c r="BK60" s="356"/>
      <c r="BL60" s="356"/>
      <c r="BM60" s="356"/>
      <c r="BN60" s="356"/>
      <c r="BO60" s="356"/>
      <c r="BP60" s="356"/>
      <c r="BQ60" s="356"/>
      <c r="BR60" s="356"/>
      <c r="BS60" s="356"/>
      <c r="BT60" s="356"/>
      <c r="BU60" s="356"/>
      <c r="BV60" s="356"/>
    </row>
    <row r="61" spans="1:74" x14ac:dyDescent="0.25">
      <c r="BK61" s="356"/>
      <c r="BL61" s="356"/>
      <c r="BM61" s="356"/>
      <c r="BN61" s="356"/>
      <c r="BO61" s="356"/>
      <c r="BP61" s="356"/>
      <c r="BQ61" s="356"/>
      <c r="BR61" s="356"/>
      <c r="BS61" s="356"/>
      <c r="BT61" s="356"/>
      <c r="BU61" s="356"/>
      <c r="BV61" s="356"/>
    </row>
    <row r="62" spans="1:74" x14ac:dyDescent="0.25">
      <c r="BK62" s="356"/>
      <c r="BL62" s="356"/>
      <c r="BM62" s="356"/>
      <c r="BN62" s="356"/>
      <c r="BO62" s="356"/>
      <c r="BP62" s="356"/>
      <c r="BQ62" s="356"/>
      <c r="BR62" s="356"/>
      <c r="BS62" s="356"/>
      <c r="BT62" s="356"/>
      <c r="BU62" s="356"/>
      <c r="BV62" s="356"/>
    </row>
    <row r="63" spans="1:74" x14ac:dyDescent="0.25">
      <c r="BK63" s="356"/>
      <c r="BL63" s="356"/>
      <c r="BM63" s="356"/>
      <c r="BN63" s="356"/>
      <c r="BO63" s="356"/>
      <c r="BP63" s="356"/>
      <c r="BQ63" s="356"/>
      <c r="BR63" s="356"/>
      <c r="BS63" s="356"/>
      <c r="BT63" s="356"/>
      <c r="BU63" s="356"/>
      <c r="BV63" s="356"/>
    </row>
    <row r="64" spans="1:74" x14ac:dyDescent="0.25">
      <c r="BK64" s="356"/>
      <c r="BL64" s="356"/>
      <c r="BM64" s="356"/>
      <c r="BN64" s="356"/>
      <c r="BO64" s="356"/>
      <c r="BP64" s="356"/>
      <c r="BQ64" s="356"/>
      <c r="BR64" s="356"/>
      <c r="BS64" s="356"/>
      <c r="BT64" s="356"/>
      <c r="BU64" s="356"/>
      <c r="BV64" s="356"/>
    </row>
    <row r="65" spans="63:74" x14ac:dyDescent="0.25">
      <c r="BK65" s="356"/>
      <c r="BL65" s="356"/>
      <c r="BM65" s="356"/>
      <c r="BN65" s="356"/>
      <c r="BO65" s="356"/>
      <c r="BP65" s="356"/>
      <c r="BQ65" s="356"/>
      <c r="BR65" s="356"/>
      <c r="BS65" s="356"/>
      <c r="BT65" s="356"/>
      <c r="BU65" s="356"/>
      <c r="BV65" s="356"/>
    </row>
    <row r="66" spans="63:74" x14ac:dyDescent="0.25">
      <c r="BK66" s="356"/>
      <c r="BL66" s="356"/>
      <c r="BM66" s="356"/>
      <c r="BN66" s="356"/>
      <c r="BO66" s="356"/>
      <c r="BP66" s="356"/>
      <c r="BQ66" s="356"/>
      <c r="BR66" s="356"/>
      <c r="BS66" s="356"/>
      <c r="BT66" s="356"/>
      <c r="BU66" s="356"/>
      <c r="BV66" s="356"/>
    </row>
    <row r="67" spans="63:74" x14ac:dyDescent="0.25">
      <c r="BK67" s="356"/>
      <c r="BL67" s="356"/>
      <c r="BM67" s="356"/>
      <c r="BN67" s="356"/>
      <c r="BO67" s="356"/>
      <c r="BP67" s="356"/>
      <c r="BQ67" s="356"/>
      <c r="BR67" s="356"/>
      <c r="BS67" s="356"/>
      <c r="BT67" s="356"/>
      <c r="BU67" s="356"/>
      <c r="BV67" s="356"/>
    </row>
    <row r="68" spans="63:74" x14ac:dyDescent="0.25">
      <c r="BK68" s="356"/>
      <c r="BL68" s="356"/>
      <c r="BM68" s="356"/>
      <c r="BN68" s="356"/>
      <c r="BO68" s="356"/>
      <c r="BP68" s="356"/>
      <c r="BQ68" s="356"/>
      <c r="BR68" s="356"/>
      <c r="BS68" s="356"/>
      <c r="BT68" s="356"/>
      <c r="BU68" s="356"/>
      <c r="BV68" s="356"/>
    </row>
    <row r="69" spans="63:74" x14ac:dyDescent="0.25">
      <c r="BK69" s="356"/>
      <c r="BL69" s="356"/>
      <c r="BM69" s="356"/>
      <c r="BN69" s="356"/>
      <c r="BO69" s="356"/>
      <c r="BP69" s="356"/>
      <c r="BQ69" s="356"/>
      <c r="BR69" s="356"/>
      <c r="BS69" s="356"/>
      <c r="BT69" s="356"/>
      <c r="BU69" s="356"/>
      <c r="BV69" s="356"/>
    </row>
    <row r="70" spans="63:74" x14ac:dyDescent="0.25">
      <c r="BK70" s="356"/>
      <c r="BL70" s="356"/>
      <c r="BM70" s="356"/>
      <c r="BN70" s="356"/>
      <c r="BO70" s="356"/>
      <c r="BP70" s="356"/>
      <c r="BQ70" s="356"/>
      <c r="BR70" s="356"/>
      <c r="BS70" s="356"/>
      <c r="BT70" s="356"/>
      <c r="BU70" s="356"/>
      <c r="BV70" s="356"/>
    </row>
    <row r="71" spans="63:74" x14ac:dyDescent="0.25">
      <c r="BK71" s="356"/>
      <c r="BL71" s="356"/>
      <c r="BM71" s="356"/>
      <c r="BN71" s="356"/>
      <c r="BO71" s="356"/>
      <c r="BP71" s="356"/>
      <c r="BQ71" s="356"/>
      <c r="BR71" s="356"/>
      <c r="BS71" s="356"/>
      <c r="BT71" s="356"/>
      <c r="BU71" s="356"/>
      <c r="BV71" s="356"/>
    </row>
    <row r="72" spans="63:74" x14ac:dyDescent="0.25">
      <c r="BK72" s="356"/>
      <c r="BL72" s="356"/>
      <c r="BM72" s="356"/>
      <c r="BN72" s="356"/>
      <c r="BO72" s="356"/>
      <c r="BP72" s="356"/>
      <c r="BQ72" s="356"/>
      <c r="BR72" s="356"/>
      <c r="BS72" s="356"/>
      <c r="BT72" s="356"/>
      <c r="BU72" s="356"/>
      <c r="BV72" s="356"/>
    </row>
    <row r="73" spans="63:74" x14ac:dyDescent="0.25">
      <c r="BK73" s="356"/>
      <c r="BL73" s="356"/>
      <c r="BM73" s="356"/>
      <c r="BN73" s="356"/>
      <c r="BO73" s="356"/>
      <c r="BP73" s="356"/>
      <c r="BQ73" s="356"/>
      <c r="BR73" s="356"/>
      <c r="BS73" s="356"/>
      <c r="BT73" s="356"/>
      <c r="BU73" s="356"/>
      <c r="BV73" s="356"/>
    </row>
    <row r="74" spans="63:74" x14ac:dyDescent="0.25">
      <c r="BK74" s="356"/>
      <c r="BL74" s="356"/>
      <c r="BM74" s="356"/>
      <c r="BN74" s="356"/>
      <c r="BO74" s="356"/>
      <c r="BP74" s="356"/>
      <c r="BQ74" s="356"/>
      <c r="BR74" s="356"/>
      <c r="BS74" s="356"/>
      <c r="BT74" s="356"/>
      <c r="BU74" s="356"/>
      <c r="BV74" s="356"/>
    </row>
    <row r="75" spans="63:74" x14ac:dyDescent="0.25">
      <c r="BK75" s="356"/>
      <c r="BL75" s="356"/>
      <c r="BM75" s="356"/>
      <c r="BN75" s="356"/>
      <c r="BO75" s="356"/>
      <c r="BP75" s="356"/>
      <c r="BQ75" s="356"/>
      <c r="BR75" s="356"/>
      <c r="BS75" s="356"/>
      <c r="BT75" s="356"/>
      <c r="BU75" s="356"/>
      <c r="BV75" s="356"/>
    </row>
    <row r="76" spans="63:74" x14ac:dyDescent="0.25">
      <c r="BK76" s="356"/>
      <c r="BL76" s="356"/>
      <c r="BM76" s="356"/>
      <c r="BN76" s="356"/>
      <c r="BO76" s="356"/>
      <c r="BP76" s="356"/>
      <c r="BQ76" s="356"/>
      <c r="BR76" s="356"/>
      <c r="BS76" s="356"/>
      <c r="BT76" s="356"/>
      <c r="BU76" s="356"/>
      <c r="BV76" s="356"/>
    </row>
    <row r="77" spans="63:74" x14ac:dyDescent="0.25">
      <c r="BK77" s="356"/>
      <c r="BL77" s="356"/>
      <c r="BM77" s="356"/>
      <c r="BN77" s="356"/>
      <c r="BO77" s="356"/>
      <c r="BP77" s="356"/>
      <c r="BQ77" s="356"/>
      <c r="BR77" s="356"/>
      <c r="BS77" s="356"/>
      <c r="BT77" s="356"/>
      <c r="BU77" s="356"/>
      <c r="BV77" s="356"/>
    </row>
    <row r="78" spans="63:74" x14ac:dyDescent="0.25">
      <c r="BK78" s="356"/>
      <c r="BL78" s="356"/>
      <c r="BM78" s="356"/>
      <c r="BN78" s="356"/>
      <c r="BO78" s="356"/>
      <c r="BP78" s="356"/>
      <c r="BQ78" s="356"/>
      <c r="BR78" s="356"/>
      <c r="BS78" s="356"/>
      <c r="BT78" s="356"/>
      <c r="BU78" s="356"/>
      <c r="BV78" s="356"/>
    </row>
    <row r="79" spans="63:74" x14ac:dyDescent="0.25">
      <c r="BK79" s="356"/>
      <c r="BL79" s="356"/>
      <c r="BM79" s="356"/>
      <c r="BN79" s="356"/>
      <c r="BO79" s="356"/>
      <c r="BP79" s="356"/>
      <c r="BQ79" s="356"/>
      <c r="BR79" s="356"/>
      <c r="BS79" s="356"/>
      <c r="BT79" s="356"/>
      <c r="BU79" s="356"/>
      <c r="BV79" s="356"/>
    </row>
    <row r="80" spans="63:74" x14ac:dyDescent="0.25">
      <c r="BK80" s="356"/>
      <c r="BL80" s="356"/>
      <c r="BM80" s="356"/>
      <c r="BN80" s="356"/>
      <c r="BO80" s="356"/>
      <c r="BP80" s="356"/>
      <c r="BQ80" s="356"/>
      <c r="BR80" s="356"/>
      <c r="BS80" s="356"/>
      <c r="BT80" s="356"/>
      <c r="BU80" s="356"/>
      <c r="BV80" s="356"/>
    </row>
    <row r="81" spans="63:74" x14ac:dyDescent="0.25">
      <c r="BK81" s="356"/>
      <c r="BL81" s="356"/>
      <c r="BM81" s="356"/>
      <c r="BN81" s="356"/>
      <c r="BO81" s="356"/>
      <c r="BP81" s="356"/>
      <c r="BQ81" s="356"/>
      <c r="BR81" s="356"/>
      <c r="BS81" s="356"/>
      <c r="BT81" s="356"/>
      <c r="BU81" s="356"/>
      <c r="BV81" s="356"/>
    </row>
    <row r="82" spans="63:74" x14ac:dyDescent="0.25">
      <c r="BK82" s="356"/>
      <c r="BL82" s="356"/>
      <c r="BM82" s="356"/>
      <c r="BN82" s="356"/>
      <c r="BO82" s="356"/>
      <c r="BP82" s="356"/>
      <c r="BQ82" s="356"/>
      <c r="BR82" s="356"/>
      <c r="BS82" s="356"/>
      <c r="BT82" s="356"/>
      <c r="BU82" s="356"/>
      <c r="BV82" s="356"/>
    </row>
    <row r="83" spans="63:74" x14ac:dyDescent="0.25">
      <c r="BK83" s="356"/>
      <c r="BL83" s="356"/>
      <c r="BM83" s="356"/>
      <c r="BN83" s="356"/>
      <c r="BO83" s="356"/>
      <c r="BP83" s="356"/>
      <c r="BQ83" s="356"/>
      <c r="BR83" s="356"/>
      <c r="BS83" s="356"/>
      <c r="BT83" s="356"/>
      <c r="BU83" s="356"/>
      <c r="BV83" s="356"/>
    </row>
    <row r="84" spans="63:74" x14ac:dyDescent="0.25">
      <c r="BK84" s="356"/>
      <c r="BL84" s="356"/>
      <c r="BM84" s="356"/>
      <c r="BN84" s="356"/>
      <c r="BO84" s="356"/>
      <c r="BP84" s="356"/>
      <c r="BQ84" s="356"/>
      <c r="BR84" s="356"/>
      <c r="BS84" s="356"/>
      <c r="BT84" s="356"/>
      <c r="BU84" s="356"/>
      <c r="BV84" s="356"/>
    </row>
    <row r="85" spans="63:74" x14ac:dyDescent="0.25">
      <c r="BK85" s="356"/>
      <c r="BL85" s="356"/>
      <c r="BM85" s="356"/>
      <c r="BN85" s="356"/>
      <c r="BO85" s="356"/>
      <c r="BP85" s="356"/>
      <c r="BQ85" s="356"/>
      <c r="BR85" s="356"/>
      <c r="BS85" s="356"/>
      <c r="BT85" s="356"/>
      <c r="BU85" s="356"/>
      <c r="BV85" s="356"/>
    </row>
    <row r="86" spans="63:74" x14ac:dyDescent="0.25">
      <c r="BK86" s="356"/>
      <c r="BL86" s="356"/>
      <c r="BM86" s="356"/>
      <c r="BN86" s="356"/>
      <c r="BO86" s="356"/>
      <c r="BP86" s="356"/>
      <c r="BQ86" s="356"/>
      <c r="BR86" s="356"/>
      <c r="BS86" s="356"/>
      <c r="BT86" s="356"/>
      <c r="BU86" s="356"/>
      <c r="BV86" s="356"/>
    </row>
    <row r="87" spans="63:74" x14ac:dyDescent="0.25">
      <c r="BK87" s="356"/>
      <c r="BL87" s="356"/>
      <c r="BM87" s="356"/>
      <c r="BN87" s="356"/>
      <c r="BO87" s="356"/>
      <c r="BP87" s="356"/>
      <c r="BQ87" s="356"/>
      <c r="BR87" s="356"/>
      <c r="BS87" s="356"/>
      <c r="BT87" s="356"/>
      <c r="BU87" s="356"/>
      <c r="BV87" s="356"/>
    </row>
    <row r="88" spans="63:74" x14ac:dyDescent="0.25">
      <c r="BK88" s="356"/>
      <c r="BL88" s="356"/>
      <c r="BM88" s="356"/>
      <c r="BN88" s="356"/>
      <c r="BO88" s="356"/>
      <c r="BP88" s="356"/>
      <c r="BQ88" s="356"/>
      <c r="BR88" s="356"/>
      <c r="BS88" s="356"/>
      <c r="BT88" s="356"/>
      <c r="BU88" s="356"/>
      <c r="BV88" s="356"/>
    </row>
    <row r="89" spans="63:74" x14ac:dyDescent="0.25">
      <c r="BK89" s="356"/>
      <c r="BL89" s="356"/>
      <c r="BM89" s="356"/>
      <c r="BN89" s="356"/>
      <c r="BO89" s="356"/>
      <c r="BP89" s="356"/>
      <c r="BQ89" s="356"/>
      <c r="BR89" s="356"/>
      <c r="BS89" s="356"/>
      <c r="BT89" s="356"/>
      <c r="BU89" s="356"/>
      <c r="BV89" s="356"/>
    </row>
    <row r="90" spans="63:74" x14ac:dyDescent="0.25">
      <c r="BK90" s="356"/>
      <c r="BL90" s="356"/>
      <c r="BM90" s="356"/>
      <c r="BN90" s="356"/>
      <c r="BO90" s="356"/>
      <c r="BP90" s="356"/>
      <c r="BQ90" s="356"/>
      <c r="BR90" s="356"/>
      <c r="BS90" s="356"/>
      <c r="BT90" s="356"/>
      <c r="BU90" s="356"/>
      <c r="BV90" s="356"/>
    </row>
    <row r="91" spans="63:74" x14ac:dyDescent="0.25">
      <c r="BK91" s="356"/>
      <c r="BL91" s="356"/>
      <c r="BM91" s="356"/>
      <c r="BN91" s="356"/>
      <c r="BO91" s="356"/>
      <c r="BP91" s="356"/>
      <c r="BQ91" s="356"/>
      <c r="BR91" s="356"/>
      <c r="BS91" s="356"/>
      <c r="BT91" s="356"/>
      <c r="BU91" s="356"/>
      <c r="BV91" s="356"/>
    </row>
    <row r="92" spans="63:74" x14ac:dyDescent="0.25">
      <c r="BK92" s="356"/>
      <c r="BL92" s="356"/>
      <c r="BM92" s="356"/>
      <c r="BN92" s="356"/>
      <c r="BO92" s="356"/>
      <c r="BP92" s="356"/>
      <c r="BQ92" s="356"/>
      <c r="BR92" s="356"/>
      <c r="BS92" s="356"/>
      <c r="BT92" s="356"/>
      <c r="BU92" s="356"/>
      <c r="BV92" s="356"/>
    </row>
    <row r="93" spans="63:74" x14ac:dyDescent="0.25">
      <c r="BK93" s="356"/>
      <c r="BL93" s="356"/>
      <c r="BM93" s="356"/>
      <c r="BN93" s="356"/>
      <c r="BO93" s="356"/>
      <c r="BP93" s="356"/>
      <c r="BQ93" s="356"/>
      <c r="BR93" s="356"/>
      <c r="BS93" s="356"/>
      <c r="BT93" s="356"/>
      <c r="BU93" s="356"/>
      <c r="BV93" s="356"/>
    </row>
    <row r="94" spans="63:74" x14ac:dyDescent="0.25">
      <c r="BK94" s="356"/>
      <c r="BL94" s="356"/>
      <c r="BM94" s="356"/>
      <c r="BN94" s="356"/>
      <c r="BO94" s="356"/>
      <c r="BP94" s="356"/>
      <c r="BQ94" s="356"/>
      <c r="BR94" s="356"/>
      <c r="BS94" s="356"/>
      <c r="BT94" s="356"/>
      <c r="BU94" s="356"/>
      <c r="BV94" s="356"/>
    </row>
    <row r="95" spans="63:74" x14ac:dyDescent="0.25">
      <c r="BK95" s="356"/>
      <c r="BL95" s="356"/>
      <c r="BM95" s="356"/>
      <c r="BN95" s="356"/>
      <c r="BO95" s="356"/>
      <c r="BP95" s="356"/>
      <c r="BQ95" s="356"/>
      <c r="BR95" s="356"/>
      <c r="BS95" s="356"/>
      <c r="BT95" s="356"/>
      <c r="BU95" s="356"/>
      <c r="BV95" s="356"/>
    </row>
    <row r="96" spans="63:74" x14ac:dyDescent="0.25">
      <c r="BK96" s="356"/>
      <c r="BL96" s="356"/>
      <c r="BM96" s="356"/>
      <c r="BN96" s="356"/>
      <c r="BO96" s="356"/>
      <c r="BP96" s="356"/>
      <c r="BQ96" s="356"/>
      <c r="BR96" s="356"/>
      <c r="BS96" s="356"/>
      <c r="BT96" s="356"/>
      <c r="BU96" s="356"/>
      <c r="BV96" s="356"/>
    </row>
    <row r="97" spans="63:74" x14ac:dyDescent="0.25">
      <c r="BK97" s="356"/>
      <c r="BL97" s="356"/>
      <c r="BM97" s="356"/>
      <c r="BN97" s="356"/>
      <c r="BO97" s="356"/>
      <c r="BP97" s="356"/>
      <c r="BQ97" s="356"/>
      <c r="BR97" s="356"/>
      <c r="BS97" s="356"/>
      <c r="BT97" s="356"/>
      <c r="BU97" s="356"/>
      <c r="BV97" s="356"/>
    </row>
    <row r="98" spans="63:74" x14ac:dyDescent="0.25">
      <c r="BK98" s="356"/>
      <c r="BL98" s="356"/>
      <c r="BM98" s="356"/>
      <c r="BN98" s="356"/>
      <c r="BO98" s="356"/>
      <c r="BP98" s="356"/>
      <c r="BQ98" s="356"/>
      <c r="BR98" s="356"/>
      <c r="BS98" s="356"/>
      <c r="BT98" s="356"/>
      <c r="BU98" s="356"/>
      <c r="BV98" s="356"/>
    </row>
    <row r="99" spans="63:74" x14ac:dyDescent="0.25">
      <c r="BK99" s="356"/>
      <c r="BL99" s="356"/>
      <c r="BM99" s="356"/>
      <c r="BN99" s="356"/>
      <c r="BO99" s="356"/>
      <c r="BP99" s="356"/>
      <c r="BQ99" s="356"/>
      <c r="BR99" s="356"/>
      <c r="BS99" s="356"/>
      <c r="BT99" s="356"/>
      <c r="BU99" s="356"/>
      <c r="BV99" s="356"/>
    </row>
    <row r="100" spans="63:74" x14ac:dyDescent="0.25">
      <c r="BK100" s="356"/>
      <c r="BL100" s="356"/>
      <c r="BM100" s="356"/>
      <c r="BN100" s="356"/>
      <c r="BO100" s="356"/>
      <c r="BP100" s="356"/>
      <c r="BQ100" s="356"/>
      <c r="BR100" s="356"/>
      <c r="BS100" s="356"/>
      <c r="BT100" s="356"/>
      <c r="BU100" s="356"/>
      <c r="BV100" s="356"/>
    </row>
    <row r="101" spans="63:74" x14ac:dyDescent="0.25">
      <c r="BK101" s="356"/>
      <c r="BL101" s="356"/>
      <c r="BM101" s="356"/>
      <c r="BN101" s="356"/>
      <c r="BO101" s="356"/>
      <c r="BP101" s="356"/>
      <c r="BQ101" s="356"/>
      <c r="BR101" s="356"/>
      <c r="BS101" s="356"/>
      <c r="BT101" s="356"/>
      <c r="BU101" s="356"/>
      <c r="BV101" s="356"/>
    </row>
    <row r="102" spans="63:74" x14ac:dyDescent="0.25">
      <c r="BK102" s="356"/>
      <c r="BL102" s="356"/>
      <c r="BM102" s="356"/>
      <c r="BN102" s="356"/>
      <c r="BO102" s="356"/>
      <c r="BP102" s="356"/>
      <c r="BQ102" s="356"/>
      <c r="BR102" s="356"/>
      <c r="BS102" s="356"/>
      <c r="BT102" s="356"/>
      <c r="BU102" s="356"/>
      <c r="BV102" s="356"/>
    </row>
    <row r="103" spans="63:74" x14ac:dyDescent="0.25">
      <c r="BK103" s="356"/>
      <c r="BL103" s="356"/>
      <c r="BM103" s="356"/>
      <c r="BN103" s="356"/>
      <c r="BO103" s="356"/>
      <c r="BP103" s="356"/>
      <c r="BQ103" s="356"/>
      <c r="BR103" s="356"/>
      <c r="BS103" s="356"/>
      <c r="BT103" s="356"/>
      <c r="BU103" s="356"/>
      <c r="BV103" s="356"/>
    </row>
    <row r="104" spans="63:74" x14ac:dyDescent="0.25">
      <c r="BK104" s="356"/>
      <c r="BL104" s="356"/>
      <c r="BM104" s="356"/>
      <c r="BN104" s="356"/>
      <c r="BO104" s="356"/>
      <c r="BP104" s="356"/>
      <c r="BQ104" s="356"/>
      <c r="BR104" s="356"/>
      <c r="BS104" s="356"/>
      <c r="BT104" s="356"/>
      <c r="BU104" s="356"/>
      <c r="BV104" s="356"/>
    </row>
    <row r="105" spans="63:74" x14ac:dyDescent="0.25">
      <c r="BK105" s="356"/>
      <c r="BL105" s="356"/>
      <c r="BM105" s="356"/>
      <c r="BN105" s="356"/>
      <c r="BO105" s="356"/>
      <c r="BP105" s="356"/>
      <c r="BQ105" s="356"/>
      <c r="BR105" s="356"/>
      <c r="BS105" s="356"/>
      <c r="BT105" s="356"/>
      <c r="BU105" s="356"/>
      <c r="BV105" s="356"/>
    </row>
    <row r="106" spans="63:74" x14ac:dyDescent="0.25">
      <c r="BK106" s="356"/>
      <c r="BL106" s="356"/>
      <c r="BM106" s="356"/>
      <c r="BN106" s="356"/>
      <c r="BO106" s="356"/>
      <c r="BP106" s="356"/>
      <c r="BQ106" s="356"/>
      <c r="BR106" s="356"/>
      <c r="BS106" s="356"/>
      <c r="BT106" s="356"/>
      <c r="BU106" s="356"/>
      <c r="BV106" s="356"/>
    </row>
    <row r="107" spans="63:74" x14ac:dyDescent="0.25">
      <c r="BK107" s="356"/>
      <c r="BL107" s="356"/>
      <c r="BM107" s="356"/>
      <c r="BN107" s="356"/>
      <c r="BO107" s="356"/>
      <c r="BP107" s="356"/>
      <c r="BQ107" s="356"/>
      <c r="BR107" s="356"/>
      <c r="BS107" s="356"/>
      <c r="BT107" s="356"/>
      <c r="BU107" s="356"/>
      <c r="BV107" s="356"/>
    </row>
    <row r="108" spans="63:74" x14ac:dyDescent="0.25">
      <c r="BK108" s="356"/>
      <c r="BL108" s="356"/>
      <c r="BM108" s="356"/>
      <c r="BN108" s="356"/>
      <c r="BO108" s="356"/>
      <c r="BP108" s="356"/>
      <c r="BQ108" s="356"/>
      <c r="BR108" s="356"/>
      <c r="BS108" s="356"/>
      <c r="BT108" s="356"/>
      <c r="BU108" s="356"/>
      <c r="BV108" s="356"/>
    </row>
    <row r="109" spans="63:74" x14ac:dyDescent="0.25">
      <c r="BK109" s="356"/>
      <c r="BL109" s="356"/>
      <c r="BM109" s="356"/>
      <c r="BN109" s="356"/>
      <c r="BO109" s="356"/>
      <c r="BP109" s="356"/>
      <c r="BQ109" s="356"/>
      <c r="BR109" s="356"/>
      <c r="BS109" s="356"/>
      <c r="BT109" s="356"/>
      <c r="BU109" s="356"/>
      <c r="BV109" s="356"/>
    </row>
    <row r="110" spans="63:74" x14ac:dyDescent="0.25">
      <c r="BK110" s="356"/>
      <c r="BL110" s="356"/>
      <c r="BM110" s="356"/>
      <c r="BN110" s="356"/>
      <c r="BO110" s="356"/>
      <c r="BP110" s="356"/>
      <c r="BQ110" s="356"/>
      <c r="BR110" s="356"/>
      <c r="BS110" s="356"/>
      <c r="BT110" s="356"/>
      <c r="BU110" s="356"/>
      <c r="BV110" s="356"/>
    </row>
    <row r="111" spans="63:74" x14ac:dyDescent="0.25">
      <c r="BK111" s="356"/>
      <c r="BL111" s="356"/>
      <c r="BM111" s="356"/>
      <c r="BN111" s="356"/>
      <c r="BO111" s="356"/>
      <c r="BP111" s="356"/>
      <c r="BQ111" s="356"/>
      <c r="BR111" s="356"/>
      <c r="BS111" s="356"/>
      <c r="BT111" s="356"/>
      <c r="BU111" s="356"/>
      <c r="BV111" s="356"/>
    </row>
    <row r="112" spans="63:74" x14ac:dyDescent="0.25">
      <c r="BK112" s="356"/>
      <c r="BL112" s="356"/>
      <c r="BM112" s="356"/>
      <c r="BN112" s="356"/>
      <c r="BO112" s="356"/>
      <c r="BP112" s="356"/>
      <c r="BQ112" s="356"/>
      <c r="BR112" s="356"/>
      <c r="BS112" s="356"/>
      <c r="BT112" s="356"/>
      <c r="BU112" s="356"/>
      <c r="BV112" s="356"/>
    </row>
    <row r="113" spans="63:74" x14ac:dyDescent="0.25">
      <c r="BK113" s="356"/>
      <c r="BL113" s="356"/>
      <c r="BM113" s="356"/>
      <c r="BN113" s="356"/>
      <c r="BO113" s="356"/>
      <c r="BP113" s="356"/>
      <c r="BQ113" s="356"/>
      <c r="BR113" s="356"/>
      <c r="BS113" s="356"/>
      <c r="BT113" s="356"/>
      <c r="BU113" s="356"/>
      <c r="BV113" s="356"/>
    </row>
    <row r="114" spans="63:74" x14ac:dyDescent="0.25">
      <c r="BK114" s="356"/>
      <c r="BL114" s="356"/>
      <c r="BM114" s="356"/>
      <c r="BN114" s="356"/>
      <c r="BO114" s="356"/>
      <c r="BP114" s="356"/>
      <c r="BQ114" s="356"/>
      <c r="BR114" s="356"/>
      <c r="BS114" s="356"/>
      <c r="BT114" s="356"/>
      <c r="BU114" s="356"/>
      <c r="BV114" s="356"/>
    </row>
    <row r="115" spans="63:74" x14ac:dyDescent="0.25">
      <c r="BK115" s="356"/>
      <c r="BL115" s="356"/>
      <c r="BM115" s="356"/>
      <c r="BN115" s="356"/>
      <c r="BO115" s="356"/>
      <c r="BP115" s="356"/>
      <c r="BQ115" s="356"/>
      <c r="BR115" s="356"/>
      <c r="BS115" s="356"/>
      <c r="BT115" s="356"/>
      <c r="BU115" s="356"/>
      <c r="BV115" s="356"/>
    </row>
    <row r="116" spans="63:74" x14ac:dyDescent="0.25">
      <c r="BK116" s="356"/>
      <c r="BL116" s="356"/>
      <c r="BM116" s="356"/>
      <c r="BN116" s="356"/>
      <c r="BO116" s="356"/>
      <c r="BP116" s="356"/>
      <c r="BQ116" s="356"/>
      <c r="BR116" s="356"/>
      <c r="BS116" s="356"/>
      <c r="BT116" s="356"/>
      <c r="BU116" s="356"/>
      <c r="BV116" s="356"/>
    </row>
    <row r="117" spans="63:74" x14ac:dyDescent="0.25">
      <c r="BK117" s="356"/>
      <c r="BL117" s="356"/>
      <c r="BM117" s="356"/>
      <c r="BN117" s="356"/>
      <c r="BO117" s="356"/>
      <c r="BP117" s="356"/>
      <c r="BQ117" s="356"/>
      <c r="BR117" s="356"/>
      <c r="BS117" s="356"/>
      <c r="BT117" s="356"/>
      <c r="BU117" s="356"/>
      <c r="BV117" s="356"/>
    </row>
    <row r="118" spans="63:74" x14ac:dyDescent="0.25">
      <c r="BK118" s="356"/>
      <c r="BL118" s="356"/>
      <c r="BM118" s="356"/>
      <c r="BN118" s="356"/>
      <c r="BO118" s="356"/>
      <c r="BP118" s="356"/>
      <c r="BQ118" s="356"/>
      <c r="BR118" s="356"/>
      <c r="BS118" s="356"/>
      <c r="BT118" s="356"/>
      <c r="BU118" s="356"/>
      <c r="BV118" s="356"/>
    </row>
    <row r="119" spans="63:74" x14ac:dyDescent="0.25">
      <c r="BK119" s="356"/>
      <c r="BL119" s="356"/>
      <c r="BM119" s="356"/>
      <c r="BN119" s="356"/>
      <c r="BO119" s="356"/>
      <c r="BP119" s="356"/>
      <c r="BQ119" s="356"/>
      <c r="BR119" s="356"/>
      <c r="BS119" s="356"/>
      <c r="BT119" s="356"/>
      <c r="BU119" s="356"/>
      <c r="BV119" s="356"/>
    </row>
    <row r="120" spans="63:74" x14ac:dyDescent="0.25">
      <c r="BK120" s="356"/>
      <c r="BL120" s="356"/>
      <c r="BM120" s="356"/>
      <c r="BN120" s="356"/>
      <c r="BO120" s="356"/>
      <c r="BP120" s="356"/>
      <c r="BQ120" s="356"/>
      <c r="BR120" s="356"/>
      <c r="BS120" s="356"/>
      <c r="BT120" s="356"/>
      <c r="BU120" s="356"/>
      <c r="BV120" s="356"/>
    </row>
    <row r="121" spans="63:74" x14ac:dyDescent="0.25">
      <c r="BK121" s="356"/>
      <c r="BL121" s="356"/>
      <c r="BM121" s="356"/>
      <c r="BN121" s="356"/>
      <c r="BO121" s="356"/>
      <c r="BP121" s="356"/>
      <c r="BQ121" s="356"/>
      <c r="BR121" s="356"/>
      <c r="BS121" s="356"/>
      <c r="BT121" s="356"/>
      <c r="BU121" s="356"/>
      <c r="BV121" s="356"/>
    </row>
    <row r="122" spans="63:74" x14ac:dyDescent="0.25">
      <c r="BK122" s="356"/>
      <c r="BL122" s="356"/>
      <c r="BM122" s="356"/>
      <c r="BN122" s="356"/>
      <c r="BO122" s="356"/>
      <c r="BP122" s="356"/>
      <c r="BQ122" s="356"/>
      <c r="BR122" s="356"/>
      <c r="BS122" s="356"/>
      <c r="BT122" s="356"/>
      <c r="BU122" s="356"/>
      <c r="BV122" s="356"/>
    </row>
    <row r="123" spans="63:74" x14ac:dyDescent="0.25">
      <c r="BK123" s="356"/>
      <c r="BL123" s="356"/>
      <c r="BM123" s="356"/>
      <c r="BN123" s="356"/>
      <c r="BO123" s="356"/>
      <c r="BP123" s="356"/>
      <c r="BQ123" s="356"/>
      <c r="BR123" s="356"/>
      <c r="BS123" s="356"/>
      <c r="BT123" s="356"/>
      <c r="BU123" s="356"/>
      <c r="BV123" s="356"/>
    </row>
    <row r="124" spans="63:74" x14ac:dyDescent="0.25">
      <c r="BK124" s="356"/>
      <c r="BL124" s="356"/>
      <c r="BM124" s="356"/>
      <c r="BN124" s="356"/>
      <c r="BO124" s="356"/>
      <c r="BP124" s="356"/>
      <c r="BQ124" s="356"/>
      <c r="BR124" s="356"/>
      <c r="BS124" s="356"/>
      <c r="BT124" s="356"/>
      <c r="BU124" s="356"/>
      <c r="BV124" s="356"/>
    </row>
    <row r="125" spans="63:74" x14ac:dyDescent="0.25">
      <c r="BK125" s="356"/>
      <c r="BL125" s="356"/>
      <c r="BM125" s="356"/>
      <c r="BN125" s="356"/>
      <c r="BO125" s="356"/>
      <c r="BP125" s="356"/>
      <c r="BQ125" s="356"/>
      <c r="BR125" s="356"/>
      <c r="BS125" s="356"/>
      <c r="BT125" s="356"/>
      <c r="BU125" s="356"/>
      <c r="BV125" s="356"/>
    </row>
    <row r="126" spans="63:74" x14ac:dyDescent="0.25">
      <c r="BK126" s="356"/>
      <c r="BL126" s="356"/>
      <c r="BM126" s="356"/>
      <c r="BN126" s="356"/>
      <c r="BO126" s="356"/>
      <c r="BP126" s="356"/>
      <c r="BQ126" s="356"/>
      <c r="BR126" s="356"/>
      <c r="BS126" s="356"/>
      <c r="BT126" s="356"/>
      <c r="BU126" s="356"/>
      <c r="BV126" s="356"/>
    </row>
    <row r="127" spans="63:74" x14ac:dyDescent="0.25">
      <c r="BK127" s="356"/>
      <c r="BL127" s="356"/>
      <c r="BM127" s="356"/>
      <c r="BN127" s="356"/>
      <c r="BO127" s="356"/>
      <c r="BP127" s="356"/>
      <c r="BQ127" s="356"/>
      <c r="BR127" s="356"/>
      <c r="BS127" s="356"/>
      <c r="BT127" s="356"/>
      <c r="BU127" s="356"/>
      <c r="BV127" s="356"/>
    </row>
    <row r="128" spans="63:74" x14ac:dyDescent="0.25">
      <c r="BK128" s="356"/>
      <c r="BL128" s="356"/>
      <c r="BM128" s="356"/>
      <c r="BN128" s="356"/>
      <c r="BO128" s="356"/>
      <c r="BP128" s="356"/>
      <c r="BQ128" s="356"/>
      <c r="BR128" s="356"/>
      <c r="BS128" s="356"/>
      <c r="BT128" s="356"/>
      <c r="BU128" s="356"/>
      <c r="BV128" s="356"/>
    </row>
    <row r="129" spans="63:74" x14ac:dyDescent="0.25">
      <c r="BK129" s="356"/>
      <c r="BL129" s="356"/>
      <c r="BM129" s="356"/>
      <c r="BN129" s="356"/>
      <c r="BO129" s="356"/>
      <c r="BP129" s="356"/>
      <c r="BQ129" s="356"/>
      <c r="BR129" s="356"/>
      <c r="BS129" s="356"/>
      <c r="BT129" s="356"/>
      <c r="BU129" s="356"/>
      <c r="BV129" s="356"/>
    </row>
    <row r="130" spans="63:74" x14ac:dyDescent="0.25">
      <c r="BK130" s="356"/>
      <c r="BL130" s="356"/>
      <c r="BM130" s="356"/>
      <c r="BN130" s="356"/>
      <c r="BO130" s="356"/>
      <c r="BP130" s="356"/>
      <c r="BQ130" s="356"/>
      <c r="BR130" s="356"/>
      <c r="BS130" s="356"/>
      <c r="BT130" s="356"/>
      <c r="BU130" s="356"/>
      <c r="BV130" s="356"/>
    </row>
    <row r="131" spans="63:74" x14ac:dyDescent="0.25">
      <c r="BK131" s="356"/>
      <c r="BL131" s="356"/>
      <c r="BM131" s="356"/>
      <c r="BN131" s="356"/>
      <c r="BO131" s="356"/>
      <c r="BP131" s="356"/>
      <c r="BQ131" s="356"/>
      <c r="BR131" s="356"/>
      <c r="BS131" s="356"/>
      <c r="BT131" s="356"/>
      <c r="BU131" s="356"/>
      <c r="BV131" s="356"/>
    </row>
    <row r="132" spans="63:74" x14ac:dyDescent="0.25">
      <c r="BK132" s="356"/>
      <c r="BL132" s="356"/>
      <c r="BM132" s="356"/>
      <c r="BN132" s="356"/>
      <c r="BO132" s="356"/>
      <c r="BP132" s="356"/>
      <c r="BQ132" s="356"/>
      <c r="BR132" s="356"/>
      <c r="BS132" s="356"/>
      <c r="BT132" s="356"/>
      <c r="BU132" s="356"/>
      <c r="BV132" s="356"/>
    </row>
    <row r="133" spans="63:74" x14ac:dyDescent="0.25">
      <c r="BK133" s="356"/>
      <c r="BL133" s="356"/>
      <c r="BM133" s="356"/>
      <c r="BN133" s="356"/>
      <c r="BO133" s="356"/>
      <c r="BP133" s="356"/>
      <c r="BQ133" s="356"/>
      <c r="BR133" s="356"/>
      <c r="BS133" s="356"/>
      <c r="BT133" s="356"/>
      <c r="BU133" s="356"/>
      <c r="BV133" s="356"/>
    </row>
    <row r="134" spans="63:74" x14ac:dyDescent="0.25">
      <c r="BK134" s="356"/>
      <c r="BL134" s="356"/>
      <c r="BM134" s="356"/>
      <c r="BN134" s="356"/>
      <c r="BO134" s="356"/>
      <c r="BP134" s="356"/>
      <c r="BQ134" s="356"/>
      <c r="BR134" s="356"/>
      <c r="BS134" s="356"/>
      <c r="BT134" s="356"/>
      <c r="BU134" s="356"/>
      <c r="BV134" s="356"/>
    </row>
    <row r="135" spans="63:74" x14ac:dyDescent="0.25">
      <c r="BK135" s="356"/>
      <c r="BL135" s="356"/>
      <c r="BM135" s="356"/>
      <c r="BN135" s="356"/>
      <c r="BO135" s="356"/>
      <c r="BP135" s="356"/>
      <c r="BQ135" s="356"/>
      <c r="BR135" s="356"/>
      <c r="BS135" s="356"/>
      <c r="BT135" s="356"/>
      <c r="BU135" s="356"/>
      <c r="BV135" s="356"/>
    </row>
    <row r="136" spans="63:74" x14ac:dyDescent="0.25">
      <c r="BK136" s="356"/>
      <c r="BL136" s="356"/>
      <c r="BM136" s="356"/>
      <c r="BN136" s="356"/>
      <c r="BO136" s="356"/>
      <c r="BP136" s="356"/>
      <c r="BQ136" s="356"/>
      <c r="BR136" s="356"/>
      <c r="BS136" s="356"/>
      <c r="BT136" s="356"/>
      <c r="BU136" s="356"/>
      <c r="BV136" s="356"/>
    </row>
    <row r="137" spans="63:74" x14ac:dyDescent="0.25">
      <c r="BK137" s="356"/>
      <c r="BL137" s="356"/>
      <c r="BM137" s="356"/>
      <c r="BN137" s="356"/>
      <c r="BO137" s="356"/>
      <c r="BP137" s="356"/>
      <c r="BQ137" s="356"/>
      <c r="BR137" s="356"/>
      <c r="BS137" s="356"/>
      <c r="BT137" s="356"/>
      <c r="BU137" s="356"/>
      <c r="BV137" s="356"/>
    </row>
    <row r="138" spans="63:74" x14ac:dyDescent="0.25">
      <c r="BK138" s="356"/>
      <c r="BL138" s="356"/>
      <c r="BM138" s="356"/>
      <c r="BN138" s="356"/>
      <c r="BO138" s="356"/>
      <c r="BP138" s="356"/>
      <c r="BQ138" s="356"/>
      <c r="BR138" s="356"/>
      <c r="BS138" s="356"/>
      <c r="BT138" s="356"/>
      <c r="BU138" s="356"/>
      <c r="BV138" s="356"/>
    </row>
    <row r="139" spans="63:74" x14ac:dyDescent="0.25">
      <c r="BK139" s="356"/>
      <c r="BL139" s="356"/>
      <c r="BM139" s="356"/>
      <c r="BN139" s="356"/>
      <c r="BO139" s="356"/>
      <c r="BP139" s="356"/>
      <c r="BQ139" s="356"/>
      <c r="BR139" s="356"/>
      <c r="BS139" s="356"/>
      <c r="BT139" s="356"/>
      <c r="BU139" s="356"/>
      <c r="BV139" s="356"/>
    </row>
    <row r="140" spans="63:74" x14ac:dyDescent="0.25">
      <c r="BK140" s="356"/>
      <c r="BL140" s="356"/>
      <c r="BM140" s="356"/>
      <c r="BN140" s="356"/>
      <c r="BO140" s="356"/>
      <c r="BP140" s="356"/>
      <c r="BQ140" s="356"/>
      <c r="BR140" s="356"/>
      <c r="BS140" s="356"/>
      <c r="BT140" s="356"/>
      <c r="BU140" s="356"/>
      <c r="BV140" s="356"/>
    </row>
    <row r="141" spans="63:74" x14ac:dyDescent="0.25">
      <c r="BK141" s="356"/>
      <c r="BL141" s="356"/>
      <c r="BM141" s="356"/>
      <c r="BN141" s="356"/>
      <c r="BO141" s="356"/>
      <c r="BP141" s="356"/>
      <c r="BQ141" s="356"/>
      <c r="BR141" s="356"/>
      <c r="BS141" s="356"/>
      <c r="BT141" s="356"/>
      <c r="BU141" s="356"/>
      <c r="BV141" s="356"/>
    </row>
    <row r="142" spans="63:74" x14ac:dyDescent="0.25">
      <c r="BK142" s="356"/>
      <c r="BL142" s="356"/>
      <c r="BM142" s="356"/>
      <c r="BN142" s="356"/>
      <c r="BO142" s="356"/>
      <c r="BP142" s="356"/>
      <c r="BQ142" s="356"/>
      <c r="BR142" s="356"/>
      <c r="BS142" s="356"/>
      <c r="BT142" s="356"/>
      <c r="BU142" s="356"/>
      <c r="BV142" s="356"/>
    </row>
    <row r="143" spans="63:74" x14ac:dyDescent="0.25">
      <c r="BK143" s="356"/>
      <c r="BL143" s="356"/>
      <c r="BM143" s="356"/>
      <c r="BN143" s="356"/>
      <c r="BO143" s="356"/>
      <c r="BP143" s="356"/>
      <c r="BQ143" s="356"/>
      <c r="BR143" s="356"/>
      <c r="BS143" s="356"/>
      <c r="BT143" s="356"/>
      <c r="BU143" s="356"/>
      <c r="BV143" s="356"/>
    </row>
    <row r="144" spans="63:74" x14ac:dyDescent="0.25">
      <c r="BK144" s="356"/>
      <c r="BL144" s="356"/>
      <c r="BM144" s="356"/>
      <c r="BN144" s="356"/>
      <c r="BO144" s="356"/>
      <c r="BP144" s="356"/>
      <c r="BQ144" s="356"/>
      <c r="BR144" s="356"/>
      <c r="BS144" s="356"/>
      <c r="BT144" s="356"/>
      <c r="BU144" s="356"/>
      <c r="BV144" s="356"/>
    </row>
    <row r="145" spans="63:74" x14ac:dyDescent="0.25">
      <c r="BK145" s="356"/>
      <c r="BL145" s="356"/>
      <c r="BM145" s="356"/>
      <c r="BN145" s="356"/>
      <c r="BO145" s="356"/>
      <c r="BP145" s="356"/>
      <c r="BQ145" s="356"/>
      <c r="BR145" s="356"/>
      <c r="BS145" s="356"/>
      <c r="BT145" s="356"/>
      <c r="BU145" s="356"/>
      <c r="BV145" s="356"/>
    </row>
    <row r="177" spans="2:74" ht="9" customHeight="1" x14ac:dyDescent="0.25"/>
    <row r="178" spans="2:74" ht="9" customHeight="1" x14ac:dyDescent="0.25">
      <c r="B178" s="79"/>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c r="AA178" s="80"/>
      <c r="AB178" s="80"/>
      <c r="AC178" s="80"/>
      <c r="AD178" s="80"/>
      <c r="AE178" s="80"/>
      <c r="AF178" s="80"/>
      <c r="AG178" s="80"/>
      <c r="AH178" s="80"/>
      <c r="AI178" s="80"/>
      <c r="AJ178" s="80"/>
      <c r="AK178" s="80"/>
      <c r="AL178" s="80"/>
      <c r="AM178" s="80"/>
      <c r="AN178" s="80"/>
      <c r="AO178" s="80"/>
      <c r="AP178" s="80"/>
      <c r="AQ178" s="80"/>
      <c r="AR178" s="80"/>
      <c r="AS178" s="80"/>
      <c r="AT178" s="80"/>
      <c r="AU178" s="80"/>
      <c r="AV178" s="80"/>
      <c r="AW178" s="80"/>
      <c r="AX178" s="80"/>
      <c r="AY178" s="355"/>
      <c r="AZ178" s="355"/>
      <c r="BA178" s="355"/>
      <c r="BB178" s="355"/>
      <c r="BC178" s="355"/>
      <c r="BD178" s="81"/>
      <c r="BE178" s="81"/>
      <c r="BF178" s="81"/>
      <c r="BG178" s="355"/>
      <c r="BH178" s="355"/>
      <c r="BI178" s="355"/>
      <c r="BJ178" s="355"/>
      <c r="BK178" s="80"/>
      <c r="BL178" s="80"/>
      <c r="BM178" s="80"/>
      <c r="BN178" s="80"/>
      <c r="BO178" s="80"/>
      <c r="BP178" s="80"/>
      <c r="BQ178" s="80"/>
      <c r="BR178" s="80"/>
      <c r="BS178" s="80"/>
      <c r="BT178" s="80"/>
      <c r="BU178" s="80"/>
      <c r="BV178" s="80"/>
    </row>
    <row r="179" spans="2:74" ht="9" customHeight="1" x14ac:dyDescent="0.25">
      <c r="B179" s="79"/>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c r="AA179" s="80"/>
      <c r="AB179" s="80"/>
      <c r="AC179" s="80"/>
      <c r="AD179" s="80"/>
      <c r="AE179" s="80"/>
      <c r="AF179" s="80"/>
      <c r="AG179" s="80"/>
      <c r="AH179" s="80"/>
      <c r="AI179" s="80"/>
      <c r="AJ179" s="80"/>
      <c r="AK179" s="80"/>
      <c r="AL179" s="80"/>
      <c r="AM179" s="80"/>
      <c r="AN179" s="80"/>
      <c r="AO179" s="80"/>
      <c r="AP179" s="80"/>
      <c r="AQ179" s="80"/>
      <c r="AR179" s="80"/>
      <c r="AS179" s="80"/>
      <c r="AT179" s="80"/>
      <c r="AU179" s="80"/>
      <c r="AV179" s="80"/>
      <c r="AW179" s="80"/>
      <c r="AX179" s="80"/>
      <c r="AY179" s="355"/>
      <c r="AZ179" s="355"/>
      <c r="BA179" s="355"/>
      <c r="BB179" s="355"/>
      <c r="BC179" s="355"/>
      <c r="BD179" s="81"/>
      <c r="BE179" s="81"/>
      <c r="BF179" s="81"/>
      <c r="BG179" s="355"/>
      <c r="BH179" s="355"/>
      <c r="BI179" s="355"/>
      <c r="BJ179" s="355"/>
      <c r="BK179" s="80"/>
      <c r="BL179" s="80"/>
      <c r="BM179" s="80"/>
      <c r="BN179" s="80"/>
      <c r="BO179" s="80"/>
      <c r="BP179" s="80"/>
      <c r="BQ179" s="80"/>
      <c r="BR179" s="80"/>
      <c r="BS179" s="80"/>
      <c r="BT179" s="80"/>
      <c r="BU179" s="80"/>
      <c r="BV179" s="80"/>
    </row>
    <row r="180" spans="2:74" ht="9" customHeight="1" x14ac:dyDescent="0.25">
      <c r="B180" s="79"/>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c r="AA180" s="80"/>
      <c r="AB180" s="80"/>
      <c r="AC180" s="80"/>
      <c r="AD180" s="80"/>
      <c r="AE180" s="80"/>
      <c r="AF180" s="80"/>
      <c r="AG180" s="80"/>
      <c r="AH180" s="80"/>
      <c r="AI180" s="80"/>
      <c r="AJ180" s="80"/>
      <c r="AK180" s="80"/>
      <c r="AL180" s="80"/>
      <c r="AM180" s="80"/>
      <c r="AN180" s="80"/>
      <c r="AO180" s="80"/>
      <c r="AP180" s="80"/>
      <c r="AQ180" s="80"/>
      <c r="AR180" s="80"/>
      <c r="AS180" s="80"/>
      <c r="AT180" s="80"/>
      <c r="AU180" s="80"/>
      <c r="AV180" s="80"/>
      <c r="AW180" s="80"/>
      <c r="AX180" s="80"/>
      <c r="AY180" s="355"/>
      <c r="AZ180" s="355"/>
      <c r="BA180" s="355"/>
      <c r="BB180" s="355"/>
      <c r="BC180" s="355"/>
      <c r="BD180" s="81"/>
      <c r="BE180" s="81"/>
      <c r="BF180" s="81"/>
      <c r="BG180" s="355"/>
      <c r="BH180" s="355"/>
      <c r="BI180" s="355"/>
      <c r="BJ180" s="355"/>
      <c r="BK180" s="80"/>
      <c r="BL180" s="80"/>
      <c r="BM180" s="80"/>
      <c r="BN180" s="80"/>
      <c r="BO180" s="80"/>
      <c r="BP180" s="80"/>
      <c r="BQ180" s="80"/>
      <c r="BR180" s="80"/>
      <c r="BS180" s="80"/>
      <c r="BT180" s="80"/>
      <c r="BU180" s="80"/>
      <c r="BV180" s="80"/>
    </row>
    <row r="181" spans="2:74" ht="9" customHeight="1" x14ac:dyDescent="0.25">
      <c r="B181" s="79"/>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c r="AA181" s="80"/>
      <c r="AB181" s="80"/>
      <c r="AC181" s="80"/>
      <c r="AD181" s="80"/>
      <c r="AE181" s="80"/>
      <c r="AF181" s="80"/>
      <c r="AG181" s="80"/>
      <c r="AH181" s="80"/>
      <c r="AI181" s="80"/>
      <c r="AJ181" s="80"/>
      <c r="AK181" s="80"/>
      <c r="AL181" s="80"/>
      <c r="AM181" s="80"/>
      <c r="AN181" s="80"/>
      <c r="AO181" s="80"/>
      <c r="AP181" s="80"/>
      <c r="AQ181" s="80"/>
      <c r="AR181" s="80"/>
      <c r="AS181" s="80"/>
      <c r="AT181" s="80"/>
      <c r="AU181" s="80"/>
      <c r="AV181" s="80"/>
      <c r="AW181" s="80"/>
      <c r="AX181" s="80"/>
      <c r="AY181" s="355"/>
      <c r="AZ181" s="355"/>
      <c r="BA181" s="355"/>
      <c r="BB181" s="355"/>
      <c r="BC181" s="355"/>
      <c r="BD181" s="81"/>
      <c r="BE181" s="81"/>
      <c r="BF181" s="81"/>
      <c r="BG181" s="355"/>
      <c r="BH181" s="355"/>
      <c r="BI181" s="355"/>
      <c r="BJ181" s="355"/>
      <c r="BK181" s="80"/>
      <c r="BL181" s="80"/>
      <c r="BM181" s="80"/>
      <c r="BN181" s="80"/>
      <c r="BO181" s="80"/>
      <c r="BP181" s="80"/>
      <c r="BQ181" s="80"/>
      <c r="BR181" s="80"/>
      <c r="BS181" s="80"/>
      <c r="BT181" s="80"/>
      <c r="BU181" s="80"/>
      <c r="BV181" s="80"/>
    </row>
    <row r="182" spans="2:74" ht="9" customHeight="1" x14ac:dyDescent="0.25">
      <c r="B182" s="79"/>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c r="AA182" s="80"/>
      <c r="AB182" s="80"/>
      <c r="AC182" s="80"/>
      <c r="AD182" s="80"/>
      <c r="AE182" s="80"/>
      <c r="AF182" s="80"/>
      <c r="AG182" s="80"/>
      <c r="AH182" s="80"/>
      <c r="AI182" s="80"/>
      <c r="AJ182" s="80"/>
      <c r="AK182" s="80"/>
      <c r="AL182" s="80"/>
      <c r="AM182" s="80"/>
      <c r="AN182" s="80"/>
      <c r="AO182" s="80"/>
      <c r="AP182" s="80"/>
      <c r="AQ182" s="80"/>
      <c r="AR182" s="80"/>
      <c r="AS182" s="80"/>
      <c r="AT182" s="80"/>
      <c r="AU182" s="80"/>
      <c r="AV182" s="80"/>
      <c r="AW182" s="80"/>
      <c r="AX182" s="80"/>
      <c r="AY182" s="355"/>
      <c r="AZ182" s="355"/>
      <c r="BA182" s="355"/>
      <c r="BB182" s="355"/>
      <c r="BC182" s="355"/>
      <c r="BD182" s="81"/>
      <c r="BE182" s="81"/>
      <c r="BF182" s="81"/>
      <c r="BG182" s="355"/>
      <c r="BH182" s="355"/>
      <c r="BI182" s="355"/>
      <c r="BJ182" s="355"/>
      <c r="BK182" s="80"/>
      <c r="BL182" s="80"/>
      <c r="BM182" s="80"/>
      <c r="BN182" s="80"/>
      <c r="BO182" s="80"/>
      <c r="BP182" s="80"/>
      <c r="BQ182" s="80"/>
      <c r="BR182" s="80"/>
      <c r="BS182" s="80"/>
      <c r="BT182" s="80"/>
      <c r="BU182" s="80"/>
      <c r="BV182" s="80"/>
    </row>
    <row r="183" spans="2:74" x14ac:dyDescent="0.25">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c r="AA183" s="82"/>
      <c r="AB183" s="82"/>
      <c r="AC183" s="82"/>
      <c r="AD183" s="82"/>
      <c r="AE183" s="82"/>
      <c r="AF183" s="82"/>
      <c r="AG183" s="82"/>
      <c r="AH183" s="82"/>
      <c r="AI183" s="82"/>
      <c r="AJ183" s="82"/>
      <c r="AK183" s="82"/>
      <c r="AL183" s="82"/>
      <c r="AM183" s="82"/>
      <c r="AN183" s="82"/>
      <c r="AO183" s="82"/>
      <c r="AP183" s="82"/>
      <c r="AQ183" s="82"/>
      <c r="AR183" s="82"/>
      <c r="AS183" s="82"/>
      <c r="AT183" s="82"/>
      <c r="AU183" s="82"/>
      <c r="AV183" s="82"/>
      <c r="AW183" s="82"/>
      <c r="AX183" s="82"/>
      <c r="AY183" s="475"/>
      <c r="AZ183" s="475"/>
      <c r="BA183" s="475"/>
      <c r="BB183" s="475"/>
      <c r="BC183" s="475"/>
      <c r="BD183" s="591"/>
      <c r="BE183" s="591"/>
      <c r="BF183" s="591"/>
      <c r="BG183" s="475"/>
      <c r="BH183" s="475"/>
      <c r="BI183" s="475"/>
      <c r="BJ183" s="475"/>
      <c r="BK183" s="82"/>
      <c r="BL183" s="82"/>
      <c r="BM183" s="82"/>
      <c r="BN183" s="82"/>
      <c r="BO183" s="82"/>
      <c r="BP183" s="82"/>
      <c r="BQ183" s="82"/>
      <c r="BR183" s="82"/>
      <c r="BS183" s="82"/>
      <c r="BT183" s="82"/>
      <c r="BU183" s="82"/>
      <c r="BV183" s="82"/>
    </row>
    <row r="184" spans="2:74" ht="9" customHeight="1" x14ac:dyDescent="0.25">
      <c r="B184" s="79"/>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c r="AA184" s="80"/>
      <c r="AB184" s="80"/>
      <c r="AC184" s="80"/>
      <c r="AD184" s="80"/>
      <c r="AE184" s="80"/>
      <c r="AF184" s="80"/>
      <c r="AG184" s="80"/>
      <c r="AH184" s="80"/>
      <c r="AI184" s="80"/>
      <c r="AJ184" s="80"/>
      <c r="AK184" s="80"/>
      <c r="AL184" s="80"/>
      <c r="AM184" s="80"/>
      <c r="AN184" s="80"/>
      <c r="AO184" s="80"/>
      <c r="AP184" s="80"/>
      <c r="AQ184" s="80"/>
      <c r="AR184" s="80"/>
      <c r="AS184" s="80"/>
      <c r="AT184" s="80"/>
      <c r="AU184" s="80"/>
      <c r="AV184" s="80"/>
      <c r="AW184" s="80"/>
      <c r="AX184" s="80"/>
      <c r="AY184" s="355"/>
      <c r="AZ184" s="355"/>
      <c r="BA184" s="355"/>
      <c r="BB184" s="355"/>
      <c r="BC184" s="355"/>
      <c r="BD184" s="81"/>
      <c r="BE184" s="81"/>
      <c r="BF184" s="81"/>
      <c r="BG184" s="355"/>
      <c r="BH184" s="355"/>
      <c r="BI184" s="355"/>
      <c r="BJ184" s="355"/>
      <c r="BK184" s="80"/>
      <c r="BL184" s="80"/>
      <c r="BM184" s="80"/>
      <c r="BN184" s="80"/>
      <c r="BO184" s="80"/>
      <c r="BP184" s="80"/>
      <c r="BQ184" s="80"/>
      <c r="BR184" s="80"/>
      <c r="BS184" s="80"/>
      <c r="BT184" s="80"/>
      <c r="BU184" s="80"/>
      <c r="BV184" s="80"/>
    </row>
    <row r="185" spans="2:74" ht="9" customHeight="1" x14ac:dyDescent="0.25">
      <c r="B185" s="79"/>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c r="AA185" s="80"/>
      <c r="AB185" s="80"/>
      <c r="AC185" s="80"/>
      <c r="AD185" s="80"/>
      <c r="AE185" s="80"/>
      <c r="AF185" s="80"/>
      <c r="AG185" s="80"/>
      <c r="AH185" s="80"/>
      <c r="AI185" s="80"/>
      <c r="AJ185" s="80"/>
      <c r="AK185" s="80"/>
      <c r="AL185" s="80"/>
      <c r="AM185" s="80"/>
      <c r="AN185" s="80"/>
      <c r="AO185" s="80"/>
      <c r="AP185" s="80"/>
      <c r="AQ185" s="80"/>
      <c r="AR185" s="80"/>
      <c r="AS185" s="80"/>
      <c r="AT185" s="80"/>
      <c r="AU185" s="80"/>
      <c r="AV185" s="80"/>
      <c r="AW185" s="80"/>
      <c r="AX185" s="80"/>
      <c r="AY185" s="355"/>
      <c r="AZ185" s="355"/>
      <c r="BA185" s="355"/>
      <c r="BB185" s="355"/>
      <c r="BC185" s="355"/>
      <c r="BD185" s="81"/>
      <c r="BE185" s="81"/>
      <c r="BF185" s="81"/>
      <c r="BG185" s="355"/>
      <c r="BH185" s="355"/>
      <c r="BI185" s="355"/>
      <c r="BJ185" s="355"/>
      <c r="BK185" s="80"/>
      <c r="BL185" s="80"/>
      <c r="BM185" s="80"/>
      <c r="BN185" s="80"/>
      <c r="BO185" s="80"/>
      <c r="BP185" s="80"/>
      <c r="BQ185" s="80"/>
      <c r="BR185" s="80"/>
      <c r="BS185" s="80"/>
      <c r="BT185" s="80"/>
      <c r="BU185" s="80"/>
      <c r="BV185" s="80"/>
    </row>
    <row r="186" spans="2:74" ht="9" customHeight="1" x14ac:dyDescent="0.25">
      <c r="B186" s="79"/>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c r="AA186" s="80"/>
      <c r="AB186" s="80"/>
      <c r="AC186" s="80"/>
      <c r="AD186" s="80"/>
      <c r="AE186" s="80"/>
      <c r="AF186" s="80"/>
      <c r="AG186" s="80"/>
      <c r="AH186" s="80"/>
      <c r="AI186" s="80"/>
      <c r="AJ186" s="80"/>
      <c r="AK186" s="80"/>
      <c r="AL186" s="80"/>
      <c r="AM186" s="80"/>
      <c r="AN186" s="80"/>
      <c r="AO186" s="80"/>
      <c r="AP186" s="80"/>
      <c r="AQ186" s="80"/>
      <c r="AR186" s="80"/>
      <c r="AS186" s="80"/>
      <c r="AT186" s="80"/>
      <c r="AU186" s="80"/>
      <c r="AV186" s="80"/>
      <c r="AW186" s="80"/>
      <c r="AX186" s="80"/>
      <c r="AY186" s="355"/>
      <c r="AZ186" s="355"/>
      <c r="BA186" s="355"/>
      <c r="BB186" s="355"/>
      <c r="BC186" s="355"/>
      <c r="BD186" s="81"/>
      <c r="BE186" s="81"/>
      <c r="BF186" s="81"/>
      <c r="BG186" s="355"/>
      <c r="BH186" s="355"/>
      <c r="BI186" s="355"/>
      <c r="BJ186" s="355"/>
      <c r="BK186" s="80"/>
      <c r="BL186" s="80"/>
      <c r="BM186" s="80"/>
      <c r="BN186" s="80"/>
      <c r="BO186" s="80"/>
      <c r="BP186" s="80"/>
      <c r="BQ186" s="80"/>
      <c r="BR186" s="80"/>
      <c r="BS186" s="80"/>
      <c r="BT186" s="80"/>
      <c r="BU186" s="80"/>
      <c r="BV186" s="80"/>
    </row>
    <row r="187" spans="2:74" ht="9" customHeight="1" x14ac:dyDescent="0.25">
      <c r="B187" s="79"/>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c r="AA187" s="80"/>
      <c r="AB187" s="80"/>
      <c r="AC187" s="80"/>
      <c r="AD187" s="80"/>
      <c r="AE187" s="80"/>
      <c r="AF187" s="80"/>
      <c r="AG187" s="80"/>
      <c r="AH187" s="80"/>
      <c r="AI187" s="80"/>
      <c r="AJ187" s="80"/>
      <c r="AK187" s="80"/>
      <c r="AL187" s="80"/>
      <c r="AM187" s="80"/>
      <c r="AN187" s="80"/>
      <c r="AO187" s="80"/>
      <c r="AP187" s="80"/>
      <c r="AQ187" s="80"/>
      <c r="AR187" s="80"/>
      <c r="AS187" s="80"/>
      <c r="AT187" s="80"/>
      <c r="AU187" s="80"/>
      <c r="AV187" s="80"/>
      <c r="AW187" s="80"/>
      <c r="AX187" s="80"/>
      <c r="AY187" s="355"/>
      <c r="AZ187" s="355"/>
      <c r="BA187" s="355"/>
      <c r="BB187" s="355"/>
      <c r="BC187" s="355"/>
      <c r="BD187" s="81"/>
      <c r="BE187" s="81"/>
      <c r="BF187" s="81"/>
      <c r="BG187" s="355"/>
      <c r="BH187" s="355"/>
      <c r="BI187" s="355"/>
      <c r="BJ187" s="355"/>
      <c r="BK187" s="80"/>
      <c r="BL187" s="80"/>
      <c r="BM187" s="80"/>
      <c r="BN187" s="80"/>
      <c r="BO187" s="80"/>
      <c r="BP187" s="80"/>
      <c r="BQ187" s="80"/>
      <c r="BR187" s="80"/>
      <c r="BS187" s="80"/>
      <c r="BT187" s="80"/>
      <c r="BU187" s="80"/>
      <c r="BV187" s="80"/>
    </row>
    <row r="188" spans="2:74" ht="9" customHeight="1" x14ac:dyDescent="0.25"/>
    <row r="189" spans="2:74" ht="9" customHeight="1" x14ac:dyDescent="0.25"/>
    <row r="190" spans="2:74" ht="9" customHeight="1" x14ac:dyDescent="0.25"/>
    <row r="191" spans="2:74" ht="9" customHeight="1" x14ac:dyDescent="0.25"/>
    <row r="192" spans="2:74" ht="9" customHeight="1" x14ac:dyDescent="0.25"/>
    <row r="193" ht="9" customHeight="1" x14ac:dyDescent="0.25"/>
    <row r="194" ht="9" customHeight="1" x14ac:dyDescent="0.25"/>
    <row r="195" ht="9" customHeight="1" x14ac:dyDescent="0.25"/>
    <row r="196" ht="9" customHeight="1" x14ac:dyDescent="0.25"/>
    <row r="197" ht="9" customHeight="1" x14ac:dyDescent="0.25"/>
    <row r="198" ht="9" customHeight="1" x14ac:dyDescent="0.25"/>
    <row r="199" ht="9" customHeight="1" x14ac:dyDescent="0.25"/>
    <row r="200" ht="9" customHeight="1" x14ac:dyDescent="0.25"/>
    <row r="201" ht="9" customHeight="1" x14ac:dyDescent="0.25"/>
    <row r="202" ht="9" customHeight="1" x14ac:dyDescent="0.25"/>
    <row r="203" ht="9" customHeight="1" x14ac:dyDescent="0.25"/>
    <row r="204" ht="9" customHeight="1" x14ac:dyDescent="0.25"/>
    <row r="205" ht="9" customHeight="1" x14ac:dyDescent="0.25"/>
    <row r="206" ht="9" customHeight="1" x14ac:dyDescent="0.25"/>
    <row r="207" ht="9" customHeight="1" x14ac:dyDescent="0.25"/>
    <row r="208" ht="9" customHeight="1" x14ac:dyDescent="0.25"/>
    <row r="209" ht="9" customHeight="1" x14ac:dyDescent="0.25"/>
    <row r="210" ht="9" customHeight="1" x14ac:dyDescent="0.25"/>
    <row r="211" ht="9" customHeight="1" x14ac:dyDescent="0.25"/>
    <row r="212" ht="9" customHeight="1" x14ac:dyDescent="0.25"/>
    <row r="213" ht="9" customHeight="1" x14ac:dyDescent="0.25"/>
    <row r="214" ht="9" customHeight="1" x14ac:dyDescent="0.25"/>
    <row r="215" ht="9" customHeight="1" x14ac:dyDescent="0.25"/>
    <row r="216" ht="9" customHeight="1" x14ac:dyDescent="0.25"/>
    <row r="217" ht="9" customHeight="1" x14ac:dyDescent="0.25"/>
    <row r="218" ht="9" customHeight="1" x14ac:dyDescent="0.25"/>
    <row r="219" ht="9" customHeight="1" x14ac:dyDescent="0.25"/>
    <row r="220" ht="9" customHeight="1" x14ac:dyDescent="0.25"/>
    <row r="221" ht="9" customHeight="1" x14ac:dyDescent="0.25"/>
    <row r="222" ht="9" customHeight="1" x14ac:dyDescent="0.25"/>
    <row r="223" ht="9" customHeight="1" x14ac:dyDescent="0.25"/>
    <row r="224" ht="9" customHeight="1" x14ac:dyDescent="0.25"/>
    <row r="225" ht="9" customHeight="1" x14ac:dyDescent="0.25"/>
    <row r="226" ht="9" customHeight="1" x14ac:dyDescent="0.25"/>
    <row r="227" ht="9" customHeight="1" x14ac:dyDescent="0.25"/>
    <row r="228" ht="9" customHeight="1" x14ac:dyDescent="0.25"/>
    <row r="229" ht="9" customHeight="1" x14ac:dyDescent="0.25"/>
    <row r="230" ht="9" customHeight="1" x14ac:dyDescent="0.25"/>
    <row r="231" ht="9" customHeight="1" x14ac:dyDescent="0.25"/>
    <row r="232" ht="9" customHeight="1" x14ac:dyDescent="0.25"/>
    <row r="233" ht="9" customHeight="1" x14ac:dyDescent="0.25"/>
    <row r="234" ht="9" customHeight="1" x14ac:dyDescent="0.25"/>
    <row r="235" ht="9" customHeight="1" x14ac:dyDescent="0.25"/>
    <row r="236" ht="9" customHeight="1" x14ac:dyDescent="0.25"/>
    <row r="237" ht="9" customHeight="1" x14ac:dyDescent="0.25"/>
    <row r="238" ht="9" customHeight="1" x14ac:dyDescent="0.25"/>
    <row r="239" ht="9" customHeight="1" x14ac:dyDescent="0.25"/>
    <row r="240" ht="9" customHeight="1" x14ac:dyDescent="0.25"/>
    <row r="241" ht="9" customHeight="1" x14ac:dyDescent="0.25"/>
    <row r="242"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 customHeight="1" x14ac:dyDescent="0.25"/>
    <row r="254" ht="9" customHeight="1" x14ac:dyDescent="0.25"/>
    <row r="255" ht="9" customHeight="1" x14ac:dyDescent="0.25"/>
    <row r="256" ht="9" customHeight="1" x14ac:dyDescent="0.25"/>
    <row r="257" ht="9" customHeight="1" x14ac:dyDescent="0.25"/>
    <row r="258" ht="9" customHeight="1" x14ac:dyDescent="0.25"/>
    <row r="259" ht="9" customHeight="1" x14ac:dyDescent="0.25"/>
    <row r="260" ht="9" customHeight="1" x14ac:dyDescent="0.25"/>
    <row r="261" ht="9" customHeight="1" x14ac:dyDescent="0.25"/>
    <row r="262" ht="9" customHeight="1" x14ac:dyDescent="0.25"/>
    <row r="263" ht="9" customHeight="1" x14ac:dyDescent="0.25"/>
    <row r="264" ht="9" customHeight="1" x14ac:dyDescent="0.25"/>
    <row r="265" ht="9" customHeight="1" x14ac:dyDescent="0.25"/>
    <row r="266" ht="9" customHeight="1" x14ac:dyDescent="0.25"/>
    <row r="267" ht="9" customHeight="1" x14ac:dyDescent="0.25"/>
    <row r="268" ht="9" customHeight="1" x14ac:dyDescent="0.25"/>
    <row r="269" ht="9" customHeight="1" x14ac:dyDescent="0.25"/>
    <row r="270" ht="9" customHeight="1" x14ac:dyDescent="0.25"/>
    <row r="271" ht="9" customHeight="1" x14ac:dyDescent="0.25"/>
    <row r="272" ht="9" customHeight="1" x14ac:dyDescent="0.25"/>
    <row r="273" ht="9" customHeight="1" x14ac:dyDescent="0.25"/>
    <row r="274" ht="9" customHeight="1" x14ac:dyDescent="0.25"/>
    <row r="275" ht="9" customHeight="1" x14ac:dyDescent="0.25"/>
    <row r="276" ht="9" customHeight="1" x14ac:dyDescent="0.25"/>
    <row r="277" ht="9" customHeight="1" x14ac:dyDescent="0.25"/>
    <row r="278" ht="9" customHeight="1" x14ac:dyDescent="0.25"/>
    <row r="279" ht="9" customHeight="1" x14ac:dyDescent="0.25"/>
    <row r="280" ht="9" customHeight="1" x14ac:dyDescent="0.25"/>
    <row r="281" ht="9" customHeight="1" x14ac:dyDescent="0.25"/>
    <row r="282" ht="9" customHeight="1" x14ac:dyDescent="0.25"/>
    <row r="283" ht="9" customHeight="1" x14ac:dyDescent="0.25"/>
    <row r="284" ht="9" customHeight="1" x14ac:dyDescent="0.25"/>
    <row r="285" ht="9" customHeight="1" x14ac:dyDescent="0.25"/>
    <row r="286" ht="9" customHeight="1" x14ac:dyDescent="0.25"/>
    <row r="287" ht="9" customHeight="1" x14ac:dyDescent="0.25"/>
    <row r="288" ht="9" customHeight="1" x14ac:dyDescent="0.25"/>
    <row r="289" ht="9" customHeight="1" x14ac:dyDescent="0.25"/>
    <row r="290" ht="9" customHeight="1" x14ac:dyDescent="0.25"/>
    <row r="291" ht="9" customHeight="1" x14ac:dyDescent="0.25"/>
    <row r="292" ht="9" customHeight="1" x14ac:dyDescent="0.25"/>
    <row r="293" ht="9" customHeight="1" x14ac:dyDescent="0.25"/>
    <row r="294" ht="9" customHeight="1" x14ac:dyDescent="0.25"/>
    <row r="295" ht="9" customHeight="1" x14ac:dyDescent="0.25"/>
    <row r="296" ht="9" customHeight="1" x14ac:dyDescent="0.25"/>
    <row r="297" ht="9" customHeight="1" x14ac:dyDescent="0.25"/>
    <row r="298" ht="9" customHeight="1" x14ac:dyDescent="0.25"/>
    <row r="299" ht="9" customHeight="1" x14ac:dyDescent="0.25"/>
    <row r="300" ht="9" customHeight="1" x14ac:dyDescent="0.25"/>
    <row r="301" ht="9" customHeight="1" x14ac:dyDescent="0.25"/>
    <row r="302" ht="9" customHeight="1" x14ac:dyDescent="0.25"/>
    <row r="303" ht="9" customHeight="1" x14ac:dyDescent="0.25"/>
    <row r="304" ht="9" customHeight="1" x14ac:dyDescent="0.25"/>
    <row r="305" ht="9" customHeight="1" x14ac:dyDescent="0.25"/>
    <row r="306" ht="9" customHeight="1" x14ac:dyDescent="0.25"/>
    <row r="307" ht="9" customHeight="1" x14ac:dyDescent="0.25"/>
    <row r="308" ht="9" customHeight="1" x14ac:dyDescent="0.25"/>
    <row r="309" ht="9" customHeight="1" x14ac:dyDescent="0.25"/>
    <row r="310" ht="9" customHeight="1" x14ac:dyDescent="0.25"/>
    <row r="311" ht="9" customHeight="1" x14ac:dyDescent="0.25"/>
    <row r="312" ht="9" customHeight="1" x14ac:dyDescent="0.25"/>
    <row r="313" ht="9" customHeight="1" x14ac:dyDescent="0.25"/>
    <row r="314" ht="9" customHeight="1" x14ac:dyDescent="0.25"/>
    <row r="315" ht="9" customHeight="1" x14ac:dyDescent="0.25"/>
    <row r="316" ht="9" customHeight="1" x14ac:dyDescent="0.25"/>
    <row r="317" ht="9" customHeight="1" x14ac:dyDescent="0.25"/>
    <row r="318" ht="9" customHeight="1" x14ac:dyDescent="0.25"/>
    <row r="319" ht="9" customHeight="1" x14ac:dyDescent="0.25"/>
    <row r="320" ht="9" customHeight="1" x14ac:dyDescent="0.25"/>
    <row r="321" ht="9" customHeight="1" x14ac:dyDescent="0.25"/>
    <row r="322" ht="9" customHeight="1" x14ac:dyDescent="0.25"/>
    <row r="323" ht="9" customHeight="1" x14ac:dyDescent="0.25"/>
    <row r="324" ht="9" customHeight="1" x14ac:dyDescent="0.25"/>
    <row r="325" ht="9" customHeight="1" x14ac:dyDescent="0.25"/>
    <row r="326" ht="9" customHeight="1" x14ac:dyDescent="0.25"/>
    <row r="327" ht="9" customHeight="1" x14ac:dyDescent="0.25"/>
    <row r="329" ht="9" customHeight="1" x14ac:dyDescent="0.25"/>
    <row r="330" ht="9" customHeight="1" x14ac:dyDescent="0.25"/>
    <row r="331" ht="9" customHeight="1" x14ac:dyDescent="0.25"/>
    <row r="332" ht="9" customHeight="1" x14ac:dyDescent="0.25"/>
    <row r="333" ht="9" customHeight="1" x14ac:dyDescent="0.25"/>
    <row r="334" ht="9" customHeight="1" x14ac:dyDescent="0.25"/>
    <row r="335" ht="9" customHeight="1" x14ac:dyDescent="0.25"/>
    <row r="336" ht="9" customHeight="1" x14ac:dyDescent="0.25"/>
    <row r="337" ht="9" customHeight="1" x14ac:dyDescent="0.25"/>
    <row r="339" ht="9" customHeight="1" x14ac:dyDescent="0.25"/>
    <row r="340" ht="9" customHeight="1" x14ac:dyDescent="0.25"/>
    <row r="341" ht="9" customHeight="1" x14ac:dyDescent="0.25"/>
    <row r="342" ht="9" customHeight="1" x14ac:dyDescent="0.25"/>
    <row r="343" ht="9" customHeight="1" x14ac:dyDescent="0.25"/>
  </sheetData>
  <mergeCells count="19">
    <mergeCell ref="A1:A2"/>
    <mergeCell ref="AM3:AX3"/>
    <mergeCell ref="B48:Q48"/>
    <mergeCell ref="B49:Q49"/>
    <mergeCell ref="B42:Q42"/>
    <mergeCell ref="B45:Q45"/>
    <mergeCell ref="B47:Q47"/>
    <mergeCell ref="B43:Q43"/>
    <mergeCell ref="B39:Q39"/>
    <mergeCell ref="B41:Q41"/>
    <mergeCell ref="B40:Q40"/>
    <mergeCell ref="B46:Q46"/>
    <mergeCell ref="B44:Q44"/>
    <mergeCell ref="AY3:BJ3"/>
    <mergeCell ref="BK3:BV3"/>
    <mergeCell ref="B1:AL1"/>
    <mergeCell ref="C3:N3"/>
    <mergeCell ref="O3:Z3"/>
    <mergeCell ref="AA3:AL3"/>
  </mergeCells>
  <phoneticPr fontId="6"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sqref="A1:A2"/>
    </sheetView>
  </sheetViews>
  <sheetFormatPr defaultColWidth="9.54296875" defaultRowHeight="10.5" x14ac:dyDescent="0.25"/>
  <cols>
    <col min="1" max="1" width="12.54296875" style="6" customWidth="1"/>
    <col min="2" max="2" width="20" style="6" customWidth="1"/>
    <col min="3" max="50" width="6.54296875" style="6" customWidth="1"/>
    <col min="51" max="55" width="6.54296875" style="353" customWidth="1"/>
    <col min="56" max="59" width="6.54296875" style="592" customWidth="1"/>
    <col min="60" max="62" width="6.54296875" style="353" customWidth="1"/>
    <col min="63" max="74" width="6.54296875" style="6" customWidth="1"/>
    <col min="75" max="16384" width="9.54296875" style="6"/>
  </cols>
  <sheetData>
    <row r="1" spans="1:74" ht="13.4" customHeight="1" x14ac:dyDescent="0.3">
      <c r="A1" s="760" t="s">
        <v>790</v>
      </c>
      <c r="B1" s="802" t="s">
        <v>1339</v>
      </c>
      <c r="C1" s="757"/>
      <c r="D1" s="757"/>
      <c r="E1" s="757"/>
      <c r="F1" s="757"/>
      <c r="G1" s="757"/>
      <c r="H1" s="757"/>
      <c r="I1" s="757"/>
      <c r="J1" s="757"/>
      <c r="K1" s="757"/>
      <c r="L1" s="757"/>
      <c r="M1" s="757"/>
      <c r="N1" s="757"/>
      <c r="O1" s="757"/>
      <c r="P1" s="757"/>
      <c r="Q1" s="757"/>
      <c r="R1" s="757"/>
      <c r="S1" s="757"/>
      <c r="T1" s="757"/>
      <c r="U1" s="757"/>
      <c r="V1" s="757"/>
      <c r="W1" s="757"/>
      <c r="X1" s="757"/>
      <c r="Y1" s="757"/>
      <c r="Z1" s="757"/>
      <c r="AA1" s="757"/>
      <c r="AB1" s="757"/>
      <c r="AC1" s="757"/>
      <c r="AD1" s="757"/>
      <c r="AE1" s="757"/>
      <c r="AF1" s="757"/>
      <c r="AG1" s="757"/>
      <c r="AH1" s="757"/>
      <c r="AI1" s="757"/>
      <c r="AJ1" s="757"/>
      <c r="AK1" s="757"/>
      <c r="AL1" s="757"/>
      <c r="AM1" s="84"/>
    </row>
    <row r="2" spans="1:74" s="71" customFormat="1" ht="12.5" x14ac:dyDescent="0.25">
      <c r="A2" s="761"/>
      <c r="B2" s="485" t="str">
        <f>"U.S. Energy Information Administration  |  Short-Term Energy Outlook  - "&amp;Dates!D1</f>
        <v>U.S. Energy Information Administration  |  Short-Term Energy Outlook  - October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7"/>
      <c r="AY2" s="356"/>
      <c r="AZ2" s="356"/>
      <c r="BA2" s="356"/>
      <c r="BB2" s="356"/>
      <c r="BC2" s="356"/>
      <c r="BD2" s="588"/>
      <c r="BE2" s="588"/>
      <c r="BF2" s="588"/>
      <c r="BG2" s="588"/>
      <c r="BH2" s="356"/>
      <c r="BI2" s="356"/>
      <c r="BJ2" s="356"/>
    </row>
    <row r="3" spans="1:74" s="12" customFormat="1" ht="13" x14ac:dyDescent="0.3">
      <c r="A3" s="733" t="s">
        <v>1406</v>
      </c>
      <c r="B3" s="1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s="12" customFormat="1" x14ac:dyDescent="0.25">
      <c r="A4" s="734" t="str">
        <f>Dates!$D$2</f>
        <v>Thursday October 6,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83"/>
      <c r="B5" s="85" t="s">
        <v>87</v>
      </c>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c r="AQ5" s="86"/>
      <c r="AR5" s="86"/>
      <c r="AS5" s="86"/>
      <c r="AT5" s="86"/>
      <c r="AU5" s="86"/>
      <c r="AV5" s="86"/>
      <c r="AW5" s="86"/>
      <c r="AX5" s="86"/>
      <c r="AY5" s="382"/>
      <c r="AZ5" s="382"/>
      <c r="BA5" s="382"/>
      <c r="BB5" s="382"/>
      <c r="BC5" s="382"/>
      <c r="BD5" s="86"/>
      <c r="BE5" s="86"/>
      <c r="BF5" s="86"/>
      <c r="BG5" s="86"/>
      <c r="BH5" s="86"/>
      <c r="BI5" s="86"/>
      <c r="BJ5" s="382"/>
      <c r="BK5" s="382"/>
      <c r="BL5" s="382"/>
      <c r="BM5" s="382"/>
      <c r="BN5" s="382"/>
      <c r="BO5" s="382"/>
      <c r="BP5" s="382"/>
      <c r="BQ5" s="382"/>
      <c r="BR5" s="382"/>
      <c r="BS5" s="382"/>
      <c r="BT5" s="382"/>
      <c r="BU5" s="382"/>
      <c r="BV5" s="382"/>
    </row>
    <row r="6" spans="1:74" ht="11.15" customHeight="1" x14ac:dyDescent="0.25">
      <c r="A6" s="83" t="s">
        <v>729</v>
      </c>
      <c r="B6" s="184" t="s">
        <v>6</v>
      </c>
      <c r="C6" s="207">
        <v>3.8302200000000002</v>
      </c>
      <c r="D6" s="207">
        <v>2.7714599999999998</v>
      </c>
      <c r="E6" s="207">
        <v>2.795334</v>
      </c>
      <c r="F6" s="207">
        <v>2.9022480000000002</v>
      </c>
      <c r="G6" s="207">
        <v>2.9064000000000001</v>
      </c>
      <c r="H6" s="207">
        <v>3.0797460000000001</v>
      </c>
      <c r="I6" s="207">
        <v>2.9406539999999999</v>
      </c>
      <c r="J6" s="207">
        <v>3.073518</v>
      </c>
      <c r="K6" s="207">
        <v>3.1088100000000001</v>
      </c>
      <c r="L6" s="207">
        <v>3.4004880000000002</v>
      </c>
      <c r="M6" s="207">
        <v>4.2464579999999996</v>
      </c>
      <c r="N6" s="207">
        <v>4.1945579999999998</v>
      </c>
      <c r="O6" s="207">
        <v>3.2333599999999998</v>
      </c>
      <c r="P6" s="207">
        <v>2.7986399999999998</v>
      </c>
      <c r="Q6" s="207">
        <v>3.0659200000000002</v>
      </c>
      <c r="R6" s="207">
        <v>2.7528800000000002</v>
      </c>
      <c r="S6" s="207">
        <v>2.7435200000000002</v>
      </c>
      <c r="T6" s="207">
        <v>2.4949599999999998</v>
      </c>
      <c r="U6" s="207">
        <v>2.4606400000000002</v>
      </c>
      <c r="V6" s="207">
        <v>2.3098399999999999</v>
      </c>
      <c r="W6" s="207">
        <v>2.6613600000000002</v>
      </c>
      <c r="X6" s="207">
        <v>2.4242400000000002</v>
      </c>
      <c r="Y6" s="207">
        <v>2.7591199999999998</v>
      </c>
      <c r="Z6" s="207">
        <v>2.30776</v>
      </c>
      <c r="AA6" s="207">
        <v>2.0987800000000001</v>
      </c>
      <c r="AB6" s="207">
        <v>1.9844900000000001</v>
      </c>
      <c r="AC6" s="207">
        <v>1.85981</v>
      </c>
      <c r="AD6" s="207">
        <v>1.80786</v>
      </c>
      <c r="AE6" s="207">
        <v>1.8161719999999999</v>
      </c>
      <c r="AF6" s="207">
        <v>1.694609</v>
      </c>
      <c r="AG6" s="207">
        <v>1.8359129999999999</v>
      </c>
      <c r="AH6" s="207">
        <v>2.3896999999999999</v>
      </c>
      <c r="AI6" s="207">
        <v>1.996958</v>
      </c>
      <c r="AJ6" s="207">
        <v>2.4832100000000001</v>
      </c>
      <c r="AK6" s="207">
        <v>2.7117900000000001</v>
      </c>
      <c r="AL6" s="207">
        <v>2.6910099999999999</v>
      </c>
      <c r="AM6" s="207">
        <v>2.81569</v>
      </c>
      <c r="AN6" s="207">
        <v>5.5586500000000001</v>
      </c>
      <c r="AO6" s="207">
        <v>2.7221799999999998</v>
      </c>
      <c r="AP6" s="207">
        <v>2.7668569999999999</v>
      </c>
      <c r="AQ6" s="207">
        <v>3.0234899999999998</v>
      </c>
      <c r="AR6" s="207">
        <v>3.38714</v>
      </c>
      <c r="AS6" s="207">
        <v>3.98976</v>
      </c>
      <c r="AT6" s="207">
        <v>4.2287299999999997</v>
      </c>
      <c r="AU6" s="207">
        <v>5.3612399999999996</v>
      </c>
      <c r="AV6" s="207">
        <v>5.7248900000000003</v>
      </c>
      <c r="AW6" s="207">
        <v>5.24695</v>
      </c>
      <c r="AX6" s="207">
        <v>3.9066399999999999</v>
      </c>
      <c r="AY6" s="207">
        <v>4.5508199999999999</v>
      </c>
      <c r="AZ6" s="207">
        <v>4.8729100000000001</v>
      </c>
      <c r="BA6" s="207">
        <v>5.0911</v>
      </c>
      <c r="BB6" s="207">
        <v>6.84701</v>
      </c>
      <c r="BC6" s="207">
        <v>8.4574599999999993</v>
      </c>
      <c r="BD6" s="207">
        <v>8.0002999999999993</v>
      </c>
      <c r="BE6" s="207">
        <v>7.5680759999999996</v>
      </c>
      <c r="BF6" s="207">
        <v>9.1432000000000002</v>
      </c>
      <c r="BG6" s="207">
        <v>8.1873199999999997</v>
      </c>
      <c r="BH6" s="323">
        <v>7.416652</v>
      </c>
      <c r="BI6" s="323">
        <v>7.7732510000000001</v>
      </c>
      <c r="BJ6" s="323">
        <v>7.8961839999999999</v>
      </c>
      <c r="BK6" s="323">
        <v>7.9641359999999999</v>
      </c>
      <c r="BL6" s="323">
        <v>7.4570600000000002</v>
      </c>
      <c r="BM6" s="323">
        <v>6.7823219999999997</v>
      </c>
      <c r="BN6" s="323">
        <v>5.4889650000000003</v>
      </c>
      <c r="BO6" s="323">
        <v>5.4491300000000003</v>
      </c>
      <c r="BP6" s="323">
        <v>5.4971839999999998</v>
      </c>
      <c r="BQ6" s="323">
        <v>5.5395640000000004</v>
      </c>
      <c r="BR6" s="323">
        <v>5.5379990000000001</v>
      </c>
      <c r="BS6" s="323">
        <v>5.4582680000000003</v>
      </c>
      <c r="BT6" s="323">
        <v>5.4718739999999997</v>
      </c>
      <c r="BU6" s="323">
        <v>5.600047</v>
      </c>
      <c r="BV6" s="323">
        <v>5.7421850000000001</v>
      </c>
    </row>
    <row r="7" spans="1:74" ht="11.15" customHeight="1" x14ac:dyDescent="0.25">
      <c r="A7" s="83"/>
      <c r="B7" s="87" t="s">
        <v>1004</v>
      </c>
      <c r="C7" s="223"/>
      <c r="D7" s="223"/>
      <c r="E7" s="223"/>
      <c r="F7" s="223"/>
      <c r="G7" s="223"/>
      <c r="H7" s="223"/>
      <c r="I7" s="223"/>
      <c r="J7" s="223"/>
      <c r="K7" s="223"/>
      <c r="L7" s="223"/>
      <c r="M7" s="223"/>
      <c r="N7" s="223"/>
      <c r="O7" s="223"/>
      <c r="P7" s="223"/>
      <c r="Q7" s="223"/>
      <c r="R7" s="223"/>
      <c r="S7" s="223"/>
      <c r="T7" s="223"/>
      <c r="U7" s="223"/>
      <c r="V7" s="223"/>
      <c r="W7" s="223"/>
      <c r="X7" s="223"/>
      <c r="Y7" s="223"/>
      <c r="Z7" s="223"/>
      <c r="AA7" s="223"/>
      <c r="AB7" s="223"/>
      <c r="AC7" s="223"/>
      <c r="AD7" s="223"/>
      <c r="AE7" s="223"/>
      <c r="AF7" s="223"/>
      <c r="AG7" s="223"/>
      <c r="AH7" s="223"/>
      <c r="AI7" s="223"/>
      <c r="AJ7" s="223"/>
      <c r="AK7" s="223"/>
      <c r="AL7" s="223"/>
      <c r="AM7" s="223"/>
      <c r="AN7" s="223"/>
      <c r="AO7" s="223"/>
      <c r="AP7" s="223"/>
      <c r="AQ7" s="223"/>
      <c r="AR7" s="223"/>
      <c r="AS7" s="223"/>
      <c r="AT7" s="223"/>
      <c r="AU7" s="223"/>
      <c r="AV7" s="223"/>
      <c r="AW7" s="223"/>
      <c r="AX7" s="223"/>
      <c r="AY7" s="223"/>
      <c r="AZ7" s="223"/>
      <c r="BA7" s="223"/>
      <c r="BB7" s="223"/>
      <c r="BC7" s="223"/>
      <c r="BD7" s="223"/>
      <c r="BE7" s="223"/>
      <c r="BF7" s="223"/>
      <c r="BG7" s="223"/>
      <c r="BH7" s="351"/>
      <c r="BI7" s="351"/>
      <c r="BJ7" s="351"/>
      <c r="BK7" s="351"/>
      <c r="BL7" s="351"/>
      <c r="BM7" s="351"/>
      <c r="BN7" s="351"/>
      <c r="BO7" s="351"/>
      <c r="BP7" s="351"/>
      <c r="BQ7" s="351"/>
      <c r="BR7" s="351"/>
      <c r="BS7" s="351"/>
      <c r="BT7" s="351"/>
      <c r="BU7" s="351"/>
      <c r="BV7" s="351"/>
    </row>
    <row r="8" spans="1:74" ht="11.15" customHeight="1" x14ac:dyDescent="0.25">
      <c r="A8" s="83" t="s">
        <v>644</v>
      </c>
      <c r="B8" s="185" t="s">
        <v>431</v>
      </c>
      <c r="C8" s="207">
        <v>13.55757296</v>
      </c>
      <c r="D8" s="207">
        <v>15.14397434</v>
      </c>
      <c r="E8" s="207">
        <v>14.874174139999999</v>
      </c>
      <c r="F8" s="207">
        <v>16.26639583</v>
      </c>
      <c r="G8" s="207">
        <v>16.763194810000002</v>
      </c>
      <c r="H8" s="207">
        <v>17.114342019999999</v>
      </c>
      <c r="I8" s="207">
        <v>18.662701129999999</v>
      </c>
      <c r="J8" s="207">
        <v>19.6873416</v>
      </c>
      <c r="K8" s="207">
        <v>18.82623903</v>
      </c>
      <c r="L8" s="207">
        <v>15.382985659999999</v>
      </c>
      <c r="M8" s="207">
        <v>13.74808434</v>
      </c>
      <c r="N8" s="207">
        <v>14.737107610000001</v>
      </c>
      <c r="O8" s="207">
        <v>14.53261238</v>
      </c>
      <c r="P8" s="207">
        <v>14.286612379999999</v>
      </c>
      <c r="Q8" s="207">
        <v>14.418115739999999</v>
      </c>
      <c r="R8" s="207">
        <v>15.13652315</v>
      </c>
      <c r="S8" s="207">
        <v>15.380931159999999</v>
      </c>
      <c r="T8" s="207">
        <v>16.59362084</v>
      </c>
      <c r="U8" s="207">
        <v>18.904978</v>
      </c>
      <c r="V8" s="207">
        <v>19.67530841</v>
      </c>
      <c r="W8" s="207">
        <v>18.623387730000001</v>
      </c>
      <c r="X8" s="207">
        <v>15.868380760000001</v>
      </c>
      <c r="Y8" s="207">
        <v>13.65162336</v>
      </c>
      <c r="Z8" s="207">
        <v>13.849805269999999</v>
      </c>
      <c r="AA8" s="207">
        <v>14.003563310000001</v>
      </c>
      <c r="AB8" s="207">
        <v>13.97503708</v>
      </c>
      <c r="AC8" s="207">
        <v>14.201051919999999</v>
      </c>
      <c r="AD8" s="207">
        <v>14.618554700000001</v>
      </c>
      <c r="AE8" s="207">
        <v>14.39268234</v>
      </c>
      <c r="AF8" s="207">
        <v>15.815569740000001</v>
      </c>
      <c r="AG8" s="207">
        <v>18.04564586</v>
      </c>
      <c r="AH8" s="207">
        <v>19.355640730000001</v>
      </c>
      <c r="AI8" s="207">
        <v>18.210788279999999</v>
      </c>
      <c r="AJ8" s="207">
        <v>15.235326779999999</v>
      </c>
      <c r="AK8" s="207">
        <v>14.22744284</v>
      </c>
      <c r="AL8" s="207">
        <v>15.170126460000001</v>
      </c>
      <c r="AM8" s="207">
        <v>14.70013969</v>
      </c>
      <c r="AN8" s="207">
        <v>14.41388551</v>
      </c>
      <c r="AO8" s="207">
        <v>14.9208813</v>
      </c>
      <c r="AP8" s="207">
        <v>15.58452825</v>
      </c>
      <c r="AQ8" s="207">
        <v>16.525308670000001</v>
      </c>
      <c r="AR8" s="207">
        <v>17.765836090000001</v>
      </c>
      <c r="AS8" s="207">
        <v>19.35739719</v>
      </c>
      <c r="AT8" s="207">
        <v>21.58734248</v>
      </c>
      <c r="AU8" s="207">
        <v>20.45044785</v>
      </c>
      <c r="AV8" s="207">
        <v>19.117856830000001</v>
      </c>
      <c r="AW8" s="207">
        <v>17.30535626</v>
      </c>
      <c r="AX8" s="207">
        <v>17.41809563</v>
      </c>
      <c r="AY8" s="207">
        <v>17.177049010000001</v>
      </c>
      <c r="AZ8" s="207">
        <v>17.712068070000001</v>
      </c>
      <c r="BA8" s="207">
        <v>18.420473080000001</v>
      </c>
      <c r="BB8" s="207">
        <v>19.909862019999998</v>
      </c>
      <c r="BC8" s="207">
        <v>21.28629956</v>
      </c>
      <c r="BD8" s="207">
        <v>24.14372037</v>
      </c>
      <c r="BE8" s="207">
        <v>25.592929999999999</v>
      </c>
      <c r="BF8" s="207">
        <v>25.997900000000001</v>
      </c>
      <c r="BG8" s="207">
        <v>24.946210000000001</v>
      </c>
      <c r="BH8" s="323">
        <v>21.960429999999999</v>
      </c>
      <c r="BI8" s="323">
        <v>20.653790000000001</v>
      </c>
      <c r="BJ8" s="323">
        <v>20.354970000000002</v>
      </c>
      <c r="BK8" s="323">
        <v>19.900269999999999</v>
      </c>
      <c r="BL8" s="323">
        <v>19.79278</v>
      </c>
      <c r="BM8" s="323">
        <v>19.65625</v>
      </c>
      <c r="BN8" s="323">
        <v>19.884730000000001</v>
      </c>
      <c r="BO8" s="323">
        <v>20.163440000000001</v>
      </c>
      <c r="BP8" s="323">
        <v>20.907689999999999</v>
      </c>
      <c r="BQ8" s="323">
        <v>22.449639999999999</v>
      </c>
      <c r="BR8" s="323">
        <v>22.96912</v>
      </c>
      <c r="BS8" s="323">
        <v>21.979520000000001</v>
      </c>
      <c r="BT8" s="323">
        <v>19.053830000000001</v>
      </c>
      <c r="BU8" s="323">
        <v>17.87462</v>
      </c>
      <c r="BV8" s="323">
        <v>17.68693</v>
      </c>
    </row>
    <row r="9" spans="1:74" ht="11.15" customHeight="1" x14ac:dyDescent="0.25">
      <c r="A9" s="83" t="s">
        <v>645</v>
      </c>
      <c r="B9" s="183" t="s">
        <v>463</v>
      </c>
      <c r="C9" s="207">
        <v>9.4682768339999992</v>
      </c>
      <c r="D9" s="207">
        <v>10.492630030000001</v>
      </c>
      <c r="E9" s="207">
        <v>10.767813139999999</v>
      </c>
      <c r="F9" s="207">
        <v>10.278861149999999</v>
      </c>
      <c r="G9" s="207">
        <v>13.016514519999999</v>
      </c>
      <c r="H9" s="207">
        <v>16.917364070000001</v>
      </c>
      <c r="I9" s="207">
        <v>18.058015180000002</v>
      </c>
      <c r="J9" s="207">
        <v>18.752129920000002</v>
      </c>
      <c r="K9" s="207">
        <v>17.977783039999998</v>
      </c>
      <c r="L9" s="207">
        <v>14.293622750000001</v>
      </c>
      <c r="M9" s="207">
        <v>11.03841482</v>
      </c>
      <c r="N9" s="207">
        <v>10.655338779999999</v>
      </c>
      <c r="O9" s="207">
        <v>10.93718786</v>
      </c>
      <c r="P9" s="207">
        <v>10.61691581</v>
      </c>
      <c r="Q9" s="207">
        <v>10.46851839</v>
      </c>
      <c r="R9" s="207">
        <v>11.69905792</v>
      </c>
      <c r="S9" s="207">
        <v>13.32055828</v>
      </c>
      <c r="T9" s="207">
        <v>15.77430204</v>
      </c>
      <c r="U9" s="207">
        <v>18.133853179999999</v>
      </c>
      <c r="V9" s="207">
        <v>18.796405119999999</v>
      </c>
      <c r="W9" s="207">
        <v>18.114293870000001</v>
      </c>
      <c r="X9" s="207">
        <v>15.15732569</v>
      </c>
      <c r="Y9" s="207">
        <v>11.4562989</v>
      </c>
      <c r="Z9" s="207">
        <v>10.29019806</v>
      </c>
      <c r="AA9" s="207">
        <v>10.614712340000001</v>
      </c>
      <c r="AB9" s="207">
        <v>10.76041309</v>
      </c>
      <c r="AC9" s="207">
        <v>11.004496769999999</v>
      </c>
      <c r="AD9" s="207">
        <v>11.2033583</v>
      </c>
      <c r="AE9" s="207">
        <v>11.205974230000001</v>
      </c>
      <c r="AF9" s="207">
        <v>15.18960012</v>
      </c>
      <c r="AG9" s="207">
        <v>17.552455500000001</v>
      </c>
      <c r="AH9" s="207">
        <v>18.39567499</v>
      </c>
      <c r="AI9" s="207">
        <v>17.61290164</v>
      </c>
      <c r="AJ9" s="207">
        <v>14.31481561</v>
      </c>
      <c r="AK9" s="207">
        <v>12.18042653</v>
      </c>
      <c r="AL9" s="207">
        <v>10.932597550000001</v>
      </c>
      <c r="AM9" s="207">
        <v>10.316749890000001</v>
      </c>
      <c r="AN9" s="207">
        <v>10.23694321</v>
      </c>
      <c r="AO9" s="207">
        <v>10.86031837</v>
      </c>
      <c r="AP9" s="207">
        <v>12.38808543</v>
      </c>
      <c r="AQ9" s="207">
        <v>13.625817720000001</v>
      </c>
      <c r="AR9" s="207">
        <v>16.135065340000001</v>
      </c>
      <c r="AS9" s="207">
        <v>19.081947039999999</v>
      </c>
      <c r="AT9" s="207">
        <v>20.54237402</v>
      </c>
      <c r="AU9" s="207">
        <v>19.871860099999999</v>
      </c>
      <c r="AV9" s="207">
        <v>19.61658555</v>
      </c>
      <c r="AW9" s="207">
        <v>14.340798700000001</v>
      </c>
      <c r="AX9" s="207">
        <v>13.05510958</v>
      </c>
      <c r="AY9" s="207">
        <v>12.73345192</v>
      </c>
      <c r="AZ9" s="207">
        <v>12.46723761</v>
      </c>
      <c r="BA9" s="207">
        <v>13.27531553</v>
      </c>
      <c r="BB9" s="207">
        <v>13.677457840000001</v>
      </c>
      <c r="BC9" s="207">
        <v>15.851191500000001</v>
      </c>
      <c r="BD9" s="207">
        <v>21.65610496</v>
      </c>
      <c r="BE9" s="207">
        <v>22.83239</v>
      </c>
      <c r="BF9" s="207">
        <v>23.60519</v>
      </c>
      <c r="BG9" s="207">
        <v>22.77121</v>
      </c>
      <c r="BH9" s="323">
        <v>19.788609999999998</v>
      </c>
      <c r="BI9" s="323">
        <v>16.74671</v>
      </c>
      <c r="BJ9" s="323">
        <v>15.389430000000001</v>
      </c>
      <c r="BK9" s="323">
        <v>15.074479999999999</v>
      </c>
      <c r="BL9" s="323">
        <v>15.03975</v>
      </c>
      <c r="BM9" s="323">
        <v>15.097239999999999</v>
      </c>
      <c r="BN9" s="323">
        <v>15.29537</v>
      </c>
      <c r="BO9" s="323">
        <v>16.54843</v>
      </c>
      <c r="BP9" s="323">
        <v>19.06869</v>
      </c>
      <c r="BQ9" s="323">
        <v>20.333919999999999</v>
      </c>
      <c r="BR9" s="323">
        <v>20.830100000000002</v>
      </c>
      <c r="BS9" s="323">
        <v>19.90887</v>
      </c>
      <c r="BT9" s="323">
        <v>17.073350000000001</v>
      </c>
      <c r="BU9" s="323">
        <v>14.14709</v>
      </c>
      <c r="BV9" s="323">
        <v>12.9056</v>
      </c>
    </row>
    <row r="10" spans="1:74" ht="11.15" customHeight="1" x14ac:dyDescent="0.25">
      <c r="A10" s="83" t="s">
        <v>646</v>
      </c>
      <c r="B10" s="185" t="s">
        <v>432</v>
      </c>
      <c r="C10" s="207">
        <v>6.8706640979999998</v>
      </c>
      <c r="D10" s="207">
        <v>7.4291156320000002</v>
      </c>
      <c r="E10" s="207">
        <v>7.3738993580000001</v>
      </c>
      <c r="F10" s="207">
        <v>7.7361563459999996</v>
      </c>
      <c r="G10" s="207">
        <v>12.83567203</v>
      </c>
      <c r="H10" s="207">
        <v>16.752985949999999</v>
      </c>
      <c r="I10" s="207">
        <v>18.897927429999999</v>
      </c>
      <c r="J10" s="207">
        <v>18.94052774</v>
      </c>
      <c r="K10" s="207">
        <v>17.544028829999998</v>
      </c>
      <c r="L10" s="207">
        <v>9.846609247</v>
      </c>
      <c r="M10" s="207">
        <v>7.4883318460000003</v>
      </c>
      <c r="N10" s="207">
        <v>7.7500008200000003</v>
      </c>
      <c r="O10" s="207">
        <v>7.15576875</v>
      </c>
      <c r="P10" s="207">
        <v>7.2795136319999996</v>
      </c>
      <c r="Q10" s="207">
        <v>7.3764071380000003</v>
      </c>
      <c r="R10" s="207">
        <v>8.7207947630000007</v>
      </c>
      <c r="S10" s="207">
        <v>10.8337784</v>
      </c>
      <c r="T10" s="207">
        <v>15.66754311</v>
      </c>
      <c r="U10" s="207">
        <v>18.84129622</v>
      </c>
      <c r="V10" s="207">
        <v>19.76591367</v>
      </c>
      <c r="W10" s="207">
        <v>18.593072289999999</v>
      </c>
      <c r="X10" s="207">
        <v>10.177041409999999</v>
      </c>
      <c r="Y10" s="207">
        <v>7.2760906920000004</v>
      </c>
      <c r="Z10" s="207">
        <v>7.133536415</v>
      </c>
      <c r="AA10" s="207">
        <v>6.9083406309999997</v>
      </c>
      <c r="AB10" s="207">
        <v>6.7672514660000003</v>
      </c>
      <c r="AC10" s="207">
        <v>7.4224799800000003</v>
      </c>
      <c r="AD10" s="207">
        <v>7.8147533779999998</v>
      </c>
      <c r="AE10" s="207">
        <v>9.6803061320000001</v>
      </c>
      <c r="AF10" s="207">
        <v>15.33311011</v>
      </c>
      <c r="AG10" s="207">
        <v>19.046438869999999</v>
      </c>
      <c r="AH10" s="207">
        <v>20.023147850000001</v>
      </c>
      <c r="AI10" s="207">
        <v>16.067706770000001</v>
      </c>
      <c r="AJ10" s="207">
        <v>9.4080067889999999</v>
      </c>
      <c r="AK10" s="207">
        <v>8.5136576250000005</v>
      </c>
      <c r="AL10" s="207">
        <v>7.2259324420000004</v>
      </c>
      <c r="AM10" s="207">
        <v>7.0890682189999996</v>
      </c>
      <c r="AN10" s="207">
        <v>7.0473224009999997</v>
      </c>
      <c r="AO10" s="207">
        <v>8.5554741270000001</v>
      </c>
      <c r="AP10" s="207">
        <v>10.456949290000001</v>
      </c>
      <c r="AQ10" s="207">
        <v>12.96609408</v>
      </c>
      <c r="AR10" s="207">
        <v>19.74710322</v>
      </c>
      <c r="AS10" s="207">
        <v>21.960234159999999</v>
      </c>
      <c r="AT10" s="207">
        <v>23.00053617</v>
      </c>
      <c r="AU10" s="207">
        <v>22.144584250000001</v>
      </c>
      <c r="AV10" s="207">
        <v>15.865315580000001</v>
      </c>
      <c r="AW10" s="207">
        <v>11.04629299</v>
      </c>
      <c r="AX10" s="207">
        <v>10.47632312</v>
      </c>
      <c r="AY10" s="207">
        <v>9.3848688940000002</v>
      </c>
      <c r="AZ10" s="207">
        <v>9.7490087519999999</v>
      </c>
      <c r="BA10" s="207">
        <v>10.587530660000001</v>
      </c>
      <c r="BB10" s="207">
        <v>11.76976004</v>
      </c>
      <c r="BC10" s="207">
        <v>17.22400945</v>
      </c>
      <c r="BD10" s="207">
        <v>23.847316320000001</v>
      </c>
      <c r="BE10" s="207">
        <v>25.343800000000002</v>
      </c>
      <c r="BF10" s="207">
        <v>26.007100000000001</v>
      </c>
      <c r="BG10" s="207">
        <v>23.353449999999999</v>
      </c>
      <c r="BH10" s="323">
        <v>17.317740000000001</v>
      </c>
      <c r="BI10" s="323">
        <v>14.66133</v>
      </c>
      <c r="BJ10" s="323">
        <v>13.425240000000001</v>
      </c>
      <c r="BK10" s="323">
        <v>13.14827</v>
      </c>
      <c r="BL10" s="323">
        <v>13.02802</v>
      </c>
      <c r="BM10" s="323">
        <v>13.01736</v>
      </c>
      <c r="BN10" s="323">
        <v>13.46613</v>
      </c>
      <c r="BO10" s="323">
        <v>15.359629999999999</v>
      </c>
      <c r="BP10" s="323">
        <v>19.062539999999998</v>
      </c>
      <c r="BQ10" s="323">
        <v>21.203569999999999</v>
      </c>
      <c r="BR10" s="323">
        <v>21.70412</v>
      </c>
      <c r="BS10" s="323">
        <v>19.577719999999999</v>
      </c>
      <c r="BT10" s="323">
        <v>14.022270000000001</v>
      </c>
      <c r="BU10" s="323">
        <v>11.59164</v>
      </c>
      <c r="BV10" s="323">
        <v>10.599880000000001</v>
      </c>
    </row>
    <row r="11" spans="1:74" ht="11.15" customHeight="1" x14ac:dyDescent="0.25">
      <c r="A11" s="83" t="s">
        <v>647</v>
      </c>
      <c r="B11" s="185" t="s">
        <v>433</v>
      </c>
      <c r="C11" s="207">
        <v>7.8196747540000002</v>
      </c>
      <c r="D11" s="207">
        <v>8.3219000360000006</v>
      </c>
      <c r="E11" s="207">
        <v>8.5099764919999998</v>
      </c>
      <c r="F11" s="207">
        <v>8.8743253370000001</v>
      </c>
      <c r="G11" s="207">
        <v>11.75356652</v>
      </c>
      <c r="H11" s="207">
        <v>16.370872330000001</v>
      </c>
      <c r="I11" s="207">
        <v>19.18941495</v>
      </c>
      <c r="J11" s="207">
        <v>19.409127999999999</v>
      </c>
      <c r="K11" s="207">
        <v>17.347548799999998</v>
      </c>
      <c r="L11" s="207">
        <v>11.65007802</v>
      </c>
      <c r="M11" s="207">
        <v>8.5349609809999993</v>
      </c>
      <c r="N11" s="207">
        <v>8.6117045030000003</v>
      </c>
      <c r="O11" s="207">
        <v>8.1084749049999996</v>
      </c>
      <c r="P11" s="207">
        <v>7.7108459580000002</v>
      </c>
      <c r="Q11" s="207">
        <v>7.7769626909999996</v>
      </c>
      <c r="R11" s="207">
        <v>9.0918269229999993</v>
      </c>
      <c r="S11" s="207">
        <v>10.790273190000001</v>
      </c>
      <c r="T11" s="207">
        <v>14.92295318</v>
      </c>
      <c r="U11" s="207">
        <v>18.348286609999999</v>
      </c>
      <c r="V11" s="207">
        <v>18.331492900000001</v>
      </c>
      <c r="W11" s="207">
        <v>17.631958019999999</v>
      </c>
      <c r="X11" s="207">
        <v>10.67888595</v>
      </c>
      <c r="Y11" s="207">
        <v>7.744743583</v>
      </c>
      <c r="Z11" s="207">
        <v>7.3634229879999999</v>
      </c>
      <c r="AA11" s="207">
        <v>7.0216308959999996</v>
      </c>
      <c r="AB11" s="207">
        <v>7.1719573150000002</v>
      </c>
      <c r="AC11" s="207">
        <v>7.6292848480000002</v>
      </c>
      <c r="AD11" s="207">
        <v>8.1618608819999992</v>
      </c>
      <c r="AE11" s="207">
        <v>10.789231320000001</v>
      </c>
      <c r="AF11" s="207">
        <v>14.790449990000001</v>
      </c>
      <c r="AG11" s="207">
        <v>17.758332129999999</v>
      </c>
      <c r="AH11" s="207">
        <v>18.672684759999999</v>
      </c>
      <c r="AI11" s="207">
        <v>16.15961678</v>
      </c>
      <c r="AJ11" s="207">
        <v>10.04788922</v>
      </c>
      <c r="AK11" s="207">
        <v>9.0731072919999995</v>
      </c>
      <c r="AL11" s="207">
        <v>7.9425892170000001</v>
      </c>
      <c r="AM11" s="207">
        <v>7.2966329869999997</v>
      </c>
      <c r="AN11" s="207">
        <v>7.1737602159999998</v>
      </c>
      <c r="AO11" s="207">
        <v>8.3831051399999996</v>
      </c>
      <c r="AP11" s="207">
        <v>9.7367493070000002</v>
      </c>
      <c r="AQ11" s="207">
        <v>12.00159081</v>
      </c>
      <c r="AR11" s="207">
        <v>17.536796379999998</v>
      </c>
      <c r="AS11" s="207">
        <v>19.743187039999999</v>
      </c>
      <c r="AT11" s="207">
        <v>20.98574283</v>
      </c>
      <c r="AU11" s="207">
        <v>20.2315033</v>
      </c>
      <c r="AV11" s="207">
        <v>16.877949569999998</v>
      </c>
      <c r="AW11" s="207">
        <v>12.48736008</v>
      </c>
      <c r="AX11" s="207">
        <v>11.625132649999999</v>
      </c>
      <c r="AY11" s="207">
        <v>10.888229000000001</v>
      </c>
      <c r="AZ11" s="207">
        <v>11.46452908</v>
      </c>
      <c r="BA11" s="207">
        <v>12.14406</v>
      </c>
      <c r="BB11" s="207">
        <v>12.45951625</v>
      </c>
      <c r="BC11" s="207">
        <v>17.267418249999999</v>
      </c>
      <c r="BD11" s="207">
        <v>23.425388720000001</v>
      </c>
      <c r="BE11" s="207">
        <v>25.019880000000001</v>
      </c>
      <c r="BF11" s="207">
        <v>25.493729999999999</v>
      </c>
      <c r="BG11" s="207">
        <v>23.46829</v>
      </c>
      <c r="BH11" s="323">
        <v>18.518319999999999</v>
      </c>
      <c r="BI11" s="323">
        <v>15.15497</v>
      </c>
      <c r="BJ11" s="323">
        <v>13.657249999999999</v>
      </c>
      <c r="BK11" s="323">
        <v>13.150090000000001</v>
      </c>
      <c r="BL11" s="323">
        <v>13.24619</v>
      </c>
      <c r="BM11" s="323">
        <v>13.14026</v>
      </c>
      <c r="BN11" s="323">
        <v>13.62687</v>
      </c>
      <c r="BO11" s="323">
        <v>15.26454</v>
      </c>
      <c r="BP11" s="323">
        <v>18.814430000000002</v>
      </c>
      <c r="BQ11" s="323">
        <v>21.020219999999998</v>
      </c>
      <c r="BR11" s="323">
        <v>21.454039999999999</v>
      </c>
      <c r="BS11" s="323">
        <v>19.700109999999999</v>
      </c>
      <c r="BT11" s="323">
        <v>15.25112</v>
      </c>
      <c r="BU11" s="323">
        <v>12.13585</v>
      </c>
      <c r="BV11" s="323">
        <v>10.878740000000001</v>
      </c>
    </row>
    <row r="12" spans="1:74" ht="11.15" customHeight="1" x14ac:dyDescent="0.25">
      <c r="A12" s="83" t="s">
        <v>648</v>
      </c>
      <c r="B12" s="185" t="s">
        <v>434</v>
      </c>
      <c r="C12" s="207">
        <v>10.329024670000001</v>
      </c>
      <c r="D12" s="207">
        <v>12.33050235</v>
      </c>
      <c r="E12" s="207">
        <v>10.760332</v>
      </c>
      <c r="F12" s="207">
        <v>12.20666376</v>
      </c>
      <c r="G12" s="207">
        <v>17.742127329999999</v>
      </c>
      <c r="H12" s="207">
        <v>22.337542150000001</v>
      </c>
      <c r="I12" s="207">
        <v>23.684923049999998</v>
      </c>
      <c r="J12" s="207">
        <v>24.531572570000002</v>
      </c>
      <c r="K12" s="207">
        <v>24.431261030000002</v>
      </c>
      <c r="L12" s="207">
        <v>18.11056881</v>
      </c>
      <c r="M12" s="207">
        <v>11.52700535</v>
      </c>
      <c r="N12" s="207">
        <v>11.32542509</v>
      </c>
      <c r="O12" s="207">
        <v>11.195632659999999</v>
      </c>
      <c r="P12" s="207">
        <v>11.687155539999999</v>
      </c>
      <c r="Q12" s="207">
        <v>11.45610162</v>
      </c>
      <c r="R12" s="207">
        <v>14.34311641</v>
      </c>
      <c r="S12" s="207">
        <v>19.79506748</v>
      </c>
      <c r="T12" s="207">
        <v>22.956936030000001</v>
      </c>
      <c r="U12" s="207">
        <v>25.367387669999999</v>
      </c>
      <c r="V12" s="207">
        <v>24.943472230000001</v>
      </c>
      <c r="W12" s="207">
        <v>24.916222739999998</v>
      </c>
      <c r="X12" s="207">
        <v>21.262973290000001</v>
      </c>
      <c r="Y12" s="207">
        <v>11.898654759999999</v>
      </c>
      <c r="Z12" s="207">
        <v>11.39910317</v>
      </c>
      <c r="AA12" s="207">
        <v>11.759848010000001</v>
      </c>
      <c r="AB12" s="207">
        <v>11.4526801</v>
      </c>
      <c r="AC12" s="207">
        <v>12.702694709999999</v>
      </c>
      <c r="AD12" s="207">
        <v>13.48882914</v>
      </c>
      <c r="AE12" s="207">
        <v>14.63845888</v>
      </c>
      <c r="AF12" s="207">
        <v>19.57937278</v>
      </c>
      <c r="AG12" s="207">
        <v>23.268242180000001</v>
      </c>
      <c r="AH12" s="207">
        <v>24.364601820000001</v>
      </c>
      <c r="AI12" s="207">
        <v>22.905617729999999</v>
      </c>
      <c r="AJ12" s="207">
        <v>19.87582827</v>
      </c>
      <c r="AK12" s="207">
        <v>16.447208320000001</v>
      </c>
      <c r="AL12" s="207">
        <v>11.348007640000001</v>
      </c>
      <c r="AM12" s="207">
        <v>11.39995936</v>
      </c>
      <c r="AN12" s="207">
        <v>11.70322833</v>
      </c>
      <c r="AO12" s="207">
        <v>13.34121393</v>
      </c>
      <c r="AP12" s="207">
        <v>14.958287309999999</v>
      </c>
      <c r="AQ12" s="207">
        <v>19.268043779999999</v>
      </c>
      <c r="AR12" s="207">
        <v>24.261754410000002</v>
      </c>
      <c r="AS12" s="207">
        <v>27.049645909999999</v>
      </c>
      <c r="AT12" s="207">
        <v>27.813629120000002</v>
      </c>
      <c r="AU12" s="207">
        <v>27.792772360000001</v>
      </c>
      <c r="AV12" s="207">
        <v>24.701660700000001</v>
      </c>
      <c r="AW12" s="207">
        <v>15.471673839999999</v>
      </c>
      <c r="AX12" s="207">
        <v>15.45478481</v>
      </c>
      <c r="AY12" s="207">
        <v>12.91725778</v>
      </c>
      <c r="AZ12" s="207">
        <v>14.041520220000001</v>
      </c>
      <c r="BA12" s="207">
        <v>15.88296543</v>
      </c>
      <c r="BB12" s="207">
        <v>16.055638989999999</v>
      </c>
      <c r="BC12" s="207">
        <v>23.35664628</v>
      </c>
      <c r="BD12" s="207">
        <v>30.680910399999998</v>
      </c>
      <c r="BE12" s="207">
        <v>31.64733</v>
      </c>
      <c r="BF12" s="207">
        <v>31.808319999999998</v>
      </c>
      <c r="BG12" s="207">
        <v>30.320119999999999</v>
      </c>
      <c r="BH12" s="323">
        <v>25.137460000000001</v>
      </c>
      <c r="BI12" s="323">
        <v>19.60566</v>
      </c>
      <c r="BJ12" s="323">
        <v>17.448060000000002</v>
      </c>
      <c r="BK12" s="323">
        <v>16.949660000000002</v>
      </c>
      <c r="BL12" s="323">
        <v>16.811689999999999</v>
      </c>
      <c r="BM12" s="323">
        <v>16.969850000000001</v>
      </c>
      <c r="BN12" s="323">
        <v>18.29448</v>
      </c>
      <c r="BO12" s="323">
        <v>21.47813</v>
      </c>
      <c r="BP12" s="323">
        <v>24.90409</v>
      </c>
      <c r="BQ12" s="323">
        <v>26.65352</v>
      </c>
      <c r="BR12" s="323">
        <v>26.899840000000001</v>
      </c>
      <c r="BS12" s="323">
        <v>26.00028</v>
      </c>
      <c r="BT12" s="323">
        <v>21.226780000000002</v>
      </c>
      <c r="BU12" s="323">
        <v>16.012689999999999</v>
      </c>
      <c r="BV12" s="323">
        <v>14.163919999999999</v>
      </c>
    </row>
    <row r="13" spans="1:74" ht="11.15" customHeight="1" x14ac:dyDescent="0.25">
      <c r="A13" s="83" t="s">
        <v>649</v>
      </c>
      <c r="B13" s="185" t="s">
        <v>435</v>
      </c>
      <c r="C13" s="207">
        <v>9.143719291</v>
      </c>
      <c r="D13" s="207">
        <v>9.9816874500000008</v>
      </c>
      <c r="E13" s="207">
        <v>10.41686425</v>
      </c>
      <c r="F13" s="207">
        <v>10.439783520000001</v>
      </c>
      <c r="G13" s="207">
        <v>14.72996919</v>
      </c>
      <c r="H13" s="207">
        <v>20.270801339999998</v>
      </c>
      <c r="I13" s="207">
        <v>21.182289839999999</v>
      </c>
      <c r="J13" s="207">
        <v>22.370210190000002</v>
      </c>
      <c r="K13" s="207">
        <v>20.835247979999998</v>
      </c>
      <c r="L13" s="207">
        <v>16.185354060000002</v>
      </c>
      <c r="M13" s="207">
        <v>10.53741527</v>
      </c>
      <c r="N13" s="207">
        <v>9.7385900539999994</v>
      </c>
      <c r="O13" s="207">
        <v>9.7856448839999999</v>
      </c>
      <c r="P13" s="207">
        <v>9.6387459060000005</v>
      </c>
      <c r="Q13" s="207">
        <v>9.4867367999999992</v>
      </c>
      <c r="R13" s="207">
        <v>11.742592849999999</v>
      </c>
      <c r="S13" s="207">
        <v>16.826939400000001</v>
      </c>
      <c r="T13" s="207">
        <v>20.310258439999998</v>
      </c>
      <c r="U13" s="207">
        <v>21.317678369999999</v>
      </c>
      <c r="V13" s="207">
        <v>21.929332649999999</v>
      </c>
      <c r="W13" s="207">
        <v>21.42104046</v>
      </c>
      <c r="X13" s="207">
        <v>17.46298131</v>
      </c>
      <c r="Y13" s="207">
        <v>9.5758304009999993</v>
      </c>
      <c r="Z13" s="207">
        <v>9.7917169289999997</v>
      </c>
      <c r="AA13" s="207">
        <v>9.8349962180000006</v>
      </c>
      <c r="AB13" s="207">
        <v>9.2940455750000002</v>
      </c>
      <c r="AC13" s="207">
        <v>10.04130911</v>
      </c>
      <c r="AD13" s="207">
        <v>11.32382462</v>
      </c>
      <c r="AE13" s="207">
        <v>13.955078739999999</v>
      </c>
      <c r="AF13" s="207">
        <v>17.142842909999999</v>
      </c>
      <c r="AG13" s="207">
        <v>20.255552510000001</v>
      </c>
      <c r="AH13" s="207">
        <v>21.77567955</v>
      </c>
      <c r="AI13" s="207">
        <v>20.484365029999999</v>
      </c>
      <c r="AJ13" s="207">
        <v>14.986083239999999</v>
      </c>
      <c r="AK13" s="207">
        <v>11.966849809999999</v>
      </c>
      <c r="AL13" s="207">
        <v>9.1592017479999992</v>
      </c>
      <c r="AM13" s="207">
        <v>9.8135706339999995</v>
      </c>
      <c r="AN13" s="207">
        <v>8.593483977</v>
      </c>
      <c r="AO13" s="207">
        <v>10.0078747</v>
      </c>
      <c r="AP13" s="207">
        <v>12.37139895</v>
      </c>
      <c r="AQ13" s="207">
        <v>15.463844290000001</v>
      </c>
      <c r="AR13" s="207">
        <v>20.593798</v>
      </c>
      <c r="AS13" s="207">
        <v>21.631835630000001</v>
      </c>
      <c r="AT13" s="207">
        <v>24.783678909999999</v>
      </c>
      <c r="AU13" s="207">
        <v>22.578944759999999</v>
      </c>
      <c r="AV13" s="207">
        <v>19.57641623</v>
      </c>
      <c r="AW13" s="207">
        <v>13.04901989</v>
      </c>
      <c r="AX13" s="207">
        <v>13.595274890000001</v>
      </c>
      <c r="AY13" s="207">
        <v>11.628947030000001</v>
      </c>
      <c r="AZ13" s="207">
        <v>11.216450289999999</v>
      </c>
      <c r="BA13" s="207">
        <v>12.97743406</v>
      </c>
      <c r="BB13" s="207">
        <v>13.679728040000001</v>
      </c>
      <c r="BC13" s="207">
        <v>20.163680960000001</v>
      </c>
      <c r="BD13" s="207">
        <v>25.580645000000001</v>
      </c>
      <c r="BE13" s="207">
        <v>27.054390000000001</v>
      </c>
      <c r="BF13" s="207">
        <v>27.808050000000001</v>
      </c>
      <c r="BG13" s="207">
        <v>27.430730000000001</v>
      </c>
      <c r="BH13" s="323">
        <v>23.555199999999999</v>
      </c>
      <c r="BI13" s="323">
        <v>18.123989999999999</v>
      </c>
      <c r="BJ13" s="323">
        <v>16.01023</v>
      </c>
      <c r="BK13" s="323">
        <v>15.541359999999999</v>
      </c>
      <c r="BL13" s="323">
        <v>15.47519</v>
      </c>
      <c r="BM13" s="323">
        <v>15.752800000000001</v>
      </c>
      <c r="BN13" s="323">
        <v>17.51727</v>
      </c>
      <c r="BO13" s="323">
        <v>20.260349999999999</v>
      </c>
      <c r="BP13" s="323">
        <v>23.389199999999999</v>
      </c>
      <c r="BQ13" s="323">
        <v>24.949780000000001</v>
      </c>
      <c r="BR13" s="323">
        <v>26.05528</v>
      </c>
      <c r="BS13" s="323">
        <v>25.10894</v>
      </c>
      <c r="BT13" s="323">
        <v>21.191990000000001</v>
      </c>
      <c r="BU13" s="323">
        <v>16.113350000000001</v>
      </c>
      <c r="BV13" s="323">
        <v>14.0786</v>
      </c>
    </row>
    <row r="14" spans="1:74" ht="11.15" customHeight="1" x14ac:dyDescent="0.25">
      <c r="A14" s="83" t="s">
        <v>650</v>
      </c>
      <c r="B14" s="185" t="s">
        <v>436</v>
      </c>
      <c r="C14" s="207">
        <v>8.6075912100000007</v>
      </c>
      <c r="D14" s="207">
        <v>9.2831314769999995</v>
      </c>
      <c r="E14" s="207">
        <v>10.8851067</v>
      </c>
      <c r="F14" s="207">
        <v>11.81707589</v>
      </c>
      <c r="G14" s="207">
        <v>15.177522980000001</v>
      </c>
      <c r="H14" s="207">
        <v>19.943393270000001</v>
      </c>
      <c r="I14" s="207">
        <v>21.473810239999999</v>
      </c>
      <c r="J14" s="207">
        <v>23.202106520000001</v>
      </c>
      <c r="K14" s="207">
        <v>21.62345453</v>
      </c>
      <c r="L14" s="207">
        <v>17.332446579999999</v>
      </c>
      <c r="M14" s="207">
        <v>10.49249448</v>
      </c>
      <c r="N14" s="207">
        <v>8.4613568699999995</v>
      </c>
      <c r="O14" s="207">
        <v>8.2373333340000006</v>
      </c>
      <c r="P14" s="207">
        <v>8.1630731710000006</v>
      </c>
      <c r="Q14" s="207">
        <v>8.3406918430000001</v>
      </c>
      <c r="R14" s="207">
        <v>10.58697125</v>
      </c>
      <c r="S14" s="207">
        <v>15.107788149999999</v>
      </c>
      <c r="T14" s="207">
        <v>17.905046850000002</v>
      </c>
      <c r="U14" s="207">
        <v>20.444181149999999</v>
      </c>
      <c r="V14" s="207">
        <v>21.935467840000001</v>
      </c>
      <c r="W14" s="207">
        <v>22.125302000000001</v>
      </c>
      <c r="X14" s="207">
        <v>20.45313578</v>
      </c>
      <c r="Y14" s="207">
        <v>9.7735905699999996</v>
      </c>
      <c r="Z14" s="207">
        <v>8.8576056740000002</v>
      </c>
      <c r="AA14" s="207">
        <v>8.4356178849999992</v>
      </c>
      <c r="AB14" s="207">
        <v>8.1336598910000006</v>
      </c>
      <c r="AC14" s="207">
        <v>9.1665584019999997</v>
      </c>
      <c r="AD14" s="207">
        <v>11.83962423</v>
      </c>
      <c r="AE14" s="207">
        <v>14.546017340000001</v>
      </c>
      <c r="AF14" s="207">
        <v>17.89057369</v>
      </c>
      <c r="AG14" s="207">
        <v>19.593211650000001</v>
      </c>
      <c r="AH14" s="207">
        <v>21.43735247</v>
      </c>
      <c r="AI14" s="207">
        <v>21.127072680000001</v>
      </c>
      <c r="AJ14" s="207">
        <v>16.209560840000002</v>
      </c>
      <c r="AK14" s="207">
        <v>12.890253749999999</v>
      </c>
      <c r="AL14" s="207">
        <v>9.9364979170000005</v>
      </c>
      <c r="AM14" s="207">
        <v>10.011182639999999</v>
      </c>
      <c r="AN14" s="207">
        <v>8.5658031989999994</v>
      </c>
      <c r="AO14" s="207">
        <v>9.2421150890000003</v>
      </c>
      <c r="AP14" s="207">
        <v>13.516006020000001</v>
      </c>
      <c r="AQ14" s="207">
        <v>16.3947976</v>
      </c>
      <c r="AR14" s="207">
        <v>20.075650710000001</v>
      </c>
      <c r="AS14" s="207">
        <v>22.5988401</v>
      </c>
      <c r="AT14" s="207">
        <v>24.747817529999999</v>
      </c>
      <c r="AU14" s="207">
        <v>24.017998949999999</v>
      </c>
      <c r="AV14" s="207">
        <v>23.113279930000001</v>
      </c>
      <c r="AW14" s="207">
        <v>16.246909590000001</v>
      </c>
      <c r="AX14" s="207">
        <v>17.137088810000002</v>
      </c>
      <c r="AY14" s="207">
        <v>13.130650279999999</v>
      </c>
      <c r="AZ14" s="207">
        <v>11.99945189</v>
      </c>
      <c r="BA14" s="207">
        <v>12.880378370000001</v>
      </c>
      <c r="BB14" s="207">
        <v>15.41858176</v>
      </c>
      <c r="BC14" s="207">
        <v>21.74493391</v>
      </c>
      <c r="BD14" s="207">
        <v>26.991760020000001</v>
      </c>
      <c r="BE14" s="207">
        <v>26.921119999999998</v>
      </c>
      <c r="BF14" s="207">
        <v>27.456579999999999</v>
      </c>
      <c r="BG14" s="207">
        <v>26.759209999999999</v>
      </c>
      <c r="BH14" s="323">
        <v>24.264119999999998</v>
      </c>
      <c r="BI14" s="323">
        <v>17.81569</v>
      </c>
      <c r="BJ14" s="323">
        <v>14.432729999999999</v>
      </c>
      <c r="BK14" s="323">
        <v>13.524570000000001</v>
      </c>
      <c r="BL14" s="323">
        <v>13.479480000000001</v>
      </c>
      <c r="BM14" s="323">
        <v>13.887079999999999</v>
      </c>
      <c r="BN14" s="323">
        <v>16.119289999999999</v>
      </c>
      <c r="BO14" s="323">
        <v>18.711760000000002</v>
      </c>
      <c r="BP14" s="323">
        <v>21.05057</v>
      </c>
      <c r="BQ14" s="323">
        <v>22.82639</v>
      </c>
      <c r="BR14" s="323">
        <v>24.46218</v>
      </c>
      <c r="BS14" s="323">
        <v>23.594840000000001</v>
      </c>
      <c r="BT14" s="323">
        <v>21.390709999999999</v>
      </c>
      <c r="BU14" s="323">
        <v>15.401680000000001</v>
      </c>
      <c r="BV14" s="323">
        <v>12.179</v>
      </c>
    </row>
    <row r="15" spans="1:74" ht="11.15" customHeight="1" x14ac:dyDescent="0.25">
      <c r="A15" s="83" t="s">
        <v>651</v>
      </c>
      <c r="B15" s="185" t="s">
        <v>437</v>
      </c>
      <c r="C15" s="207">
        <v>8.1293775670000006</v>
      </c>
      <c r="D15" s="207">
        <v>8.2006581619999999</v>
      </c>
      <c r="E15" s="207">
        <v>8.5068065609999994</v>
      </c>
      <c r="F15" s="207">
        <v>8.9404594230000001</v>
      </c>
      <c r="G15" s="207">
        <v>11.14071079</v>
      </c>
      <c r="H15" s="207">
        <v>13.32093409</v>
      </c>
      <c r="I15" s="207">
        <v>14.97300776</v>
      </c>
      <c r="J15" s="207">
        <v>13.97040868</v>
      </c>
      <c r="K15" s="207">
        <v>13.36280365</v>
      </c>
      <c r="L15" s="207">
        <v>9.3627079379999998</v>
      </c>
      <c r="M15" s="207">
        <v>7.4243533350000002</v>
      </c>
      <c r="N15" s="207">
        <v>7.349087097</v>
      </c>
      <c r="O15" s="207">
        <v>7.5151250989999996</v>
      </c>
      <c r="P15" s="207">
        <v>7.643193804</v>
      </c>
      <c r="Q15" s="207">
        <v>7.7998418039999997</v>
      </c>
      <c r="R15" s="207">
        <v>8.566611086</v>
      </c>
      <c r="S15" s="207">
        <v>9.1663645270000007</v>
      </c>
      <c r="T15" s="207">
        <v>11.364102450000001</v>
      </c>
      <c r="U15" s="207">
        <v>12.78106221</v>
      </c>
      <c r="V15" s="207">
        <v>13.77819175</v>
      </c>
      <c r="W15" s="207">
        <v>12.92339992</v>
      </c>
      <c r="X15" s="207">
        <v>8.8122987659999996</v>
      </c>
      <c r="Y15" s="207">
        <v>7.4173968239999999</v>
      </c>
      <c r="Z15" s="207">
        <v>7.3921365730000002</v>
      </c>
      <c r="AA15" s="207">
        <v>7.4542526850000002</v>
      </c>
      <c r="AB15" s="207">
        <v>7.3979914820000001</v>
      </c>
      <c r="AC15" s="207">
        <v>7.8261148030000003</v>
      </c>
      <c r="AD15" s="207">
        <v>8.2874621770000001</v>
      </c>
      <c r="AE15" s="207">
        <v>9.8523566260000006</v>
      </c>
      <c r="AF15" s="207">
        <v>11.369419479999999</v>
      </c>
      <c r="AG15" s="207">
        <v>12.58327766</v>
      </c>
      <c r="AH15" s="207">
        <v>13.314902119999999</v>
      </c>
      <c r="AI15" s="207">
        <v>11.81092378</v>
      </c>
      <c r="AJ15" s="207">
        <v>9.5505476290000004</v>
      </c>
      <c r="AK15" s="207">
        <v>7.9905841280000001</v>
      </c>
      <c r="AL15" s="207">
        <v>7.681572354</v>
      </c>
      <c r="AM15" s="207">
        <v>7.7289883120000002</v>
      </c>
      <c r="AN15" s="207">
        <v>7.8002251769999997</v>
      </c>
      <c r="AO15" s="207">
        <v>8.2805285059999996</v>
      </c>
      <c r="AP15" s="207">
        <v>9.4840669989999995</v>
      </c>
      <c r="AQ15" s="207">
        <v>11.01407212</v>
      </c>
      <c r="AR15" s="207">
        <v>13.06436004</v>
      </c>
      <c r="AS15" s="207">
        <v>15.67117747</v>
      </c>
      <c r="AT15" s="207">
        <v>15.714551820000001</v>
      </c>
      <c r="AU15" s="207">
        <v>15.381007110000001</v>
      </c>
      <c r="AV15" s="207">
        <v>12.42107805</v>
      </c>
      <c r="AW15" s="207">
        <v>10.979274849999999</v>
      </c>
      <c r="AX15" s="207">
        <v>10.235973980000001</v>
      </c>
      <c r="AY15" s="207">
        <v>10.16830809</v>
      </c>
      <c r="AZ15" s="207">
        <v>10.256572269999999</v>
      </c>
      <c r="BA15" s="207">
        <v>10.66077597</v>
      </c>
      <c r="BB15" s="207">
        <v>11.621659709999999</v>
      </c>
      <c r="BC15" s="207">
        <v>13.24296272</v>
      </c>
      <c r="BD15" s="207">
        <v>16.099226680000001</v>
      </c>
      <c r="BE15" s="207">
        <v>17.944520000000001</v>
      </c>
      <c r="BF15" s="207">
        <v>18.51295</v>
      </c>
      <c r="BG15" s="207">
        <v>17.93694</v>
      </c>
      <c r="BH15" s="323">
        <v>14.939959999999999</v>
      </c>
      <c r="BI15" s="323">
        <v>12.968500000000001</v>
      </c>
      <c r="BJ15" s="323">
        <v>12.57269</v>
      </c>
      <c r="BK15" s="323">
        <v>12.566599999999999</v>
      </c>
      <c r="BL15" s="323">
        <v>12.875730000000001</v>
      </c>
      <c r="BM15" s="323">
        <v>13.009370000000001</v>
      </c>
      <c r="BN15" s="323">
        <v>13.290649999999999</v>
      </c>
      <c r="BO15" s="323">
        <v>14.03764</v>
      </c>
      <c r="BP15" s="323">
        <v>15.81044</v>
      </c>
      <c r="BQ15" s="323">
        <v>17.250409999999999</v>
      </c>
      <c r="BR15" s="323">
        <v>17.46734</v>
      </c>
      <c r="BS15" s="323">
        <v>16.27319</v>
      </c>
      <c r="BT15" s="323">
        <v>13.206899999999999</v>
      </c>
      <c r="BU15" s="323">
        <v>11.19312</v>
      </c>
      <c r="BV15" s="323">
        <v>10.758470000000001</v>
      </c>
    </row>
    <row r="16" spans="1:74" ht="11.15" customHeight="1" x14ac:dyDescent="0.25">
      <c r="A16" s="83" t="s">
        <v>652</v>
      </c>
      <c r="B16" s="185" t="s">
        <v>438</v>
      </c>
      <c r="C16" s="207">
        <v>11.68045648</v>
      </c>
      <c r="D16" s="207">
        <v>11.47607404</v>
      </c>
      <c r="E16" s="207">
        <v>11.698392050000001</v>
      </c>
      <c r="F16" s="207">
        <v>11.380155520000001</v>
      </c>
      <c r="G16" s="207">
        <v>12.56631823</v>
      </c>
      <c r="H16" s="207">
        <v>12.433381089999999</v>
      </c>
      <c r="I16" s="207">
        <v>12.801966289999999</v>
      </c>
      <c r="J16" s="207">
        <v>13.41361727</v>
      </c>
      <c r="K16" s="207">
        <v>12.567433429999999</v>
      </c>
      <c r="L16" s="207">
        <v>11.803446839999999</v>
      </c>
      <c r="M16" s="207">
        <v>11.18144646</v>
      </c>
      <c r="N16" s="207">
        <v>12.07542898</v>
      </c>
      <c r="O16" s="207">
        <v>12.389714250000001</v>
      </c>
      <c r="P16" s="207">
        <v>11.91351502</v>
      </c>
      <c r="Q16" s="207">
        <v>12.20813047</v>
      </c>
      <c r="R16" s="207">
        <v>12.34160528</v>
      </c>
      <c r="S16" s="207">
        <v>12.592023599999999</v>
      </c>
      <c r="T16" s="207">
        <v>12.735868910000001</v>
      </c>
      <c r="U16" s="207">
        <v>13.60167107</v>
      </c>
      <c r="V16" s="207">
        <v>13.253654940000001</v>
      </c>
      <c r="W16" s="207">
        <v>12.69569051</v>
      </c>
      <c r="X16" s="207">
        <v>11.86109692</v>
      </c>
      <c r="Y16" s="207">
        <v>11.389660360000001</v>
      </c>
      <c r="Z16" s="207">
        <v>12.083675059999999</v>
      </c>
      <c r="AA16" s="207">
        <v>13.56539849</v>
      </c>
      <c r="AB16" s="207">
        <v>13.11371467</v>
      </c>
      <c r="AC16" s="207">
        <v>12.47541019</v>
      </c>
      <c r="AD16" s="207">
        <v>12.89332825</v>
      </c>
      <c r="AE16" s="207">
        <v>13.773410549999999</v>
      </c>
      <c r="AF16" s="207">
        <v>13.99084959</v>
      </c>
      <c r="AG16" s="207">
        <v>14.015501499999999</v>
      </c>
      <c r="AH16" s="207">
        <v>14.13970426</v>
      </c>
      <c r="AI16" s="207">
        <v>14.33445596</v>
      </c>
      <c r="AJ16" s="207">
        <v>13.28806926</v>
      </c>
      <c r="AK16" s="207">
        <v>12.94003562</v>
      </c>
      <c r="AL16" s="207">
        <v>13.760203519999999</v>
      </c>
      <c r="AM16" s="207">
        <v>14.495173790000001</v>
      </c>
      <c r="AN16" s="207">
        <v>13.875651149999999</v>
      </c>
      <c r="AO16" s="207">
        <v>14.177694880000001</v>
      </c>
      <c r="AP16" s="207">
        <v>14.756214440000001</v>
      </c>
      <c r="AQ16" s="207">
        <v>14.94528678</v>
      </c>
      <c r="AR16" s="207">
        <v>15.544251109999999</v>
      </c>
      <c r="AS16" s="207">
        <v>15.89468228</v>
      </c>
      <c r="AT16" s="207">
        <v>16.007454249999999</v>
      </c>
      <c r="AU16" s="207">
        <v>15.82565134</v>
      </c>
      <c r="AV16" s="207">
        <v>16.210349239999999</v>
      </c>
      <c r="AW16" s="207">
        <v>16.166446279999999</v>
      </c>
      <c r="AX16" s="207">
        <v>16.729976629999999</v>
      </c>
      <c r="AY16" s="207">
        <v>17.579471869999999</v>
      </c>
      <c r="AZ16" s="207">
        <v>16.778750280000001</v>
      </c>
      <c r="BA16" s="207">
        <v>16.593063690000001</v>
      </c>
      <c r="BB16" s="207">
        <v>15.896554930000001</v>
      </c>
      <c r="BC16" s="207">
        <v>17.837050869999999</v>
      </c>
      <c r="BD16" s="207">
        <v>20.550746709999999</v>
      </c>
      <c r="BE16" s="207">
        <v>20.739059999999998</v>
      </c>
      <c r="BF16" s="207">
        <v>20.697030000000002</v>
      </c>
      <c r="BG16" s="207">
        <v>20.757750000000001</v>
      </c>
      <c r="BH16" s="323">
        <v>20.207660000000001</v>
      </c>
      <c r="BI16" s="323">
        <v>19.228760000000001</v>
      </c>
      <c r="BJ16" s="323">
        <v>19.563089999999999</v>
      </c>
      <c r="BK16" s="323">
        <v>19.871110000000002</v>
      </c>
      <c r="BL16" s="323">
        <v>19.626380000000001</v>
      </c>
      <c r="BM16" s="323">
        <v>19.428740000000001</v>
      </c>
      <c r="BN16" s="323">
        <v>19.370830000000002</v>
      </c>
      <c r="BO16" s="323">
        <v>19.649080000000001</v>
      </c>
      <c r="BP16" s="323">
        <v>19.564609999999998</v>
      </c>
      <c r="BQ16" s="323">
        <v>19.55086</v>
      </c>
      <c r="BR16" s="323">
        <v>19.503589999999999</v>
      </c>
      <c r="BS16" s="323">
        <v>19.18496</v>
      </c>
      <c r="BT16" s="323">
        <v>18.636679999999998</v>
      </c>
      <c r="BU16" s="323">
        <v>17.808450000000001</v>
      </c>
      <c r="BV16" s="323">
        <v>18.18196</v>
      </c>
    </row>
    <row r="17" spans="1:74" ht="11.15" customHeight="1" x14ac:dyDescent="0.25">
      <c r="A17" s="83" t="s">
        <v>524</v>
      </c>
      <c r="B17" s="185" t="s">
        <v>412</v>
      </c>
      <c r="C17" s="207">
        <v>8.9</v>
      </c>
      <c r="D17" s="207">
        <v>9.6300000000000008</v>
      </c>
      <c r="E17" s="207">
        <v>9.76</v>
      </c>
      <c r="F17" s="207">
        <v>10.050000000000001</v>
      </c>
      <c r="G17" s="207">
        <v>13.52</v>
      </c>
      <c r="H17" s="207">
        <v>16.47</v>
      </c>
      <c r="I17" s="207">
        <v>17.850000000000001</v>
      </c>
      <c r="J17" s="207">
        <v>18.559999999999999</v>
      </c>
      <c r="K17" s="207">
        <v>17.23</v>
      </c>
      <c r="L17" s="207">
        <v>12.22</v>
      </c>
      <c r="M17" s="207">
        <v>9.42</v>
      </c>
      <c r="N17" s="207">
        <v>9.6199999999999992</v>
      </c>
      <c r="O17" s="207">
        <v>9.36</v>
      </c>
      <c r="P17" s="207">
        <v>9.4</v>
      </c>
      <c r="Q17" s="207">
        <v>9.42</v>
      </c>
      <c r="R17" s="207">
        <v>10.85</v>
      </c>
      <c r="S17" s="207">
        <v>12.76</v>
      </c>
      <c r="T17" s="207">
        <v>15.6</v>
      </c>
      <c r="U17" s="207">
        <v>17.739999999999998</v>
      </c>
      <c r="V17" s="207">
        <v>18.37</v>
      </c>
      <c r="W17" s="207">
        <v>17.61</v>
      </c>
      <c r="X17" s="207">
        <v>12.5</v>
      </c>
      <c r="Y17" s="207">
        <v>9.33</v>
      </c>
      <c r="Z17" s="207">
        <v>9.3000000000000007</v>
      </c>
      <c r="AA17" s="207">
        <v>9.43</v>
      </c>
      <c r="AB17" s="207">
        <v>9.19</v>
      </c>
      <c r="AC17" s="207">
        <v>9.8000000000000007</v>
      </c>
      <c r="AD17" s="207">
        <v>10.42</v>
      </c>
      <c r="AE17" s="207">
        <v>11.79</v>
      </c>
      <c r="AF17" s="207">
        <v>15.33</v>
      </c>
      <c r="AG17" s="207">
        <v>17.489999999999998</v>
      </c>
      <c r="AH17" s="207">
        <v>18.27</v>
      </c>
      <c r="AI17" s="207">
        <v>16.850000000000001</v>
      </c>
      <c r="AJ17" s="207">
        <v>12.26</v>
      </c>
      <c r="AK17" s="207">
        <v>10.99</v>
      </c>
      <c r="AL17" s="207">
        <v>9.75</v>
      </c>
      <c r="AM17" s="207">
        <v>9.6300000000000008</v>
      </c>
      <c r="AN17" s="207">
        <v>9.2899999999999991</v>
      </c>
      <c r="AO17" s="207">
        <v>10.48</v>
      </c>
      <c r="AP17" s="207">
        <v>12.21</v>
      </c>
      <c r="AQ17" s="207">
        <v>14.08</v>
      </c>
      <c r="AR17" s="207">
        <v>17.64</v>
      </c>
      <c r="AS17" s="207">
        <v>19.829999999999998</v>
      </c>
      <c r="AT17" s="207">
        <v>20.88</v>
      </c>
      <c r="AU17" s="207">
        <v>20.149999999999999</v>
      </c>
      <c r="AV17" s="207">
        <v>17.41</v>
      </c>
      <c r="AW17" s="207">
        <v>13.12</v>
      </c>
      <c r="AX17" s="207">
        <v>13.08</v>
      </c>
      <c r="AY17" s="207">
        <v>12.03</v>
      </c>
      <c r="AZ17" s="207">
        <v>12.18</v>
      </c>
      <c r="BA17" s="207">
        <v>12.98</v>
      </c>
      <c r="BB17" s="207">
        <v>14.01</v>
      </c>
      <c r="BC17" s="207">
        <v>17.77</v>
      </c>
      <c r="BD17" s="207">
        <v>22.7</v>
      </c>
      <c r="BE17" s="207">
        <v>24.61</v>
      </c>
      <c r="BF17" s="207">
        <v>24.6252</v>
      </c>
      <c r="BG17" s="207">
        <v>23.517910000000001</v>
      </c>
      <c r="BH17" s="323">
        <v>19.64584</v>
      </c>
      <c r="BI17" s="323">
        <v>16.78228</v>
      </c>
      <c r="BJ17" s="323">
        <v>15.645160000000001</v>
      </c>
      <c r="BK17" s="323">
        <v>15.302110000000001</v>
      </c>
      <c r="BL17" s="323">
        <v>15.173730000000001</v>
      </c>
      <c r="BM17" s="323">
        <v>15.38813</v>
      </c>
      <c r="BN17" s="323">
        <v>15.789630000000001</v>
      </c>
      <c r="BO17" s="323">
        <v>17.40448</v>
      </c>
      <c r="BP17" s="323">
        <v>19.91112</v>
      </c>
      <c r="BQ17" s="323">
        <v>21.300989999999999</v>
      </c>
      <c r="BR17" s="323">
        <v>21.84263</v>
      </c>
      <c r="BS17" s="323">
        <v>20.65579</v>
      </c>
      <c r="BT17" s="323">
        <v>16.829619999999998</v>
      </c>
      <c r="BU17" s="323">
        <v>14.04833</v>
      </c>
      <c r="BV17" s="323">
        <v>13.01768</v>
      </c>
    </row>
    <row r="18" spans="1:74" ht="11.15" customHeight="1" x14ac:dyDescent="0.25">
      <c r="A18" s="83"/>
      <c r="B18" s="87" t="s">
        <v>1005</v>
      </c>
      <c r="C18" s="224"/>
      <c r="D18" s="224"/>
      <c r="E18" s="224"/>
      <c r="F18" s="224"/>
      <c r="G18" s="224"/>
      <c r="H18" s="224"/>
      <c r="I18" s="224"/>
      <c r="J18" s="224"/>
      <c r="K18" s="224"/>
      <c r="L18" s="224"/>
      <c r="M18" s="224"/>
      <c r="N18" s="224"/>
      <c r="O18" s="224"/>
      <c r="P18" s="224"/>
      <c r="Q18" s="224"/>
      <c r="R18" s="224"/>
      <c r="S18" s="224"/>
      <c r="T18" s="224"/>
      <c r="U18" s="224"/>
      <c r="V18" s="224"/>
      <c r="W18" s="224"/>
      <c r="X18" s="224"/>
      <c r="Y18" s="224"/>
      <c r="Z18" s="224"/>
      <c r="AA18" s="224"/>
      <c r="AB18" s="224"/>
      <c r="AC18" s="224"/>
      <c r="AD18" s="224"/>
      <c r="AE18" s="224"/>
      <c r="AF18" s="224"/>
      <c r="AG18" s="224"/>
      <c r="AH18" s="224"/>
      <c r="AI18" s="224"/>
      <c r="AJ18" s="224"/>
      <c r="AK18" s="224"/>
      <c r="AL18" s="224"/>
      <c r="AM18" s="224"/>
      <c r="AN18" s="224"/>
      <c r="AO18" s="224"/>
      <c r="AP18" s="224"/>
      <c r="AQ18" s="224"/>
      <c r="AR18" s="224"/>
      <c r="AS18" s="224"/>
      <c r="AT18" s="224"/>
      <c r="AU18" s="224"/>
      <c r="AV18" s="224"/>
      <c r="AW18" s="224"/>
      <c r="AX18" s="224"/>
      <c r="AY18" s="224"/>
      <c r="AZ18" s="224"/>
      <c r="BA18" s="224"/>
      <c r="BB18" s="224"/>
      <c r="BC18" s="224"/>
      <c r="BD18" s="224"/>
      <c r="BE18" s="224"/>
      <c r="BF18" s="224"/>
      <c r="BG18" s="224"/>
      <c r="BH18" s="352"/>
      <c r="BI18" s="352"/>
      <c r="BJ18" s="352"/>
      <c r="BK18" s="352"/>
      <c r="BL18" s="352"/>
      <c r="BM18" s="352"/>
      <c r="BN18" s="352"/>
      <c r="BO18" s="352"/>
      <c r="BP18" s="352"/>
      <c r="BQ18" s="352"/>
      <c r="BR18" s="352"/>
      <c r="BS18" s="352"/>
      <c r="BT18" s="352"/>
      <c r="BU18" s="352"/>
      <c r="BV18" s="352"/>
    </row>
    <row r="19" spans="1:74" ht="11.15" customHeight="1" x14ac:dyDescent="0.25">
      <c r="A19" s="83" t="s">
        <v>653</v>
      </c>
      <c r="B19" s="185" t="s">
        <v>431</v>
      </c>
      <c r="C19" s="207">
        <v>10.51822694</v>
      </c>
      <c r="D19" s="207">
        <v>11.35234082</v>
      </c>
      <c r="E19" s="207">
        <v>12.11169945</v>
      </c>
      <c r="F19" s="207">
        <v>12.20189553</v>
      </c>
      <c r="G19" s="207">
        <v>12.24700947</v>
      </c>
      <c r="H19" s="207">
        <v>10.78482288</v>
      </c>
      <c r="I19" s="207">
        <v>10.988833639999999</v>
      </c>
      <c r="J19" s="207">
        <v>10.9073443</v>
      </c>
      <c r="K19" s="207">
        <v>11.060715480000001</v>
      </c>
      <c r="L19" s="207">
        <v>10.223200650000001</v>
      </c>
      <c r="M19" s="207">
        <v>10.132444789999999</v>
      </c>
      <c r="N19" s="207">
        <v>11.419295809999999</v>
      </c>
      <c r="O19" s="207">
        <v>10.807900780000001</v>
      </c>
      <c r="P19" s="207">
        <v>10.70081465</v>
      </c>
      <c r="Q19" s="207">
        <v>10.953221299999999</v>
      </c>
      <c r="R19" s="207">
        <v>11.07155912</v>
      </c>
      <c r="S19" s="207">
        <v>11.032624370000001</v>
      </c>
      <c r="T19" s="207">
        <v>11.00152883</v>
      </c>
      <c r="U19" s="207">
        <v>11.23331159</v>
      </c>
      <c r="V19" s="207">
        <v>12.04342626</v>
      </c>
      <c r="W19" s="207">
        <v>10.92773326</v>
      </c>
      <c r="X19" s="207">
        <v>10.2914251</v>
      </c>
      <c r="Y19" s="207">
        <v>9.5681629949999998</v>
      </c>
      <c r="Z19" s="207">
        <v>9.9237210979999997</v>
      </c>
      <c r="AA19" s="207">
        <v>9.9214645180000005</v>
      </c>
      <c r="AB19" s="207">
        <v>10.31408495</v>
      </c>
      <c r="AC19" s="207">
        <v>9.9430122460000003</v>
      </c>
      <c r="AD19" s="207">
        <v>10.504890079999999</v>
      </c>
      <c r="AE19" s="207">
        <v>9.8745539059999992</v>
      </c>
      <c r="AF19" s="207">
        <v>11.54241438</v>
      </c>
      <c r="AG19" s="207">
        <v>10.632177130000001</v>
      </c>
      <c r="AH19" s="207">
        <v>10.86430758</v>
      </c>
      <c r="AI19" s="207">
        <v>11.67563417</v>
      </c>
      <c r="AJ19" s="207">
        <v>10.25346701</v>
      </c>
      <c r="AK19" s="207">
        <v>9.7290156539999995</v>
      </c>
      <c r="AL19" s="207">
        <v>10.446579249999999</v>
      </c>
      <c r="AM19" s="207">
        <v>10.28873452</v>
      </c>
      <c r="AN19" s="207">
        <v>10.31784027</v>
      </c>
      <c r="AO19" s="207">
        <v>10.608692919999999</v>
      </c>
      <c r="AP19" s="207">
        <v>10.853224709999999</v>
      </c>
      <c r="AQ19" s="207">
        <v>11.008371629999999</v>
      </c>
      <c r="AR19" s="207">
        <v>11.96037664</v>
      </c>
      <c r="AS19" s="207">
        <v>11.791812439999999</v>
      </c>
      <c r="AT19" s="207">
        <v>12.54561466</v>
      </c>
      <c r="AU19" s="207">
        <v>12.378052650000001</v>
      </c>
      <c r="AV19" s="207">
        <v>12.77276088</v>
      </c>
      <c r="AW19" s="207">
        <v>12.911828290000001</v>
      </c>
      <c r="AX19" s="207">
        <v>12.299012210000001</v>
      </c>
      <c r="AY19" s="207">
        <v>12.51910316</v>
      </c>
      <c r="AZ19" s="207">
        <v>12.446922199999999</v>
      </c>
      <c r="BA19" s="207">
        <v>13.024222200000001</v>
      </c>
      <c r="BB19" s="207">
        <v>13.63273482</v>
      </c>
      <c r="BC19" s="207">
        <v>15.0702914</v>
      </c>
      <c r="BD19" s="207">
        <v>15.52729179</v>
      </c>
      <c r="BE19" s="207">
        <v>15.3979</v>
      </c>
      <c r="BF19" s="207">
        <v>15.300219999999999</v>
      </c>
      <c r="BG19" s="207">
        <v>15.391450000000001</v>
      </c>
      <c r="BH19" s="323">
        <v>14.83023</v>
      </c>
      <c r="BI19" s="323">
        <v>14.856529999999999</v>
      </c>
      <c r="BJ19" s="323">
        <v>15.050319999999999</v>
      </c>
      <c r="BK19" s="323">
        <v>15.162649999999999</v>
      </c>
      <c r="BL19" s="323">
        <v>15.10394</v>
      </c>
      <c r="BM19" s="323">
        <v>14.91569</v>
      </c>
      <c r="BN19" s="323">
        <v>14.84008</v>
      </c>
      <c r="BO19" s="323">
        <v>14.335089999999999</v>
      </c>
      <c r="BP19" s="323">
        <v>13.75098</v>
      </c>
      <c r="BQ19" s="323">
        <v>13.450340000000001</v>
      </c>
      <c r="BR19" s="323">
        <v>13.221159999999999</v>
      </c>
      <c r="BS19" s="323">
        <v>12.98767</v>
      </c>
      <c r="BT19" s="323">
        <v>12.346970000000001</v>
      </c>
      <c r="BU19" s="323">
        <v>12.451169999999999</v>
      </c>
      <c r="BV19" s="323">
        <v>12.667439999999999</v>
      </c>
    </row>
    <row r="20" spans="1:74" ht="11.15" customHeight="1" x14ac:dyDescent="0.25">
      <c r="A20" s="83" t="s">
        <v>654</v>
      </c>
      <c r="B20" s="183" t="s">
        <v>463</v>
      </c>
      <c r="C20" s="207">
        <v>7.7877435779999997</v>
      </c>
      <c r="D20" s="207">
        <v>8.3376309299999996</v>
      </c>
      <c r="E20" s="207">
        <v>8.2827174869999993</v>
      </c>
      <c r="F20" s="207">
        <v>7.5239622979999998</v>
      </c>
      <c r="G20" s="207">
        <v>7.8049792120000001</v>
      </c>
      <c r="H20" s="207">
        <v>7.7298439029999999</v>
      </c>
      <c r="I20" s="207">
        <v>7.6007308440000001</v>
      </c>
      <c r="J20" s="207">
        <v>7.4445247180000003</v>
      </c>
      <c r="K20" s="207">
        <v>7.2713272690000004</v>
      </c>
      <c r="L20" s="207">
        <v>7.3926811130000001</v>
      </c>
      <c r="M20" s="207">
        <v>7.5529548990000004</v>
      </c>
      <c r="N20" s="207">
        <v>8.2505144060000006</v>
      </c>
      <c r="O20" s="207">
        <v>9.1200355169999998</v>
      </c>
      <c r="P20" s="207">
        <v>8.2811791150000005</v>
      </c>
      <c r="Q20" s="207">
        <v>7.9740701019999998</v>
      </c>
      <c r="R20" s="207">
        <v>7.5752168759999998</v>
      </c>
      <c r="S20" s="207">
        <v>7.9882811929999997</v>
      </c>
      <c r="T20" s="207">
        <v>7.382685135</v>
      </c>
      <c r="U20" s="207">
        <v>6.8945961860000002</v>
      </c>
      <c r="V20" s="207">
        <v>6.7650361749999997</v>
      </c>
      <c r="W20" s="207">
        <v>6.777540278</v>
      </c>
      <c r="X20" s="207">
        <v>7.4513124849999999</v>
      </c>
      <c r="Y20" s="207">
        <v>7.304577943</v>
      </c>
      <c r="Z20" s="207">
        <v>7.5136301029999997</v>
      </c>
      <c r="AA20" s="207">
        <v>7.8976232120000001</v>
      </c>
      <c r="AB20" s="207">
        <v>7.7586788589999998</v>
      </c>
      <c r="AC20" s="207">
        <v>7.9587758500000003</v>
      </c>
      <c r="AD20" s="207">
        <v>7.2569609560000004</v>
      </c>
      <c r="AE20" s="207">
        <v>6.838145183</v>
      </c>
      <c r="AF20" s="207">
        <v>6.7712460940000003</v>
      </c>
      <c r="AG20" s="207">
        <v>6.8113600529999996</v>
      </c>
      <c r="AH20" s="207">
        <v>6.5149590829999999</v>
      </c>
      <c r="AI20" s="207">
        <v>6.8662545179999999</v>
      </c>
      <c r="AJ20" s="207">
        <v>6.9806896480000002</v>
      </c>
      <c r="AK20" s="207">
        <v>7.2254642909999998</v>
      </c>
      <c r="AL20" s="207">
        <v>7.7345386549999997</v>
      </c>
      <c r="AM20" s="207">
        <v>7.8051420670000002</v>
      </c>
      <c r="AN20" s="207">
        <v>7.8403377040000004</v>
      </c>
      <c r="AO20" s="207">
        <v>8.1882746500000003</v>
      </c>
      <c r="AP20" s="207">
        <v>8.2073669519999992</v>
      </c>
      <c r="AQ20" s="207">
        <v>7.8763232949999997</v>
      </c>
      <c r="AR20" s="207">
        <v>7.7439986730000001</v>
      </c>
      <c r="AS20" s="207">
        <v>7.9413858609999997</v>
      </c>
      <c r="AT20" s="207">
        <v>7.9391970550000002</v>
      </c>
      <c r="AU20" s="207">
        <v>8.0723634539999995</v>
      </c>
      <c r="AV20" s="207">
        <v>9.4235965220000004</v>
      </c>
      <c r="AW20" s="207">
        <v>10.025452639999999</v>
      </c>
      <c r="AX20" s="207">
        <v>10.444088320000001</v>
      </c>
      <c r="AY20" s="207">
        <v>10.13174978</v>
      </c>
      <c r="AZ20" s="207">
        <v>10.52367385</v>
      </c>
      <c r="BA20" s="207">
        <v>10.37423418</v>
      </c>
      <c r="BB20" s="207">
        <v>10.214585870000001</v>
      </c>
      <c r="BC20" s="207">
        <v>10.778273459999999</v>
      </c>
      <c r="BD20" s="207">
        <v>11.99684285</v>
      </c>
      <c r="BE20" s="207">
        <v>11.71644</v>
      </c>
      <c r="BF20" s="207">
        <v>11.742599999999999</v>
      </c>
      <c r="BG20" s="207">
        <v>11.88541</v>
      </c>
      <c r="BH20" s="323">
        <v>12.100580000000001</v>
      </c>
      <c r="BI20" s="323">
        <v>12.21598</v>
      </c>
      <c r="BJ20" s="323">
        <v>12.421099999999999</v>
      </c>
      <c r="BK20" s="323">
        <v>12.42746</v>
      </c>
      <c r="BL20" s="323">
        <v>12.51788</v>
      </c>
      <c r="BM20" s="323">
        <v>12.548439999999999</v>
      </c>
      <c r="BN20" s="323">
        <v>11.89073</v>
      </c>
      <c r="BO20" s="323">
        <v>11.58667</v>
      </c>
      <c r="BP20" s="323">
        <v>11.18859</v>
      </c>
      <c r="BQ20" s="323">
        <v>10.669420000000001</v>
      </c>
      <c r="BR20" s="323">
        <v>10.340479999999999</v>
      </c>
      <c r="BS20" s="323">
        <v>10.1891</v>
      </c>
      <c r="BT20" s="323">
        <v>10.298489999999999</v>
      </c>
      <c r="BU20" s="323">
        <v>10.350569999999999</v>
      </c>
      <c r="BV20" s="323">
        <v>10.498100000000001</v>
      </c>
    </row>
    <row r="21" spans="1:74" ht="11.15" customHeight="1" x14ac:dyDescent="0.25">
      <c r="A21" s="83" t="s">
        <v>655</v>
      </c>
      <c r="B21" s="185" t="s">
        <v>432</v>
      </c>
      <c r="C21" s="207">
        <v>6.0299244510000003</v>
      </c>
      <c r="D21" s="207">
        <v>6.3634424980000004</v>
      </c>
      <c r="E21" s="207">
        <v>6.1384612650000001</v>
      </c>
      <c r="F21" s="207">
        <v>6.1974012849999998</v>
      </c>
      <c r="G21" s="207">
        <v>7.998093313</v>
      </c>
      <c r="H21" s="207">
        <v>8.4859337989999997</v>
      </c>
      <c r="I21" s="207">
        <v>9.1331328270000007</v>
      </c>
      <c r="J21" s="207">
        <v>9.0408560750000007</v>
      </c>
      <c r="K21" s="207">
        <v>8.7502274579999995</v>
      </c>
      <c r="L21" s="207">
        <v>6.805972702</v>
      </c>
      <c r="M21" s="207">
        <v>6.262847732</v>
      </c>
      <c r="N21" s="207">
        <v>6.606607415</v>
      </c>
      <c r="O21" s="207">
        <v>6.2827297440000001</v>
      </c>
      <c r="P21" s="207">
        <v>6.2460028400000001</v>
      </c>
      <c r="Q21" s="207">
        <v>6.1488257659999999</v>
      </c>
      <c r="R21" s="207">
        <v>6.6670790149999997</v>
      </c>
      <c r="S21" s="207">
        <v>7.2392398910000004</v>
      </c>
      <c r="T21" s="207">
        <v>8.2519260869999993</v>
      </c>
      <c r="U21" s="207">
        <v>8.9747837639999997</v>
      </c>
      <c r="V21" s="207">
        <v>8.8038604829999993</v>
      </c>
      <c r="W21" s="207">
        <v>8.6354078219999995</v>
      </c>
      <c r="X21" s="207">
        <v>6.6279092620000002</v>
      </c>
      <c r="Y21" s="207">
        <v>5.8647446649999999</v>
      </c>
      <c r="Z21" s="207">
        <v>5.8708601500000004</v>
      </c>
      <c r="AA21" s="207">
        <v>5.7300329159999999</v>
      </c>
      <c r="AB21" s="207">
        <v>5.6066080569999999</v>
      </c>
      <c r="AC21" s="207">
        <v>5.8943313909999997</v>
      </c>
      <c r="AD21" s="207">
        <v>5.8640354549999998</v>
      </c>
      <c r="AE21" s="207">
        <v>6.8738770599999999</v>
      </c>
      <c r="AF21" s="207">
        <v>9.5290934689999993</v>
      </c>
      <c r="AG21" s="207">
        <v>8.8239402699999996</v>
      </c>
      <c r="AH21" s="207">
        <v>9.0366959579999993</v>
      </c>
      <c r="AI21" s="207">
        <v>8.4947285990000001</v>
      </c>
      <c r="AJ21" s="207">
        <v>6.5316382040000001</v>
      </c>
      <c r="AK21" s="207">
        <v>6.4077101819999998</v>
      </c>
      <c r="AL21" s="207">
        <v>5.9289883090000002</v>
      </c>
      <c r="AM21" s="207">
        <v>5.8746469970000001</v>
      </c>
      <c r="AN21" s="207">
        <v>5.957383987</v>
      </c>
      <c r="AO21" s="207">
        <v>6.7343719770000003</v>
      </c>
      <c r="AP21" s="207">
        <v>7.5747002739999996</v>
      </c>
      <c r="AQ21" s="207">
        <v>8.9233729850000003</v>
      </c>
      <c r="AR21" s="207">
        <v>10.78913258</v>
      </c>
      <c r="AS21" s="207">
        <v>10.59760129</v>
      </c>
      <c r="AT21" s="207">
        <v>11.054641950000001</v>
      </c>
      <c r="AU21" s="207">
        <v>11.38615216</v>
      </c>
      <c r="AV21" s="207">
        <v>9.8378740820000008</v>
      </c>
      <c r="AW21" s="207">
        <v>8.3455413479999994</v>
      </c>
      <c r="AX21" s="207">
        <v>8.5305399039999994</v>
      </c>
      <c r="AY21" s="207">
        <v>7.9000007439999997</v>
      </c>
      <c r="AZ21" s="207">
        <v>8.2295242060000007</v>
      </c>
      <c r="BA21" s="207">
        <v>8.3971094429999997</v>
      </c>
      <c r="BB21" s="207">
        <v>9.3080958410000001</v>
      </c>
      <c r="BC21" s="207">
        <v>11.707382600000001</v>
      </c>
      <c r="BD21" s="207">
        <v>12.254548290000001</v>
      </c>
      <c r="BE21" s="207">
        <v>12.96331</v>
      </c>
      <c r="BF21" s="207">
        <v>12.91811</v>
      </c>
      <c r="BG21" s="207">
        <v>12.9078</v>
      </c>
      <c r="BH21" s="323">
        <v>11.751329999999999</v>
      </c>
      <c r="BI21" s="323">
        <v>11.182729999999999</v>
      </c>
      <c r="BJ21" s="323">
        <v>11.165789999999999</v>
      </c>
      <c r="BK21" s="323">
        <v>11.210839999999999</v>
      </c>
      <c r="BL21" s="323">
        <v>11.29571</v>
      </c>
      <c r="BM21" s="323">
        <v>11.328099999999999</v>
      </c>
      <c r="BN21" s="323">
        <v>11.434469999999999</v>
      </c>
      <c r="BO21" s="323">
        <v>11.72968</v>
      </c>
      <c r="BP21" s="323">
        <v>12.19767</v>
      </c>
      <c r="BQ21" s="323">
        <v>12.245010000000001</v>
      </c>
      <c r="BR21" s="323">
        <v>11.953900000000001</v>
      </c>
      <c r="BS21" s="323">
        <v>11.209709999999999</v>
      </c>
      <c r="BT21" s="323">
        <v>9.7595209999999994</v>
      </c>
      <c r="BU21" s="323">
        <v>9.2718570000000007</v>
      </c>
      <c r="BV21" s="323">
        <v>9.2082750000000004</v>
      </c>
    </row>
    <row r="22" spans="1:74" ht="11.15" customHeight="1" x14ac:dyDescent="0.25">
      <c r="A22" s="83" t="s">
        <v>656</v>
      </c>
      <c r="B22" s="185" t="s">
        <v>433</v>
      </c>
      <c r="C22" s="207">
        <v>6.8916940159999998</v>
      </c>
      <c r="D22" s="207">
        <v>6.9326207569999996</v>
      </c>
      <c r="E22" s="207">
        <v>7.0407465189999998</v>
      </c>
      <c r="F22" s="207">
        <v>6.9201589950000004</v>
      </c>
      <c r="G22" s="207">
        <v>7.3426472540000001</v>
      </c>
      <c r="H22" s="207">
        <v>8.6625379109999994</v>
      </c>
      <c r="I22" s="207">
        <v>9.1578677749999997</v>
      </c>
      <c r="J22" s="207">
        <v>9.1573045420000003</v>
      </c>
      <c r="K22" s="207">
        <v>8.7187120389999997</v>
      </c>
      <c r="L22" s="207">
        <v>7.1371410639999997</v>
      </c>
      <c r="M22" s="207">
        <v>6.9795408590000001</v>
      </c>
      <c r="N22" s="207">
        <v>7.1583995370000002</v>
      </c>
      <c r="O22" s="207">
        <v>6.9879597919999998</v>
      </c>
      <c r="P22" s="207">
        <v>6.6727283130000004</v>
      </c>
      <c r="Q22" s="207">
        <v>6.4830576280000001</v>
      </c>
      <c r="R22" s="207">
        <v>6.7449236389999996</v>
      </c>
      <c r="S22" s="207">
        <v>7.034284693</v>
      </c>
      <c r="T22" s="207">
        <v>7.9284893539999999</v>
      </c>
      <c r="U22" s="207">
        <v>8.3731394160000008</v>
      </c>
      <c r="V22" s="207">
        <v>8.2454180479999994</v>
      </c>
      <c r="W22" s="207">
        <v>7.85106006</v>
      </c>
      <c r="X22" s="207">
        <v>6.2500943619999996</v>
      </c>
      <c r="Y22" s="207">
        <v>5.9737960709999998</v>
      </c>
      <c r="Z22" s="207">
        <v>6.0160884899999996</v>
      </c>
      <c r="AA22" s="207">
        <v>6.0700997179999998</v>
      </c>
      <c r="AB22" s="207">
        <v>5.8860616349999999</v>
      </c>
      <c r="AC22" s="207">
        <v>5.9393170030000002</v>
      </c>
      <c r="AD22" s="207">
        <v>5.9695349200000001</v>
      </c>
      <c r="AE22" s="207">
        <v>6.9677807209999996</v>
      </c>
      <c r="AF22" s="207">
        <v>7.6779133899999996</v>
      </c>
      <c r="AG22" s="207">
        <v>8.4551221610000002</v>
      </c>
      <c r="AH22" s="207">
        <v>8.0878763429999996</v>
      </c>
      <c r="AI22" s="207">
        <v>8.0989310309999993</v>
      </c>
      <c r="AJ22" s="207">
        <v>6.4092841439999999</v>
      </c>
      <c r="AK22" s="207">
        <v>6.7777621950000002</v>
      </c>
      <c r="AL22" s="207">
        <v>6.4835216200000003</v>
      </c>
      <c r="AM22" s="207">
        <v>6.0269937459999996</v>
      </c>
      <c r="AN22" s="207">
        <v>6.3080829090000003</v>
      </c>
      <c r="AO22" s="207">
        <v>6.7403121199999996</v>
      </c>
      <c r="AP22" s="207">
        <v>7.1388593760000001</v>
      </c>
      <c r="AQ22" s="207">
        <v>7.7790765220000004</v>
      </c>
      <c r="AR22" s="207">
        <v>8.9445951039999994</v>
      </c>
      <c r="AS22" s="207">
        <v>9.6379682800000008</v>
      </c>
      <c r="AT22" s="207">
        <v>10.035316630000001</v>
      </c>
      <c r="AU22" s="207">
        <v>10.122137710000001</v>
      </c>
      <c r="AV22" s="207">
        <v>10.26715862</v>
      </c>
      <c r="AW22" s="207">
        <v>10.485590159999999</v>
      </c>
      <c r="AX22" s="207">
        <v>9.9594550169999998</v>
      </c>
      <c r="AY22" s="207">
        <v>10.4260777</v>
      </c>
      <c r="AZ22" s="207">
        <v>10.04241446</v>
      </c>
      <c r="BA22" s="207">
        <v>10.21097717</v>
      </c>
      <c r="BB22" s="207">
        <v>10.17385284</v>
      </c>
      <c r="BC22" s="207">
        <v>12.929058319999999</v>
      </c>
      <c r="BD22" s="207">
        <v>14.911782390000001</v>
      </c>
      <c r="BE22" s="207">
        <v>14.821529999999999</v>
      </c>
      <c r="BF22" s="207">
        <v>14.63748</v>
      </c>
      <c r="BG22" s="207">
        <v>14.10079</v>
      </c>
      <c r="BH22" s="323">
        <v>12.64184</v>
      </c>
      <c r="BI22" s="323">
        <v>12.07746</v>
      </c>
      <c r="BJ22" s="323">
        <v>11.769920000000001</v>
      </c>
      <c r="BK22" s="323">
        <v>11.66703</v>
      </c>
      <c r="BL22" s="323">
        <v>11.638920000000001</v>
      </c>
      <c r="BM22" s="323">
        <v>11.6167</v>
      </c>
      <c r="BN22" s="323">
        <v>11.245889999999999</v>
      </c>
      <c r="BO22" s="323">
        <v>11.032260000000001</v>
      </c>
      <c r="BP22" s="323">
        <v>11.80918</v>
      </c>
      <c r="BQ22" s="323">
        <v>12.001720000000001</v>
      </c>
      <c r="BR22" s="323">
        <v>11.86515</v>
      </c>
      <c r="BS22" s="323">
        <v>11.181990000000001</v>
      </c>
      <c r="BT22" s="323">
        <v>9.9282970000000006</v>
      </c>
      <c r="BU22" s="323">
        <v>9.5951930000000001</v>
      </c>
      <c r="BV22" s="323">
        <v>9.4088060000000002</v>
      </c>
    </row>
    <row r="23" spans="1:74" ht="11.15" customHeight="1" x14ac:dyDescent="0.25">
      <c r="A23" s="83" t="s">
        <v>657</v>
      </c>
      <c r="B23" s="185" t="s">
        <v>434</v>
      </c>
      <c r="C23" s="207">
        <v>8.1896396080000002</v>
      </c>
      <c r="D23" s="207">
        <v>9.0385099439999994</v>
      </c>
      <c r="E23" s="207">
        <v>8.0734271839999998</v>
      </c>
      <c r="F23" s="207">
        <v>8.8687480930000007</v>
      </c>
      <c r="G23" s="207">
        <v>9.5226199820000001</v>
      </c>
      <c r="H23" s="207">
        <v>9.8916960070000002</v>
      </c>
      <c r="I23" s="207">
        <v>9.8750577259999996</v>
      </c>
      <c r="J23" s="207">
        <v>9.6770553180000007</v>
      </c>
      <c r="K23" s="207">
        <v>9.8207314669999999</v>
      </c>
      <c r="L23" s="207">
        <v>9.0516251899999993</v>
      </c>
      <c r="M23" s="207">
        <v>8.6025703379999996</v>
      </c>
      <c r="N23" s="207">
        <v>8.7264293350000006</v>
      </c>
      <c r="O23" s="207">
        <v>8.9692545859999999</v>
      </c>
      <c r="P23" s="207">
        <v>9.0104583149999993</v>
      </c>
      <c r="Q23" s="207">
        <v>8.3710570870000005</v>
      </c>
      <c r="R23" s="207">
        <v>9.3350315189999993</v>
      </c>
      <c r="S23" s="207">
        <v>9.4455556900000008</v>
      </c>
      <c r="T23" s="207">
        <v>9.8124343609999993</v>
      </c>
      <c r="U23" s="207">
        <v>10.318722709999999</v>
      </c>
      <c r="V23" s="207">
        <v>9.5094948779999999</v>
      </c>
      <c r="W23" s="207">
        <v>9.509953737</v>
      </c>
      <c r="X23" s="207">
        <v>9.3429174879999994</v>
      </c>
      <c r="Y23" s="207">
        <v>8.2306538650000007</v>
      </c>
      <c r="Z23" s="207">
        <v>8.9650865849999999</v>
      </c>
      <c r="AA23" s="207">
        <v>8.6158533970000004</v>
      </c>
      <c r="AB23" s="207">
        <v>8.2070577</v>
      </c>
      <c r="AC23" s="207">
        <v>8.7764204699999997</v>
      </c>
      <c r="AD23" s="207">
        <v>9.0967061460000007</v>
      </c>
      <c r="AE23" s="207">
        <v>9.2222744080000005</v>
      </c>
      <c r="AF23" s="207">
        <v>9.381133449</v>
      </c>
      <c r="AG23" s="207">
        <v>9.773285607</v>
      </c>
      <c r="AH23" s="207">
        <v>9.3985576060000007</v>
      </c>
      <c r="AI23" s="207">
        <v>9.4466095620000008</v>
      </c>
      <c r="AJ23" s="207">
        <v>9.5976824119999993</v>
      </c>
      <c r="AK23" s="207">
        <v>9.3956708330000005</v>
      </c>
      <c r="AL23" s="207">
        <v>8.3004743679999997</v>
      </c>
      <c r="AM23" s="207">
        <v>8.443912117</v>
      </c>
      <c r="AN23" s="207">
        <v>8.4921684580000001</v>
      </c>
      <c r="AO23" s="207">
        <v>9.3845037950000005</v>
      </c>
      <c r="AP23" s="207">
        <v>9.3652228449999999</v>
      </c>
      <c r="AQ23" s="207">
        <v>9.9761972579999991</v>
      </c>
      <c r="AR23" s="207">
        <v>10.48139093</v>
      </c>
      <c r="AS23" s="207">
        <v>10.30315238</v>
      </c>
      <c r="AT23" s="207">
        <v>10.24630638</v>
      </c>
      <c r="AU23" s="207">
        <v>10.554926460000001</v>
      </c>
      <c r="AV23" s="207">
        <v>10.88201317</v>
      </c>
      <c r="AW23" s="207">
        <v>10.69790716</v>
      </c>
      <c r="AX23" s="207">
        <v>11.50882651</v>
      </c>
      <c r="AY23" s="207">
        <v>9.8361288289999997</v>
      </c>
      <c r="AZ23" s="207">
        <v>11.062109769999999</v>
      </c>
      <c r="BA23" s="207">
        <v>11.071530900000001</v>
      </c>
      <c r="BB23" s="207">
        <v>11.136990239999999</v>
      </c>
      <c r="BC23" s="207">
        <v>11.98542003</v>
      </c>
      <c r="BD23" s="207">
        <v>14.095435370000001</v>
      </c>
      <c r="BE23" s="207">
        <v>14.22414</v>
      </c>
      <c r="BF23" s="207">
        <v>14.20218</v>
      </c>
      <c r="BG23" s="207">
        <v>14.484590000000001</v>
      </c>
      <c r="BH23" s="323">
        <v>13.978350000000001</v>
      </c>
      <c r="BI23" s="323">
        <v>13.435090000000001</v>
      </c>
      <c r="BJ23" s="323">
        <v>13.141679999999999</v>
      </c>
      <c r="BK23" s="323">
        <v>13.108090000000001</v>
      </c>
      <c r="BL23" s="323">
        <v>13.06305</v>
      </c>
      <c r="BM23" s="323">
        <v>12.89012</v>
      </c>
      <c r="BN23" s="323">
        <v>13.08907</v>
      </c>
      <c r="BO23" s="323">
        <v>13.07255</v>
      </c>
      <c r="BP23" s="323">
        <v>13.11781</v>
      </c>
      <c r="BQ23" s="323">
        <v>12.899789999999999</v>
      </c>
      <c r="BR23" s="323">
        <v>12.63095</v>
      </c>
      <c r="BS23" s="323">
        <v>12.50742</v>
      </c>
      <c r="BT23" s="323">
        <v>11.89701</v>
      </c>
      <c r="BU23" s="323">
        <v>11.47109</v>
      </c>
      <c r="BV23" s="323">
        <v>11.22378</v>
      </c>
    </row>
    <row r="24" spans="1:74" ht="11.15" customHeight="1" x14ac:dyDescent="0.25">
      <c r="A24" s="83" t="s">
        <v>658</v>
      </c>
      <c r="B24" s="185" t="s">
        <v>435</v>
      </c>
      <c r="C24" s="207">
        <v>8.4273835080000001</v>
      </c>
      <c r="D24" s="207">
        <v>8.7832078879999997</v>
      </c>
      <c r="E24" s="207">
        <v>8.9241448099999996</v>
      </c>
      <c r="F24" s="207">
        <v>8.7216357589999998</v>
      </c>
      <c r="G24" s="207">
        <v>9.7147233550000003</v>
      </c>
      <c r="H24" s="207">
        <v>10.471555739999999</v>
      </c>
      <c r="I24" s="207">
        <v>10.76986241</v>
      </c>
      <c r="J24" s="207">
        <v>10.77569911</v>
      </c>
      <c r="K24" s="207">
        <v>10.20431992</v>
      </c>
      <c r="L24" s="207">
        <v>9.6619295869999995</v>
      </c>
      <c r="M24" s="207">
        <v>8.6535219730000001</v>
      </c>
      <c r="N24" s="207">
        <v>8.7396534330000009</v>
      </c>
      <c r="O24" s="207">
        <v>8.7889179479999999</v>
      </c>
      <c r="P24" s="207">
        <v>8.6511816980000003</v>
      </c>
      <c r="Q24" s="207">
        <v>8.3573090059999995</v>
      </c>
      <c r="R24" s="207">
        <v>9.1630813179999997</v>
      </c>
      <c r="S24" s="207">
        <v>10.187327310000001</v>
      </c>
      <c r="T24" s="207">
        <v>10.347916270000001</v>
      </c>
      <c r="U24" s="207">
        <v>10.039520250000001</v>
      </c>
      <c r="V24" s="207">
        <v>10.14862814</v>
      </c>
      <c r="W24" s="207">
        <v>10.16848514</v>
      </c>
      <c r="X24" s="207">
        <v>9.7493809890000005</v>
      </c>
      <c r="Y24" s="207">
        <v>7.9334041229999999</v>
      </c>
      <c r="Z24" s="207">
        <v>8.4425170460000007</v>
      </c>
      <c r="AA24" s="207">
        <v>8.5393907969999994</v>
      </c>
      <c r="AB24" s="207">
        <v>8.1228863479999998</v>
      </c>
      <c r="AC24" s="207">
        <v>8.4172391090000005</v>
      </c>
      <c r="AD24" s="207">
        <v>8.6864697080000006</v>
      </c>
      <c r="AE24" s="207">
        <v>9.5699089789999991</v>
      </c>
      <c r="AF24" s="207">
        <v>9.6034040330000003</v>
      </c>
      <c r="AG24" s="207">
        <v>10.03592886</v>
      </c>
      <c r="AH24" s="207">
        <v>10.33311183</v>
      </c>
      <c r="AI24" s="207">
        <v>10.30860983</v>
      </c>
      <c r="AJ24" s="207">
        <v>9.4730954779999994</v>
      </c>
      <c r="AK24" s="207">
        <v>9.3309550290000001</v>
      </c>
      <c r="AL24" s="207">
        <v>8.0567080359999999</v>
      </c>
      <c r="AM24" s="207">
        <v>8.6377069510000002</v>
      </c>
      <c r="AN24" s="207">
        <v>7.870382921</v>
      </c>
      <c r="AO24" s="207">
        <v>8.6423024050000006</v>
      </c>
      <c r="AP24" s="207">
        <v>9.3706967030000001</v>
      </c>
      <c r="AQ24" s="207">
        <v>10.10184729</v>
      </c>
      <c r="AR24" s="207">
        <v>10.593991040000001</v>
      </c>
      <c r="AS24" s="207">
        <v>11.217472900000001</v>
      </c>
      <c r="AT24" s="207">
        <v>12.56644919</v>
      </c>
      <c r="AU24" s="207">
        <v>12.07029457</v>
      </c>
      <c r="AV24" s="207">
        <v>12.110810499999999</v>
      </c>
      <c r="AW24" s="207">
        <v>11.22394164</v>
      </c>
      <c r="AX24" s="207">
        <v>12.18684951</v>
      </c>
      <c r="AY24" s="207">
        <v>10.45431059</v>
      </c>
      <c r="AZ24" s="207">
        <v>10.24679177</v>
      </c>
      <c r="BA24" s="207">
        <v>11.096588430000001</v>
      </c>
      <c r="BB24" s="207">
        <v>11.178942960000001</v>
      </c>
      <c r="BC24" s="207">
        <v>14.0153763</v>
      </c>
      <c r="BD24" s="207">
        <v>15.24564037</v>
      </c>
      <c r="BE24" s="207">
        <v>15.292020000000001</v>
      </c>
      <c r="BF24" s="207">
        <v>15.185359999999999</v>
      </c>
      <c r="BG24" s="207">
        <v>15.137119999999999</v>
      </c>
      <c r="BH24" s="323">
        <v>14.77444</v>
      </c>
      <c r="BI24" s="323">
        <v>13.983230000000001</v>
      </c>
      <c r="BJ24" s="323">
        <v>13.311959999999999</v>
      </c>
      <c r="BK24" s="323">
        <v>13.04771</v>
      </c>
      <c r="BL24" s="323">
        <v>13.06901</v>
      </c>
      <c r="BM24" s="323">
        <v>13.0115</v>
      </c>
      <c r="BN24" s="323">
        <v>13.312139999999999</v>
      </c>
      <c r="BO24" s="323">
        <v>13.303000000000001</v>
      </c>
      <c r="BP24" s="323">
        <v>13.2256</v>
      </c>
      <c r="BQ24" s="323">
        <v>13.153119999999999</v>
      </c>
      <c r="BR24" s="323">
        <v>13.042439999999999</v>
      </c>
      <c r="BS24" s="323">
        <v>12.66954</v>
      </c>
      <c r="BT24" s="323">
        <v>12.233180000000001</v>
      </c>
      <c r="BU24" s="323">
        <v>11.579560000000001</v>
      </c>
      <c r="BV24" s="323">
        <v>10.970700000000001</v>
      </c>
    </row>
    <row r="25" spans="1:74" ht="11.15" customHeight="1" x14ac:dyDescent="0.25">
      <c r="A25" s="83" t="s">
        <v>659</v>
      </c>
      <c r="B25" s="185" t="s">
        <v>436</v>
      </c>
      <c r="C25" s="207">
        <v>6.5109722320000003</v>
      </c>
      <c r="D25" s="207">
        <v>6.7310512290000002</v>
      </c>
      <c r="E25" s="207">
        <v>7.0530783770000003</v>
      </c>
      <c r="F25" s="207">
        <v>7.0939913529999998</v>
      </c>
      <c r="G25" s="207">
        <v>7.4507061239999999</v>
      </c>
      <c r="H25" s="207">
        <v>7.9491504400000004</v>
      </c>
      <c r="I25" s="207">
        <v>8.0443928620000005</v>
      </c>
      <c r="J25" s="207">
        <v>8.0249149679999991</v>
      </c>
      <c r="K25" s="207">
        <v>7.8694838689999997</v>
      </c>
      <c r="L25" s="207">
        <v>7.4118006980000004</v>
      </c>
      <c r="M25" s="207">
        <v>6.4992030270000001</v>
      </c>
      <c r="N25" s="207">
        <v>6.1842281640000003</v>
      </c>
      <c r="O25" s="207">
        <v>6.4084556069999996</v>
      </c>
      <c r="P25" s="207">
        <v>6.2548433980000002</v>
      </c>
      <c r="Q25" s="207">
        <v>6.200952751</v>
      </c>
      <c r="R25" s="207">
        <v>6.4745493339999998</v>
      </c>
      <c r="S25" s="207">
        <v>7.248956884</v>
      </c>
      <c r="T25" s="207">
        <v>7.364011906</v>
      </c>
      <c r="U25" s="207">
        <v>7.6522494200000004</v>
      </c>
      <c r="V25" s="207">
        <v>7.880171754</v>
      </c>
      <c r="W25" s="207">
        <v>8.060517097</v>
      </c>
      <c r="X25" s="207">
        <v>8.0672691499999996</v>
      </c>
      <c r="Y25" s="207">
        <v>6.4011837070000004</v>
      </c>
      <c r="Z25" s="207">
        <v>6.2843440859999999</v>
      </c>
      <c r="AA25" s="207">
        <v>6.1500894429999997</v>
      </c>
      <c r="AB25" s="207">
        <v>5.7932557229999997</v>
      </c>
      <c r="AC25" s="207">
        <v>6.1459988220000001</v>
      </c>
      <c r="AD25" s="207">
        <v>6.4371768979999997</v>
      </c>
      <c r="AE25" s="207">
        <v>7.3387547270000004</v>
      </c>
      <c r="AF25" s="207">
        <v>8.3953133490000003</v>
      </c>
      <c r="AG25" s="207">
        <v>7.7297076469999997</v>
      </c>
      <c r="AH25" s="207">
        <v>8.1756655009999992</v>
      </c>
      <c r="AI25" s="207">
        <v>8.510442244</v>
      </c>
      <c r="AJ25" s="207">
        <v>7.5980697700000004</v>
      </c>
      <c r="AK25" s="207">
        <v>7.888759726</v>
      </c>
      <c r="AL25" s="207">
        <v>7.1412639960000002</v>
      </c>
      <c r="AM25" s="207">
        <v>7.1009786129999997</v>
      </c>
      <c r="AN25" s="207">
        <v>6.6904484059999998</v>
      </c>
      <c r="AO25" s="207">
        <v>6.97314481</v>
      </c>
      <c r="AP25" s="207">
        <v>8.0359803040000006</v>
      </c>
      <c r="AQ25" s="207">
        <v>8.8488863660000003</v>
      </c>
      <c r="AR25" s="207">
        <v>9.1097289000000004</v>
      </c>
      <c r="AS25" s="207">
        <v>9.6700040210000004</v>
      </c>
      <c r="AT25" s="207">
        <v>10.344711119999999</v>
      </c>
      <c r="AU25" s="207">
        <v>10.43155945</v>
      </c>
      <c r="AV25" s="207">
        <v>11.18648207</v>
      </c>
      <c r="AW25" s="207">
        <v>10.87333059</v>
      </c>
      <c r="AX25" s="207">
        <v>10.69260937</v>
      </c>
      <c r="AY25" s="207">
        <v>9.789746998</v>
      </c>
      <c r="AZ25" s="207">
        <v>9.9008449489999997</v>
      </c>
      <c r="BA25" s="207">
        <v>10.34977314</v>
      </c>
      <c r="BB25" s="207">
        <v>10.95591349</v>
      </c>
      <c r="BC25" s="207">
        <v>12.64574681</v>
      </c>
      <c r="BD25" s="207">
        <v>13.917049949999999</v>
      </c>
      <c r="BE25" s="207">
        <v>13.77408</v>
      </c>
      <c r="BF25" s="207">
        <v>13.34503</v>
      </c>
      <c r="BG25" s="207">
        <v>13.55119</v>
      </c>
      <c r="BH25" s="323">
        <v>13.42657</v>
      </c>
      <c r="BI25" s="323">
        <v>12.520630000000001</v>
      </c>
      <c r="BJ25" s="323">
        <v>11.84863</v>
      </c>
      <c r="BK25" s="323">
        <v>11.518090000000001</v>
      </c>
      <c r="BL25" s="323">
        <v>11.5097</v>
      </c>
      <c r="BM25" s="323">
        <v>11.474080000000001</v>
      </c>
      <c r="BN25" s="323">
        <v>11.63744</v>
      </c>
      <c r="BO25" s="323">
        <v>11.39228</v>
      </c>
      <c r="BP25" s="323">
        <v>11.138669999999999</v>
      </c>
      <c r="BQ25" s="323">
        <v>11.066229999999999</v>
      </c>
      <c r="BR25" s="323">
        <v>11.00949</v>
      </c>
      <c r="BS25" s="323">
        <v>10.797650000000001</v>
      </c>
      <c r="BT25" s="323">
        <v>10.62842</v>
      </c>
      <c r="BU25" s="323">
        <v>10.00963</v>
      </c>
      <c r="BV25" s="323">
        <v>9.4516960000000001</v>
      </c>
    </row>
    <row r="26" spans="1:74" ht="11.15" customHeight="1" x14ac:dyDescent="0.25">
      <c r="A26" s="83" t="s">
        <v>660</v>
      </c>
      <c r="B26" s="185" t="s">
        <v>437</v>
      </c>
      <c r="C26" s="207">
        <v>6.9609356230000001</v>
      </c>
      <c r="D26" s="207">
        <v>6.9576021910000003</v>
      </c>
      <c r="E26" s="207">
        <v>7.1037485089999999</v>
      </c>
      <c r="F26" s="207">
        <v>7.0806907399999996</v>
      </c>
      <c r="G26" s="207">
        <v>7.799652547</v>
      </c>
      <c r="H26" s="207">
        <v>8.0172996609999991</v>
      </c>
      <c r="I26" s="207">
        <v>8.4722930810000001</v>
      </c>
      <c r="J26" s="207">
        <v>7.5580712190000003</v>
      </c>
      <c r="K26" s="207">
        <v>7.6892136600000001</v>
      </c>
      <c r="L26" s="207">
        <v>6.7688587790000003</v>
      </c>
      <c r="M26" s="207">
        <v>6.2929702949999999</v>
      </c>
      <c r="N26" s="207">
        <v>6.1575033880000003</v>
      </c>
      <c r="O26" s="207">
        <v>6.3265368769999997</v>
      </c>
      <c r="P26" s="207">
        <v>6.4024840320000003</v>
      </c>
      <c r="Q26" s="207">
        <v>6.4734455909999999</v>
      </c>
      <c r="R26" s="207">
        <v>6.516547246</v>
      </c>
      <c r="S26" s="207">
        <v>6.6873560330000004</v>
      </c>
      <c r="T26" s="207">
        <v>7.169357175</v>
      </c>
      <c r="U26" s="207">
        <v>7.2213817389999999</v>
      </c>
      <c r="V26" s="207">
        <v>7.3761474390000004</v>
      </c>
      <c r="W26" s="207">
        <v>7.3876157439999997</v>
      </c>
      <c r="X26" s="207">
        <v>6.4107552019999998</v>
      </c>
      <c r="Y26" s="207">
        <v>6.0783178400000004</v>
      </c>
      <c r="Z26" s="207">
        <v>6.0916593969999999</v>
      </c>
      <c r="AA26" s="207">
        <v>6.0679192129999997</v>
      </c>
      <c r="AB26" s="207">
        <v>6.0243459079999999</v>
      </c>
      <c r="AC26" s="207">
        <v>6.1239871600000004</v>
      </c>
      <c r="AD26" s="207">
        <v>6.2879424909999999</v>
      </c>
      <c r="AE26" s="207">
        <v>6.8479913090000002</v>
      </c>
      <c r="AF26" s="207">
        <v>7.2578577299999996</v>
      </c>
      <c r="AG26" s="207">
        <v>7.5263684819999996</v>
      </c>
      <c r="AH26" s="207">
        <v>7.5780471440000001</v>
      </c>
      <c r="AI26" s="207">
        <v>7.0866807490000001</v>
      </c>
      <c r="AJ26" s="207">
        <v>6.6267513559999998</v>
      </c>
      <c r="AK26" s="207">
        <v>6.362309432</v>
      </c>
      <c r="AL26" s="207">
        <v>6.2933734269999997</v>
      </c>
      <c r="AM26" s="207">
        <v>6.3464316629999997</v>
      </c>
      <c r="AN26" s="207">
        <v>6.4687686180000004</v>
      </c>
      <c r="AO26" s="207">
        <v>6.7194832870000001</v>
      </c>
      <c r="AP26" s="207">
        <v>7.3500643940000003</v>
      </c>
      <c r="AQ26" s="207">
        <v>7.9964727470000003</v>
      </c>
      <c r="AR26" s="207">
        <v>8.2708300099999992</v>
      </c>
      <c r="AS26" s="207">
        <v>8.9461124880000007</v>
      </c>
      <c r="AT26" s="207">
        <v>9.4555419710000006</v>
      </c>
      <c r="AU26" s="207">
        <v>9.3611047070000009</v>
      </c>
      <c r="AV26" s="207">
        <v>9.0224256969999992</v>
      </c>
      <c r="AW26" s="207">
        <v>9.0568039460000005</v>
      </c>
      <c r="AX26" s="207">
        <v>8.9837362069999998</v>
      </c>
      <c r="AY26" s="207">
        <v>8.7643237890000005</v>
      </c>
      <c r="AZ26" s="207">
        <v>8.789780124</v>
      </c>
      <c r="BA26" s="207">
        <v>8.9653022010000001</v>
      </c>
      <c r="BB26" s="207">
        <v>9.5330995880000007</v>
      </c>
      <c r="BC26" s="207">
        <v>10.081640139999999</v>
      </c>
      <c r="BD26" s="207">
        <v>11.188785429999999</v>
      </c>
      <c r="BE26" s="207">
        <v>11.79425</v>
      </c>
      <c r="BF26" s="207">
        <v>11.929209999999999</v>
      </c>
      <c r="BG26" s="207">
        <v>12.1439</v>
      </c>
      <c r="BH26" s="323">
        <v>11.671580000000001</v>
      </c>
      <c r="BI26" s="323">
        <v>11.135669999999999</v>
      </c>
      <c r="BJ26" s="323">
        <v>10.9978</v>
      </c>
      <c r="BK26" s="323">
        <v>10.98288</v>
      </c>
      <c r="BL26" s="323">
        <v>11.14663</v>
      </c>
      <c r="BM26" s="323">
        <v>11.17423</v>
      </c>
      <c r="BN26" s="323">
        <v>11.20018</v>
      </c>
      <c r="BO26" s="323">
        <v>11.15488</v>
      </c>
      <c r="BP26" s="323">
        <v>11.40596</v>
      </c>
      <c r="BQ26" s="323">
        <v>11.676439999999999</v>
      </c>
      <c r="BR26" s="323">
        <v>11.59479</v>
      </c>
      <c r="BS26" s="323">
        <v>11.35708</v>
      </c>
      <c r="BT26" s="323">
        <v>10.63908</v>
      </c>
      <c r="BU26" s="323">
        <v>9.993684</v>
      </c>
      <c r="BV26" s="323">
        <v>9.7382659999999994</v>
      </c>
    </row>
    <row r="27" spans="1:74" ht="11.15" customHeight="1" x14ac:dyDescent="0.25">
      <c r="A27" s="83" t="s">
        <v>661</v>
      </c>
      <c r="B27" s="185" t="s">
        <v>438</v>
      </c>
      <c r="C27" s="207">
        <v>8.8226280900000003</v>
      </c>
      <c r="D27" s="207">
        <v>8.9553310980000003</v>
      </c>
      <c r="E27" s="207">
        <v>8.806901818</v>
      </c>
      <c r="F27" s="207">
        <v>8.6098163529999994</v>
      </c>
      <c r="G27" s="207">
        <v>8.5350408590000004</v>
      </c>
      <c r="H27" s="207">
        <v>8.4783965709999993</v>
      </c>
      <c r="I27" s="207">
        <v>9.1778928670000006</v>
      </c>
      <c r="J27" s="207">
        <v>9.0591103069999992</v>
      </c>
      <c r="K27" s="207">
        <v>8.9932663890000004</v>
      </c>
      <c r="L27" s="207">
        <v>8.2468311990000007</v>
      </c>
      <c r="M27" s="207">
        <v>8.4116935290000008</v>
      </c>
      <c r="N27" s="207">
        <v>9.0483670269999994</v>
      </c>
      <c r="O27" s="207">
        <v>9.1510728990000008</v>
      </c>
      <c r="P27" s="207">
        <v>8.7962258359999996</v>
      </c>
      <c r="Q27" s="207">
        <v>9.2490734620000001</v>
      </c>
      <c r="R27" s="207">
        <v>9.1751340690000003</v>
      </c>
      <c r="S27" s="207">
        <v>8.7251128659999999</v>
      </c>
      <c r="T27" s="207">
        <v>8.7964981210000008</v>
      </c>
      <c r="U27" s="207">
        <v>9.281496508</v>
      </c>
      <c r="V27" s="207">
        <v>8.9703456070000005</v>
      </c>
      <c r="W27" s="207">
        <v>9.1067169620000001</v>
      </c>
      <c r="X27" s="207">
        <v>8.5731120789999995</v>
      </c>
      <c r="Y27" s="207">
        <v>8.8087070270000005</v>
      </c>
      <c r="Z27" s="207">
        <v>9.423950949</v>
      </c>
      <c r="AA27" s="207">
        <v>9.7099200270000008</v>
      </c>
      <c r="AB27" s="207">
        <v>9.4404911479999996</v>
      </c>
      <c r="AC27" s="207">
        <v>9.2416758360000006</v>
      </c>
      <c r="AD27" s="207">
        <v>9.3416889790000006</v>
      </c>
      <c r="AE27" s="207">
        <v>9.5315802390000002</v>
      </c>
      <c r="AF27" s="207">
        <v>9.2328821179999991</v>
      </c>
      <c r="AG27" s="207">
        <v>9.5160205139999992</v>
      </c>
      <c r="AH27" s="207">
        <v>9.4639407650000003</v>
      </c>
      <c r="AI27" s="207">
        <v>9.5722736929999996</v>
      </c>
      <c r="AJ27" s="207">
        <v>9.1561624219999995</v>
      </c>
      <c r="AK27" s="207">
        <v>9.5507425149999996</v>
      </c>
      <c r="AL27" s="207">
        <v>9.9687782289999998</v>
      </c>
      <c r="AM27" s="207">
        <v>10.632248450000001</v>
      </c>
      <c r="AN27" s="207">
        <v>10.12461899</v>
      </c>
      <c r="AO27" s="207">
        <v>10.632634700000001</v>
      </c>
      <c r="AP27" s="207">
        <v>10.07129997</v>
      </c>
      <c r="AQ27" s="207">
        <v>10.12736836</v>
      </c>
      <c r="AR27" s="207">
        <v>10.881001810000001</v>
      </c>
      <c r="AS27" s="207">
        <v>11.446627360000001</v>
      </c>
      <c r="AT27" s="207">
        <v>11.42245537</v>
      </c>
      <c r="AU27" s="207">
        <v>11.11237624</v>
      </c>
      <c r="AV27" s="207">
        <v>11.323959779999999</v>
      </c>
      <c r="AW27" s="207">
        <v>12.037444430000001</v>
      </c>
      <c r="AX27" s="207">
        <v>12.609700350000001</v>
      </c>
      <c r="AY27" s="207">
        <v>12.70286705</v>
      </c>
      <c r="AZ27" s="207">
        <v>12.72673799</v>
      </c>
      <c r="BA27" s="207">
        <v>12.816286760000001</v>
      </c>
      <c r="BB27" s="207">
        <v>11.939931359999999</v>
      </c>
      <c r="BC27" s="207">
        <v>13.42683074</v>
      </c>
      <c r="BD27" s="207">
        <v>15.68088623</v>
      </c>
      <c r="BE27" s="207">
        <v>15.54331</v>
      </c>
      <c r="BF27" s="207">
        <v>15.433249999999999</v>
      </c>
      <c r="BG27" s="207">
        <v>15.177009999999999</v>
      </c>
      <c r="BH27" s="323">
        <v>14.74837</v>
      </c>
      <c r="BI27" s="323">
        <v>14.38674</v>
      </c>
      <c r="BJ27" s="323">
        <v>14.5572</v>
      </c>
      <c r="BK27" s="323">
        <v>14.11664</v>
      </c>
      <c r="BL27" s="323">
        <v>13.88161</v>
      </c>
      <c r="BM27" s="323">
        <v>13.71566</v>
      </c>
      <c r="BN27" s="323">
        <v>13.145960000000001</v>
      </c>
      <c r="BO27" s="323">
        <v>12.715669999999999</v>
      </c>
      <c r="BP27" s="323">
        <v>12.714969999999999</v>
      </c>
      <c r="BQ27" s="323">
        <v>12.541180000000001</v>
      </c>
      <c r="BR27" s="323">
        <v>12.42521</v>
      </c>
      <c r="BS27" s="323">
        <v>11.932449999999999</v>
      </c>
      <c r="BT27" s="323">
        <v>11.53121</v>
      </c>
      <c r="BU27" s="323">
        <v>11.17088</v>
      </c>
      <c r="BV27" s="323">
        <v>11.393470000000001</v>
      </c>
    </row>
    <row r="28" spans="1:74" ht="11.15" customHeight="1" x14ac:dyDescent="0.25">
      <c r="A28" s="83" t="s">
        <v>662</v>
      </c>
      <c r="B28" s="185" t="s">
        <v>412</v>
      </c>
      <c r="C28" s="207">
        <v>7.4</v>
      </c>
      <c r="D28" s="207">
        <v>7.74</v>
      </c>
      <c r="E28" s="207">
        <v>7.71</v>
      </c>
      <c r="F28" s="207">
        <v>7.65</v>
      </c>
      <c r="G28" s="207">
        <v>8.34</v>
      </c>
      <c r="H28" s="207">
        <v>8.58</v>
      </c>
      <c r="I28" s="207">
        <v>8.84</v>
      </c>
      <c r="J28" s="207">
        <v>8.69</v>
      </c>
      <c r="K28" s="207">
        <v>8.57</v>
      </c>
      <c r="L28" s="207">
        <v>7.69</v>
      </c>
      <c r="M28" s="207">
        <v>7.34</v>
      </c>
      <c r="N28" s="207">
        <v>7.7</v>
      </c>
      <c r="O28" s="207">
        <v>7.67</v>
      </c>
      <c r="P28" s="207">
        <v>7.54</v>
      </c>
      <c r="Q28" s="207">
        <v>7.4</v>
      </c>
      <c r="R28" s="207">
        <v>7.72</v>
      </c>
      <c r="S28" s="207">
        <v>8.06</v>
      </c>
      <c r="T28" s="207">
        <v>8.2899999999999991</v>
      </c>
      <c r="U28" s="207">
        <v>8.4700000000000006</v>
      </c>
      <c r="V28" s="207">
        <v>8.41</v>
      </c>
      <c r="W28" s="207">
        <v>8.34</v>
      </c>
      <c r="X28" s="207">
        <v>7.63</v>
      </c>
      <c r="Y28" s="207">
        <v>6.98</v>
      </c>
      <c r="Z28" s="207">
        <v>7.19</v>
      </c>
      <c r="AA28" s="207">
        <v>7.24</v>
      </c>
      <c r="AB28" s="207">
        <v>7.03</v>
      </c>
      <c r="AC28" s="207">
        <v>7.29</v>
      </c>
      <c r="AD28" s="207">
        <v>7.24</v>
      </c>
      <c r="AE28" s="207">
        <v>7.73</v>
      </c>
      <c r="AF28" s="207">
        <v>8.24</v>
      </c>
      <c r="AG28" s="207">
        <v>8.49</v>
      </c>
      <c r="AH28" s="207">
        <v>8.48</v>
      </c>
      <c r="AI28" s="207">
        <v>8.4499999999999993</v>
      </c>
      <c r="AJ28" s="207">
        <v>7.59</v>
      </c>
      <c r="AK28" s="207">
        <v>7.64</v>
      </c>
      <c r="AL28" s="207">
        <v>7.4</v>
      </c>
      <c r="AM28" s="207">
        <v>7.4</v>
      </c>
      <c r="AN28" s="207">
        <v>7.36</v>
      </c>
      <c r="AO28" s="207">
        <v>8</v>
      </c>
      <c r="AP28" s="207">
        <v>8.41</v>
      </c>
      <c r="AQ28" s="207">
        <v>8.99</v>
      </c>
      <c r="AR28" s="207">
        <v>9.58</v>
      </c>
      <c r="AS28" s="207">
        <v>9.93</v>
      </c>
      <c r="AT28" s="207">
        <v>10.210000000000001</v>
      </c>
      <c r="AU28" s="207">
        <v>10.3</v>
      </c>
      <c r="AV28" s="207">
        <v>10.47</v>
      </c>
      <c r="AW28" s="207">
        <v>10.050000000000001</v>
      </c>
      <c r="AX28" s="207">
        <v>10.36</v>
      </c>
      <c r="AY28" s="207">
        <v>9.81</v>
      </c>
      <c r="AZ28" s="207">
        <v>10.039999999999999</v>
      </c>
      <c r="BA28" s="207">
        <v>10.23</v>
      </c>
      <c r="BB28" s="207">
        <v>10.63</v>
      </c>
      <c r="BC28" s="207">
        <v>12.11</v>
      </c>
      <c r="BD28" s="207">
        <v>13.5</v>
      </c>
      <c r="BE28" s="207">
        <v>13.49</v>
      </c>
      <c r="BF28" s="207">
        <v>13.455640000000001</v>
      </c>
      <c r="BG28" s="207">
        <v>13.511749999999999</v>
      </c>
      <c r="BH28" s="323">
        <v>12.95242</v>
      </c>
      <c r="BI28" s="323">
        <v>12.50398</v>
      </c>
      <c r="BJ28" s="323">
        <v>12.39167</v>
      </c>
      <c r="BK28" s="323">
        <v>12.27389</v>
      </c>
      <c r="BL28" s="323">
        <v>12.26718</v>
      </c>
      <c r="BM28" s="323">
        <v>12.27825</v>
      </c>
      <c r="BN28" s="323">
        <v>12.13082</v>
      </c>
      <c r="BO28" s="323">
        <v>12.038449999999999</v>
      </c>
      <c r="BP28" s="323">
        <v>12.05668</v>
      </c>
      <c r="BQ28" s="323">
        <v>11.88951</v>
      </c>
      <c r="BR28" s="323">
        <v>11.697150000000001</v>
      </c>
      <c r="BS28" s="323">
        <v>11.35582</v>
      </c>
      <c r="BT28" s="323">
        <v>10.71481</v>
      </c>
      <c r="BU28" s="323">
        <v>10.373860000000001</v>
      </c>
      <c r="BV28" s="323">
        <v>10.2662</v>
      </c>
    </row>
    <row r="29" spans="1:74" ht="11.15" customHeight="1" x14ac:dyDescent="0.25">
      <c r="A29" s="83"/>
      <c r="B29" s="87" t="s">
        <v>1006</v>
      </c>
      <c r="C29" s="224"/>
      <c r="D29" s="224"/>
      <c r="E29" s="224"/>
      <c r="F29" s="224"/>
      <c r="G29" s="224"/>
      <c r="H29" s="224"/>
      <c r="I29" s="224"/>
      <c r="J29" s="224"/>
      <c r="K29" s="224"/>
      <c r="L29" s="224"/>
      <c r="M29" s="224"/>
      <c r="N29" s="224"/>
      <c r="O29" s="224"/>
      <c r="P29" s="224"/>
      <c r="Q29" s="224"/>
      <c r="R29" s="224"/>
      <c r="S29" s="224"/>
      <c r="T29" s="224"/>
      <c r="U29" s="224"/>
      <c r="V29" s="224"/>
      <c r="W29" s="224"/>
      <c r="X29" s="224"/>
      <c r="Y29" s="224"/>
      <c r="Z29" s="224"/>
      <c r="AA29" s="224"/>
      <c r="AB29" s="224"/>
      <c r="AC29" s="224"/>
      <c r="AD29" s="224"/>
      <c r="AE29" s="224"/>
      <c r="AF29" s="224"/>
      <c r="AG29" s="224"/>
      <c r="AH29" s="224"/>
      <c r="AI29" s="224"/>
      <c r="AJ29" s="224"/>
      <c r="AK29" s="224"/>
      <c r="AL29" s="224"/>
      <c r="AM29" s="224"/>
      <c r="AN29" s="224"/>
      <c r="AO29" s="224"/>
      <c r="AP29" s="224"/>
      <c r="AQ29" s="224"/>
      <c r="AR29" s="224"/>
      <c r="AS29" s="224"/>
      <c r="AT29" s="224"/>
      <c r="AU29" s="224"/>
      <c r="AV29" s="224"/>
      <c r="AW29" s="224"/>
      <c r="AX29" s="224"/>
      <c r="AY29" s="224"/>
      <c r="AZ29" s="224"/>
      <c r="BA29" s="224"/>
      <c r="BB29" s="224"/>
      <c r="BC29" s="224"/>
      <c r="BD29" s="224"/>
      <c r="BE29" s="224"/>
      <c r="BF29" s="224"/>
      <c r="BG29" s="224"/>
      <c r="BH29" s="352"/>
      <c r="BI29" s="352"/>
      <c r="BJ29" s="352"/>
      <c r="BK29" s="352"/>
      <c r="BL29" s="352"/>
      <c r="BM29" s="352"/>
      <c r="BN29" s="352"/>
      <c r="BO29" s="352"/>
      <c r="BP29" s="352"/>
      <c r="BQ29" s="352"/>
      <c r="BR29" s="352"/>
      <c r="BS29" s="352"/>
      <c r="BT29" s="352"/>
      <c r="BU29" s="352"/>
      <c r="BV29" s="352"/>
    </row>
    <row r="30" spans="1:74" ht="11.15" customHeight="1" x14ac:dyDescent="0.25">
      <c r="A30" s="83" t="s">
        <v>663</v>
      </c>
      <c r="B30" s="185" t="s">
        <v>431</v>
      </c>
      <c r="C30" s="252">
        <v>8.5533484830000006</v>
      </c>
      <c r="D30" s="252">
        <v>9.1655362319999991</v>
      </c>
      <c r="E30" s="252">
        <v>9.5354845170000004</v>
      </c>
      <c r="F30" s="252">
        <v>10.016747779999999</v>
      </c>
      <c r="G30" s="252">
        <v>8.4288619409999992</v>
      </c>
      <c r="H30" s="252">
        <v>6.9336793930000002</v>
      </c>
      <c r="I30" s="252">
        <v>6.6919032639999996</v>
      </c>
      <c r="J30" s="252">
        <v>6.6491853350000003</v>
      </c>
      <c r="K30" s="252">
        <v>6.263146968</v>
      </c>
      <c r="L30" s="252">
        <v>6.4324183540000002</v>
      </c>
      <c r="M30" s="252">
        <v>7.7010730409999999</v>
      </c>
      <c r="N30" s="252">
        <v>9.1837783949999992</v>
      </c>
      <c r="O30" s="252">
        <v>9.1476215239999998</v>
      </c>
      <c r="P30" s="252">
        <v>9.1642470110000005</v>
      </c>
      <c r="Q30" s="252">
        <v>9.436097599</v>
      </c>
      <c r="R30" s="252">
        <v>9.0634835119999995</v>
      </c>
      <c r="S30" s="252">
        <v>8.0681816570000002</v>
      </c>
      <c r="T30" s="252">
        <v>7.5745297699999998</v>
      </c>
      <c r="U30" s="252">
        <v>6.963609849</v>
      </c>
      <c r="V30" s="252">
        <v>7.4403484889999998</v>
      </c>
      <c r="W30" s="252">
        <v>6.5068480710000003</v>
      </c>
      <c r="X30" s="252">
        <v>6.3416938859999998</v>
      </c>
      <c r="Y30" s="252">
        <v>7.1993561530000001</v>
      </c>
      <c r="Z30" s="252">
        <v>8.0358046779999999</v>
      </c>
      <c r="AA30" s="252">
        <v>8.1073706300000001</v>
      </c>
      <c r="AB30" s="252">
        <v>8.3994117989999992</v>
      </c>
      <c r="AC30" s="252">
        <v>8.0250828910000003</v>
      </c>
      <c r="AD30" s="252">
        <v>8.1780145639999997</v>
      </c>
      <c r="AE30" s="252">
        <v>6.9404212159999998</v>
      </c>
      <c r="AF30" s="252">
        <v>6.7155259450000004</v>
      </c>
      <c r="AG30" s="252">
        <v>6.048493423</v>
      </c>
      <c r="AH30" s="252">
        <v>5.7672859949999999</v>
      </c>
      <c r="AI30" s="252">
        <v>6.7859408549999998</v>
      </c>
      <c r="AJ30" s="252">
        <v>6.3757098079999999</v>
      </c>
      <c r="AK30" s="252">
        <v>7.5746225650000003</v>
      </c>
      <c r="AL30" s="252">
        <v>8.5034629810000002</v>
      </c>
      <c r="AM30" s="252">
        <v>8.5473233040000007</v>
      </c>
      <c r="AN30" s="252">
        <v>8.6248000939999994</v>
      </c>
      <c r="AO30" s="252">
        <v>8.5874040429999994</v>
      </c>
      <c r="AP30" s="252">
        <v>9.2183986410000003</v>
      </c>
      <c r="AQ30" s="252">
        <v>7.3822442329999998</v>
      </c>
      <c r="AR30" s="252">
        <v>7.2204619289999998</v>
      </c>
      <c r="AS30" s="252">
        <v>7.6943545780000004</v>
      </c>
      <c r="AT30" s="252">
        <v>7.806865395</v>
      </c>
      <c r="AU30" s="252">
        <v>8.0407622320000005</v>
      </c>
      <c r="AV30" s="252">
        <v>9.7125666400000004</v>
      </c>
      <c r="AW30" s="252">
        <v>9.6348952560000001</v>
      </c>
      <c r="AX30" s="252">
        <v>10.62208263</v>
      </c>
      <c r="AY30" s="252">
        <v>10.838725950000001</v>
      </c>
      <c r="AZ30" s="252">
        <v>11.158024210000001</v>
      </c>
      <c r="BA30" s="252">
        <v>11.30206737</v>
      </c>
      <c r="BB30" s="252">
        <v>11.59202011</v>
      </c>
      <c r="BC30" s="252">
        <v>12.257996220000001</v>
      </c>
      <c r="BD30" s="252">
        <v>12.1706237</v>
      </c>
      <c r="BE30" s="252">
        <v>11.97972</v>
      </c>
      <c r="BF30" s="252">
        <v>11.726459999999999</v>
      </c>
      <c r="BG30" s="252">
        <v>11.96688</v>
      </c>
      <c r="BH30" s="347">
        <v>11.8226</v>
      </c>
      <c r="BI30" s="347">
        <v>12.65934</v>
      </c>
      <c r="BJ30" s="347">
        <v>13.360379999999999</v>
      </c>
      <c r="BK30" s="347">
        <v>13.101789999999999</v>
      </c>
      <c r="BL30" s="347">
        <v>13.0419</v>
      </c>
      <c r="BM30" s="347">
        <v>12.763780000000001</v>
      </c>
      <c r="BN30" s="347">
        <v>12.49391</v>
      </c>
      <c r="BO30" s="347">
        <v>11.340680000000001</v>
      </c>
      <c r="BP30" s="347">
        <v>10.26789</v>
      </c>
      <c r="BQ30" s="347">
        <v>9.9571830000000006</v>
      </c>
      <c r="BR30" s="347">
        <v>9.7115760000000009</v>
      </c>
      <c r="BS30" s="347">
        <v>9.5437460000000005</v>
      </c>
      <c r="BT30" s="347">
        <v>9.399044</v>
      </c>
      <c r="BU30" s="347">
        <v>10.434990000000001</v>
      </c>
      <c r="BV30" s="347">
        <v>11.213369999999999</v>
      </c>
    </row>
    <row r="31" spans="1:74" ht="11.15" customHeight="1" x14ac:dyDescent="0.25">
      <c r="A31" s="83" t="s">
        <v>664</v>
      </c>
      <c r="B31" s="183" t="s">
        <v>463</v>
      </c>
      <c r="C31" s="252">
        <v>7.9996976530000001</v>
      </c>
      <c r="D31" s="252">
        <v>8.6365402039999992</v>
      </c>
      <c r="E31" s="252">
        <v>8.7142665239999992</v>
      </c>
      <c r="F31" s="252">
        <v>7.7343118410000002</v>
      </c>
      <c r="G31" s="252">
        <v>7.8042929750000001</v>
      </c>
      <c r="H31" s="252">
        <v>7.5932883029999996</v>
      </c>
      <c r="I31" s="252">
        <v>7.7940614369999999</v>
      </c>
      <c r="J31" s="252">
        <v>7.8897683619999999</v>
      </c>
      <c r="K31" s="252">
        <v>7.6537011619999999</v>
      </c>
      <c r="L31" s="252">
        <v>7.2342605799999999</v>
      </c>
      <c r="M31" s="252">
        <v>7.6251322620000002</v>
      </c>
      <c r="N31" s="252">
        <v>8.3821131859999998</v>
      </c>
      <c r="O31" s="252">
        <v>9.1977177250000004</v>
      </c>
      <c r="P31" s="252">
        <v>8.6666292469999995</v>
      </c>
      <c r="Q31" s="252">
        <v>8.2237422969999994</v>
      </c>
      <c r="R31" s="252">
        <v>7.8268392870000003</v>
      </c>
      <c r="S31" s="252">
        <v>7.2934131940000002</v>
      </c>
      <c r="T31" s="252">
        <v>6.9285627779999999</v>
      </c>
      <c r="U31" s="252">
        <v>7.1041812269999998</v>
      </c>
      <c r="V31" s="252">
        <v>6.3398464309999998</v>
      </c>
      <c r="W31" s="252">
        <v>6.4945278430000002</v>
      </c>
      <c r="X31" s="252">
        <v>7.0161503659999997</v>
      </c>
      <c r="Y31" s="252">
        <v>6.9045791379999999</v>
      </c>
      <c r="Z31" s="252">
        <v>7.3948052940000002</v>
      </c>
      <c r="AA31" s="252">
        <v>6.766684648</v>
      </c>
      <c r="AB31" s="252">
        <v>7.7677115839999997</v>
      </c>
      <c r="AC31" s="252">
        <v>7.8242594509999996</v>
      </c>
      <c r="AD31" s="252">
        <v>7.0879040169999996</v>
      </c>
      <c r="AE31" s="252">
        <v>6.734321402</v>
      </c>
      <c r="AF31" s="252">
        <v>6.4808426939999997</v>
      </c>
      <c r="AG31" s="252">
        <v>7.4289250469999999</v>
      </c>
      <c r="AH31" s="252">
        <v>6.8706215459999997</v>
      </c>
      <c r="AI31" s="252">
        <v>8.2387642900000007</v>
      </c>
      <c r="AJ31" s="252">
        <v>7.2194480680000002</v>
      </c>
      <c r="AK31" s="252">
        <v>7.6205447709999996</v>
      </c>
      <c r="AL31" s="252">
        <v>8.0766385399999994</v>
      </c>
      <c r="AM31" s="252">
        <v>7.7395140690000002</v>
      </c>
      <c r="AN31" s="252">
        <v>7.3281779560000002</v>
      </c>
      <c r="AO31" s="252">
        <v>7.9730166740000001</v>
      </c>
      <c r="AP31" s="252">
        <v>7.5082129120000003</v>
      </c>
      <c r="AQ31" s="252">
        <v>7.4377529180000002</v>
      </c>
      <c r="AR31" s="252">
        <v>7.0036476319999998</v>
      </c>
      <c r="AS31" s="252">
        <v>7.6167235949999998</v>
      </c>
      <c r="AT31" s="252">
        <v>7.7253921329999997</v>
      </c>
      <c r="AU31" s="252">
        <v>8.4122769480000006</v>
      </c>
      <c r="AV31" s="252">
        <v>9.9581776600000005</v>
      </c>
      <c r="AW31" s="252">
        <v>10.112919959999999</v>
      </c>
      <c r="AX31" s="252">
        <v>10.61881286</v>
      </c>
      <c r="AY31" s="252">
        <v>10.51837164</v>
      </c>
      <c r="AZ31" s="252">
        <v>10.22428337</v>
      </c>
      <c r="BA31" s="252">
        <v>9.6925447150000004</v>
      </c>
      <c r="BB31" s="252">
        <v>7.6468508120000003</v>
      </c>
      <c r="BC31" s="252">
        <v>10.02065947</v>
      </c>
      <c r="BD31" s="252">
        <v>11.412734950000001</v>
      </c>
      <c r="BE31" s="252">
        <v>11.61422</v>
      </c>
      <c r="BF31" s="252">
        <v>11.73244</v>
      </c>
      <c r="BG31" s="252">
        <v>12.210330000000001</v>
      </c>
      <c r="BH31" s="347">
        <v>12.28065</v>
      </c>
      <c r="BI31" s="347">
        <v>12.46594</v>
      </c>
      <c r="BJ31" s="347">
        <v>12.48676</v>
      </c>
      <c r="BK31" s="347">
        <v>12.6008</v>
      </c>
      <c r="BL31" s="347">
        <v>12.66818</v>
      </c>
      <c r="BM31" s="347">
        <v>12.542210000000001</v>
      </c>
      <c r="BN31" s="347">
        <v>11.67022</v>
      </c>
      <c r="BO31" s="347">
        <v>11.036630000000001</v>
      </c>
      <c r="BP31" s="347">
        <v>10.64312</v>
      </c>
      <c r="BQ31" s="347">
        <v>10.28396</v>
      </c>
      <c r="BR31" s="347">
        <v>9.9107500000000002</v>
      </c>
      <c r="BS31" s="347">
        <v>9.8047009999999997</v>
      </c>
      <c r="BT31" s="347">
        <v>9.7541600000000006</v>
      </c>
      <c r="BU31" s="347">
        <v>10.00465</v>
      </c>
      <c r="BV31" s="347">
        <v>10.02661</v>
      </c>
    </row>
    <row r="32" spans="1:74" ht="11.15" customHeight="1" x14ac:dyDescent="0.25">
      <c r="A32" s="83" t="s">
        <v>665</v>
      </c>
      <c r="B32" s="185" t="s">
        <v>432</v>
      </c>
      <c r="C32" s="252">
        <v>5.6782751129999998</v>
      </c>
      <c r="D32" s="252">
        <v>6.0584974200000001</v>
      </c>
      <c r="E32" s="252">
        <v>5.479455561</v>
      </c>
      <c r="F32" s="252">
        <v>4.9825646729999997</v>
      </c>
      <c r="G32" s="252">
        <v>5.0365299349999999</v>
      </c>
      <c r="H32" s="252">
        <v>5.3917055520000003</v>
      </c>
      <c r="I32" s="252">
        <v>5.2669657289999998</v>
      </c>
      <c r="J32" s="252">
        <v>5.3767458850000001</v>
      </c>
      <c r="K32" s="252">
        <v>5.1075742499999999</v>
      </c>
      <c r="L32" s="252">
        <v>5.2344852560000001</v>
      </c>
      <c r="M32" s="252">
        <v>5.709217743</v>
      </c>
      <c r="N32" s="252">
        <v>6.2114430230000002</v>
      </c>
      <c r="O32" s="252">
        <v>5.6796038500000003</v>
      </c>
      <c r="P32" s="252">
        <v>5.5348654310000001</v>
      </c>
      <c r="Q32" s="252">
        <v>5.7705517009999996</v>
      </c>
      <c r="R32" s="252">
        <v>5.5089889579999998</v>
      </c>
      <c r="S32" s="252">
        <v>4.8662299290000002</v>
      </c>
      <c r="T32" s="252">
        <v>5.6010130709999997</v>
      </c>
      <c r="U32" s="252">
        <v>5.6483456079999996</v>
      </c>
      <c r="V32" s="252">
        <v>5.3993343019999998</v>
      </c>
      <c r="W32" s="252">
        <v>5.2632186900000004</v>
      </c>
      <c r="X32" s="252">
        <v>5.0546303229999996</v>
      </c>
      <c r="Y32" s="252">
        <v>5.0272254710000004</v>
      </c>
      <c r="Z32" s="252">
        <v>4.9947056439999997</v>
      </c>
      <c r="AA32" s="252">
        <v>4.82703039</v>
      </c>
      <c r="AB32" s="252">
        <v>4.8560861080000004</v>
      </c>
      <c r="AC32" s="252">
        <v>4.8794510139999998</v>
      </c>
      <c r="AD32" s="252">
        <v>4.8252777650000001</v>
      </c>
      <c r="AE32" s="252">
        <v>4.5470304519999996</v>
      </c>
      <c r="AF32" s="252">
        <v>3.945468408</v>
      </c>
      <c r="AG32" s="252">
        <v>3.5961464680000002</v>
      </c>
      <c r="AH32" s="252">
        <v>4.4645599980000004</v>
      </c>
      <c r="AI32" s="252">
        <v>4.4466762900000001</v>
      </c>
      <c r="AJ32" s="252">
        <v>4.6449746440000004</v>
      </c>
      <c r="AK32" s="252">
        <v>5.4177987779999999</v>
      </c>
      <c r="AL32" s="252">
        <v>5.1781524919999997</v>
      </c>
      <c r="AM32" s="252">
        <v>5.2101626850000002</v>
      </c>
      <c r="AN32" s="252">
        <v>5.3146143300000004</v>
      </c>
      <c r="AO32" s="252">
        <v>5.8844723200000004</v>
      </c>
      <c r="AP32" s="252">
        <v>8.2303054850000006</v>
      </c>
      <c r="AQ32" s="252">
        <v>7.9867258550000004</v>
      </c>
      <c r="AR32" s="252">
        <v>8.1824977019999992</v>
      </c>
      <c r="AS32" s="252">
        <v>7.6372847239999997</v>
      </c>
      <c r="AT32" s="252">
        <v>9.7501138130000005</v>
      </c>
      <c r="AU32" s="252">
        <v>8.1725513129999996</v>
      </c>
      <c r="AV32" s="252">
        <v>7.9690311100000004</v>
      </c>
      <c r="AW32" s="252">
        <v>8.5069010219999992</v>
      </c>
      <c r="AX32" s="252">
        <v>7.4390687370000004</v>
      </c>
      <c r="AY32" s="252">
        <v>7.7706744390000004</v>
      </c>
      <c r="AZ32" s="252">
        <v>7.9214058659999997</v>
      </c>
      <c r="BA32" s="252">
        <v>7.4003731139999998</v>
      </c>
      <c r="BB32" s="252">
        <v>8.1436020920000001</v>
      </c>
      <c r="BC32" s="252">
        <v>9.9202450520000003</v>
      </c>
      <c r="BD32" s="252">
        <v>13.611927140000001</v>
      </c>
      <c r="BE32" s="252">
        <v>12.16137</v>
      </c>
      <c r="BF32" s="252">
        <v>11.68037</v>
      </c>
      <c r="BG32" s="252">
        <v>11.242290000000001</v>
      </c>
      <c r="BH32" s="347">
        <v>10.54561</v>
      </c>
      <c r="BI32" s="347">
        <v>10.544700000000001</v>
      </c>
      <c r="BJ32" s="347">
        <v>10.56513</v>
      </c>
      <c r="BK32" s="347">
        <v>10.657640000000001</v>
      </c>
      <c r="BL32" s="347">
        <v>10.578010000000001</v>
      </c>
      <c r="BM32" s="347">
        <v>10.27671</v>
      </c>
      <c r="BN32" s="347">
        <v>9.6434840000000008</v>
      </c>
      <c r="BO32" s="347">
        <v>8.6857670000000002</v>
      </c>
      <c r="BP32" s="347">
        <v>8.530678</v>
      </c>
      <c r="BQ32" s="347">
        <v>8.3764979999999998</v>
      </c>
      <c r="BR32" s="347">
        <v>8.3758900000000001</v>
      </c>
      <c r="BS32" s="347">
        <v>8.0197950000000002</v>
      </c>
      <c r="BT32" s="347">
        <v>7.7621339999999996</v>
      </c>
      <c r="BU32" s="347">
        <v>8.1312490000000004</v>
      </c>
      <c r="BV32" s="347">
        <v>8.3172669999999993</v>
      </c>
    </row>
    <row r="33" spans="1:74" ht="11.15" customHeight="1" x14ac:dyDescent="0.25">
      <c r="A33" s="83" t="s">
        <v>666</v>
      </c>
      <c r="B33" s="185" t="s">
        <v>433</v>
      </c>
      <c r="C33" s="252">
        <v>5.1781196510000003</v>
      </c>
      <c r="D33" s="252">
        <v>5.4878015160000002</v>
      </c>
      <c r="E33" s="252">
        <v>4.6504117310000002</v>
      </c>
      <c r="F33" s="252">
        <v>4.3626487940000001</v>
      </c>
      <c r="G33" s="252">
        <v>4.2279227730000004</v>
      </c>
      <c r="H33" s="252">
        <v>4.1206262569999996</v>
      </c>
      <c r="I33" s="252">
        <v>4.1299123</v>
      </c>
      <c r="J33" s="252">
        <v>4.2224060210000003</v>
      </c>
      <c r="K33" s="252">
        <v>4.2676874439999999</v>
      </c>
      <c r="L33" s="252">
        <v>4.4158694010000001</v>
      </c>
      <c r="M33" s="252">
        <v>5.066555535</v>
      </c>
      <c r="N33" s="252">
        <v>5.6194032529999998</v>
      </c>
      <c r="O33" s="252">
        <v>5.5565839989999999</v>
      </c>
      <c r="P33" s="252">
        <v>5.1902188550000004</v>
      </c>
      <c r="Q33" s="252">
        <v>4.7315579540000003</v>
      </c>
      <c r="R33" s="252">
        <v>4.2414356399999997</v>
      </c>
      <c r="S33" s="252">
        <v>3.868943206</v>
      </c>
      <c r="T33" s="252">
        <v>3.6865575690000001</v>
      </c>
      <c r="U33" s="252">
        <v>3.4406863099999998</v>
      </c>
      <c r="V33" s="252">
        <v>3.4297399080000002</v>
      </c>
      <c r="W33" s="252">
        <v>3.4535810900000001</v>
      </c>
      <c r="X33" s="252">
        <v>3.7047514499999998</v>
      </c>
      <c r="Y33" s="252">
        <v>4.3556617290000004</v>
      </c>
      <c r="Z33" s="252">
        <v>4.439762998</v>
      </c>
      <c r="AA33" s="252">
        <v>4.2032377179999996</v>
      </c>
      <c r="AB33" s="252">
        <v>3.9729679330000001</v>
      </c>
      <c r="AC33" s="252">
        <v>3.8315955490000002</v>
      </c>
      <c r="AD33" s="252">
        <v>3.4640741880000001</v>
      </c>
      <c r="AE33" s="252">
        <v>3.405665548</v>
      </c>
      <c r="AF33" s="252">
        <v>3.1171763260000001</v>
      </c>
      <c r="AG33" s="252">
        <v>2.9810158850000001</v>
      </c>
      <c r="AH33" s="252">
        <v>3.0729713190000001</v>
      </c>
      <c r="AI33" s="252">
        <v>3.4653560360000002</v>
      </c>
      <c r="AJ33" s="252">
        <v>3.5329439439999999</v>
      </c>
      <c r="AK33" s="252">
        <v>4.4921060099999996</v>
      </c>
      <c r="AL33" s="252">
        <v>4.3829930370000003</v>
      </c>
      <c r="AM33" s="252">
        <v>4.1288981680000001</v>
      </c>
      <c r="AN33" s="252">
        <v>6.2626127089999999</v>
      </c>
      <c r="AO33" s="252">
        <v>5.0086910949999996</v>
      </c>
      <c r="AP33" s="252">
        <v>4.2564643850000001</v>
      </c>
      <c r="AQ33" s="252">
        <v>4.4460268809999999</v>
      </c>
      <c r="AR33" s="252">
        <v>4.3248150680000004</v>
      </c>
      <c r="AS33" s="252">
        <v>5.0914231369999996</v>
      </c>
      <c r="AT33" s="252">
        <v>5.127121689</v>
      </c>
      <c r="AU33" s="252">
        <v>5.5651077469999999</v>
      </c>
      <c r="AV33" s="252">
        <v>6.5099195319999996</v>
      </c>
      <c r="AW33" s="252">
        <v>7.891802019</v>
      </c>
      <c r="AX33" s="252">
        <v>6.5636071549999997</v>
      </c>
      <c r="AY33" s="252">
        <v>8.3633910900000004</v>
      </c>
      <c r="AZ33" s="252">
        <v>8.1910445070000009</v>
      </c>
      <c r="BA33" s="252">
        <v>7.4841033220000002</v>
      </c>
      <c r="BB33" s="252">
        <v>7.197498779</v>
      </c>
      <c r="BC33" s="252">
        <v>8.5797289299999999</v>
      </c>
      <c r="BD33" s="252">
        <v>10.071632019999999</v>
      </c>
      <c r="BE33" s="252">
        <v>9.6543670000000006</v>
      </c>
      <c r="BF33" s="252">
        <v>9.7132050000000003</v>
      </c>
      <c r="BG33" s="252">
        <v>9.8460140000000003</v>
      </c>
      <c r="BH33" s="347">
        <v>9.5777549999999998</v>
      </c>
      <c r="BI33" s="347">
        <v>9.6667400000000008</v>
      </c>
      <c r="BJ33" s="347">
        <v>9.9796410000000009</v>
      </c>
      <c r="BK33" s="347">
        <v>9.9218259999999994</v>
      </c>
      <c r="BL33" s="347">
        <v>9.9073630000000001</v>
      </c>
      <c r="BM33" s="347">
        <v>9.3221889999999998</v>
      </c>
      <c r="BN33" s="347">
        <v>8.4358699999999995</v>
      </c>
      <c r="BO33" s="347">
        <v>7.6024029999999998</v>
      </c>
      <c r="BP33" s="347">
        <v>7.2430440000000003</v>
      </c>
      <c r="BQ33" s="347">
        <v>7.0678000000000001</v>
      </c>
      <c r="BR33" s="347">
        <v>6.918965</v>
      </c>
      <c r="BS33" s="347">
        <v>6.904452</v>
      </c>
      <c r="BT33" s="347">
        <v>6.9149669999999999</v>
      </c>
      <c r="BU33" s="347">
        <v>7.2209199999999996</v>
      </c>
      <c r="BV33" s="347">
        <v>7.6451929999999999</v>
      </c>
    </row>
    <row r="34" spans="1:74" ht="11.15" customHeight="1" x14ac:dyDescent="0.25">
      <c r="A34" s="83" t="s">
        <v>667</v>
      </c>
      <c r="B34" s="185" t="s">
        <v>434</v>
      </c>
      <c r="C34" s="252">
        <v>5.574966571</v>
      </c>
      <c r="D34" s="252">
        <v>5.5302716119999999</v>
      </c>
      <c r="E34" s="252">
        <v>4.9026694940000004</v>
      </c>
      <c r="F34" s="252">
        <v>4.7967350209999999</v>
      </c>
      <c r="G34" s="252">
        <v>4.6702974150000003</v>
      </c>
      <c r="H34" s="252">
        <v>4.4885947679999996</v>
      </c>
      <c r="I34" s="252">
        <v>4.7332337610000002</v>
      </c>
      <c r="J34" s="252">
        <v>4.5998128149999999</v>
      </c>
      <c r="K34" s="252">
        <v>4.6889455330000001</v>
      </c>
      <c r="L34" s="252">
        <v>4.7521845750000002</v>
      </c>
      <c r="M34" s="252">
        <v>5.2235710470000001</v>
      </c>
      <c r="N34" s="252">
        <v>6.204344721</v>
      </c>
      <c r="O34" s="252">
        <v>6.019595764</v>
      </c>
      <c r="P34" s="252">
        <v>5.3907675309999998</v>
      </c>
      <c r="Q34" s="252">
        <v>5.0429422979999998</v>
      </c>
      <c r="R34" s="252">
        <v>4.8895986679999996</v>
      </c>
      <c r="S34" s="252">
        <v>4.4103693369999997</v>
      </c>
      <c r="T34" s="252">
        <v>4.4591627129999996</v>
      </c>
      <c r="U34" s="252">
        <v>4.2541985010000003</v>
      </c>
      <c r="V34" s="252">
        <v>4.0784846259999998</v>
      </c>
      <c r="W34" s="252">
        <v>4.5611848940000002</v>
      </c>
      <c r="X34" s="252">
        <v>3.8195182569999999</v>
      </c>
      <c r="Y34" s="252">
        <v>4.7151134920000004</v>
      </c>
      <c r="Z34" s="252">
        <v>4.5328653509999999</v>
      </c>
      <c r="AA34" s="252">
        <v>4.4369634509999996</v>
      </c>
      <c r="AB34" s="252">
        <v>4.1660742339999999</v>
      </c>
      <c r="AC34" s="252">
        <v>3.985859998</v>
      </c>
      <c r="AD34" s="252">
        <v>3.8030286229999999</v>
      </c>
      <c r="AE34" s="252">
        <v>3.7476154789999998</v>
      </c>
      <c r="AF34" s="252">
        <v>3.6387378130000001</v>
      </c>
      <c r="AG34" s="252">
        <v>3.4572384839999999</v>
      </c>
      <c r="AH34" s="252">
        <v>3.5988684989999999</v>
      </c>
      <c r="AI34" s="252">
        <v>4.2602785619999999</v>
      </c>
      <c r="AJ34" s="252">
        <v>4.1376991820000004</v>
      </c>
      <c r="AK34" s="252">
        <v>4.7594766579999996</v>
      </c>
      <c r="AL34" s="252">
        <v>4.9884726759999998</v>
      </c>
      <c r="AM34" s="252">
        <v>5.0220732640000003</v>
      </c>
      <c r="AN34" s="252">
        <v>5.2970003849999996</v>
      </c>
      <c r="AO34" s="252">
        <v>5.079808935</v>
      </c>
      <c r="AP34" s="252">
        <v>4.6361488489999996</v>
      </c>
      <c r="AQ34" s="252">
        <v>4.7565815379999998</v>
      </c>
      <c r="AR34" s="252">
        <v>4.9112326150000003</v>
      </c>
      <c r="AS34" s="252">
        <v>6.1477042400000004</v>
      </c>
      <c r="AT34" s="252">
        <v>5.7618083159999998</v>
      </c>
      <c r="AU34" s="252">
        <v>6.1492948600000004</v>
      </c>
      <c r="AV34" s="252">
        <v>7.2939471520000003</v>
      </c>
      <c r="AW34" s="252">
        <v>7.7980903430000001</v>
      </c>
      <c r="AX34" s="252">
        <v>7.8601329990000002</v>
      </c>
      <c r="AY34" s="252">
        <v>7.3139913190000003</v>
      </c>
      <c r="AZ34" s="252">
        <v>7.9906783880000001</v>
      </c>
      <c r="BA34" s="252">
        <v>7.4023525130000003</v>
      </c>
      <c r="BB34" s="252">
        <v>7.4093872320000003</v>
      </c>
      <c r="BC34" s="252">
        <v>8.8403625310000002</v>
      </c>
      <c r="BD34" s="252">
        <v>10.60990994</v>
      </c>
      <c r="BE34" s="252">
        <v>9.858314</v>
      </c>
      <c r="BF34" s="252">
        <v>9.7312460000000005</v>
      </c>
      <c r="BG34" s="252">
        <v>10.280810000000001</v>
      </c>
      <c r="BH34" s="347">
        <v>9.7727590000000006</v>
      </c>
      <c r="BI34" s="347">
        <v>9.4958290000000005</v>
      </c>
      <c r="BJ34" s="347">
        <v>9.9961070000000003</v>
      </c>
      <c r="BK34" s="347">
        <v>10.144360000000001</v>
      </c>
      <c r="BL34" s="347">
        <v>9.9826180000000004</v>
      </c>
      <c r="BM34" s="347">
        <v>9.3287040000000001</v>
      </c>
      <c r="BN34" s="347">
        <v>8.4030719999999999</v>
      </c>
      <c r="BO34" s="347">
        <v>7.5764180000000003</v>
      </c>
      <c r="BP34" s="347">
        <v>7.2518849999999997</v>
      </c>
      <c r="BQ34" s="347">
        <v>7.2761959999999997</v>
      </c>
      <c r="BR34" s="347">
        <v>7.2218549999999997</v>
      </c>
      <c r="BS34" s="347">
        <v>7.2188109999999996</v>
      </c>
      <c r="BT34" s="347">
        <v>7.2021379999999997</v>
      </c>
      <c r="BU34" s="347">
        <v>7.3731780000000002</v>
      </c>
      <c r="BV34" s="347">
        <v>7.8956160000000004</v>
      </c>
    </row>
    <row r="35" spans="1:74" ht="11.15" customHeight="1" x14ac:dyDescent="0.25">
      <c r="A35" s="83" t="s">
        <v>668</v>
      </c>
      <c r="B35" s="185" t="s">
        <v>435</v>
      </c>
      <c r="C35" s="252">
        <v>4.963506765</v>
      </c>
      <c r="D35" s="252">
        <v>5.2431507880000003</v>
      </c>
      <c r="E35" s="252">
        <v>4.4809534859999998</v>
      </c>
      <c r="F35" s="252">
        <v>4.2765136310000003</v>
      </c>
      <c r="G35" s="252">
        <v>4.1730405169999996</v>
      </c>
      <c r="H35" s="252">
        <v>4.0775896539999996</v>
      </c>
      <c r="I35" s="252">
        <v>4.1381297129999997</v>
      </c>
      <c r="J35" s="252">
        <v>4.057078057</v>
      </c>
      <c r="K35" s="252">
        <v>4.1101283950000003</v>
      </c>
      <c r="L35" s="252">
        <v>4.2564499500000004</v>
      </c>
      <c r="M35" s="252">
        <v>4.7175469999999997</v>
      </c>
      <c r="N35" s="252">
        <v>5.5011422059999999</v>
      </c>
      <c r="O35" s="252">
        <v>5.3636125349999997</v>
      </c>
      <c r="P35" s="252">
        <v>5.0608383950000002</v>
      </c>
      <c r="Q35" s="252">
        <v>4.5300804250000004</v>
      </c>
      <c r="R35" s="252">
        <v>4.391453898</v>
      </c>
      <c r="S35" s="252">
        <v>3.9393891110000001</v>
      </c>
      <c r="T35" s="252">
        <v>3.91807478</v>
      </c>
      <c r="U35" s="252">
        <v>3.700931282</v>
      </c>
      <c r="V35" s="252">
        <v>3.5440065619999999</v>
      </c>
      <c r="W35" s="252">
        <v>3.6306220300000001</v>
      </c>
      <c r="X35" s="252">
        <v>3.764511814</v>
      </c>
      <c r="Y35" s="252">
        <v>4.2151852329999997</v>
      </c>
      <c r="Z35" s="252">
        <v>4.3491368460000004</v>
      </c>
      <c r="AA35" s="252">
        <v>4.1775312920000003</v>
      </c>
      <c r="AB35" s="252">
        <v>4.0221023489999999</v>
      </c>
      <c r="AC35" s="252">
        <v>3.8618064150000002</v>
      </c>
      <c r="AD35" s="252">
        <v>3.4357460259999999</v>
      </c>
      <c r="AE35" s="252">
        <v>3.397154826</v>
      </c>
      <c r="AF35" s="252">
        <v>3.1697428200000002</v>
      </c>
      <c r="AG35" s="252">
        <v>3.0631307639999998</v>
      </c>
      <c r="AH35" s="252">
        <v>3.3136307110000001</v>
      </c>
      <c r="AI35" s="252">
        <v>3.7317939170000001</v>
      </c>
      <c r="AJ35" s="252">
        <v>3.5738007270000001</v>
      </c>
      <c r="AK35" s="252">
        <v>4.3090879700000002</v>
      </c>
      <c r="AL35" s="252">
        <v>4.487178857</v>
      </c>
      <c r="AM35" s="252">
        <v>4.4659561559999998</v>
      </c>
      <c r="AN35" s="252">
        <v>5.1071193910000003</v>
      </c>
      <c r="AO35" s="252">
        <v>4.5939739959999999</v>
      </c>
      <c r="AP35" s="252">
        <v>4.1502156990000003</v>
      </c>
      <c r="AQ35" s="252">
        <v>4.2757383649999996</v>
      </c>
      <c r="AR35" s="252">
        <v>4.4172111860000003</v>
      </c>
      <c r="AS35" s="252">
        <v>4.971251777</v>
      </c>
      <c r="AT35" s="252">
        <v>5.1685583749999999</v>
      </c>
      <c r="AU35" s="252">
        <v>5.9631895129999997</v>
      </c>
      <c r="AV35" s="252">
        <v>7.1122961660000001</v>
      </c>
      <c r="AW35" s="252">
        <v>7.410291044</v>
      </c>
      <c r="AX35" s="252">
        <v>7.1027501160000002</v>
      </c>
      <c r="AY35" s="252">
        <v>6.3548402030000002</v>
      </c>
      <c r="AZ35" s="252">
        <v>7.7458773580000004</v>
      </c>
      <c r="BA35" s="252">
        <v>6.5867728919999999</v>
      </c>
      <c r="BB35" s="252">
        <v>7.5256094500000001</v>
      </c>
      <c r="BC35" s="252">
        <v>9.4083612470000002</v>
      </c>
      <c r="BD35" s="252">
        <v>10.63541246</v>
      </c>
      <c r="BE35" s="252">
        <v>9.5432330000000007</v>
      </c>
      <c r="BF35" s="252">
        <v>9.3697409999999994</v>
      </c>
      <c r="BG35" s="252">
        <v>9.7913180000000004</v>
      </c>
      <c r="BH35" s="347">
        <v>9.3991369999999996</v>
      </c>
      <c r="BI35" s="347">
        <v>9.1754560000000005</v>
      </c>
      <c r="BJ35" s="347">
        <v>9.5617389999999993</v>
      </c>
      <c r="BK35" s="347">
        <v>9.7052569999999996</v>
      </c>
      <c r="BL35" s="347">
        <v>9.6242669999999997</v>
      </c>
      <c r="BM35" s="347">
        <v>9.0338670000000008</v>
      </c>
      <c r="BN35" s="347">
        <v>8.0815680000000008</v>
      </c>
      <c r="BO35" s="347">
        <v>7.2470429999999997</v>
      </c>
      <c r="BP35" s="347">
        <v>6.9874409999999996</v>
      </c>
      <c r="BQ35" s="347">
        <v>6.843248</v>
      </c>
      <c r="BR35" s="347">
        <v>6.7582969999999998</v>
      </c>
      <c r="BS35" s="347">
        <v>6.7176</v>
      </c>
      <c r="BT35" s="347">
        <v>6.7984619999999998</v>
      </c>
      <c r="BU35" s="347">
        <v>7.0026849999999996</v>
      </c>
      <c r="BV35" s="347">
        <v>7.4220750000000004</v>
      </c>
    </row>
    <row r="36" spans="1:74" ht="11.15" customHeight="1" x14ac:dyDescent="0.25">
      <c r="A36" s="83" t="s">
        <v>669</v>
      </c>
      <c r="B36" s="185" t="s">
        <v>436</v>
      </c>
      <c r="C36" s="252">
        <v>3.3811838399999998</v>
      </c>
      <c r="D36" s="252">
        <v>3.7952961580000002</v>
      </c>
      <c r="E36" s="252">
        <v>2.9307703250000001</v>
      </c>
      <c r="F36" s="252">
        <v>2.9942097269999999</v>
      </c>
      <c r="G36" s="252">
        <v>3.1324591669999999</v>
      </c>
      <c r="H36" s="252">
        <v>3.2389409329999999</v>
      </c>
      <c r="I36" s="252">
        <v>3.208735651</v>
      </c>
      <c r="J36" s="252">
        <v>3.0436317549999998</v>
      </c>
      <c r="K36" s="252">
        <v>3.1945528529999998</v>
      </c>
      <c r="L36" s="252">
        <v>3.4819460000000002</v>
      </c>
      <c r="M36" s="252">
        <v>3.8401148690000002</v>
      </c>
      <c r="N36" s="252">
        <v>4.8288814520000001</v>
      </c>
      <c r="O36" s="252">
        <v>3.9936486169999998</v>
      </c>
      <c r="P36" s="252">
        <v>3.3418425900000002</v>
      </c>
      <c r="Q36" s="252">
        <v>3.0861114180000002</v>
      </c>
      <c r="R36" s="252">
        <v>2.9704323979999998</v>
      </c>
      <c r="S36" s="252">
        <v>2.8611880140000001</v>
      </c>
      <c r="T36" s="252">
        <v>2.8464452329999999</v>
      </c>
      <c r="U36" s="252">
        <v>2.6486295200000001</v>
      </c>
      <c r="V36" s="252">
        <v>2.4221414999999999</v>
      </c>
      <c r="W36" s="252">
        <v>2.5498623459999998</v>
      </c>
      <c r="X36" s="252">
        <v>2.5774155940000001</v>
      </c>
      <c r="Y36" s="252">
        <v>2.7995511240000002</v>
      </c>
      <c r="Z36" s="252">
        <v>2.5842316510000001</v>
      </c>
      <c r="AA36" s="252">
        <v>2.3633461439999999</v>
      </c>
      <c r="AB36" s="252">
        <v>2.1490704740000002</v>
      </c>
      <c r="AC36" s="252">
        <v>2.069702285</v>
      </c>
      <c r="AD36" s="252">
        <v>1.8865170090000001</v>
      </c>
      <c r="AE36" s="252">
        <v>2.0088990010000001</v>
      </c>
      <c r="AF36" s="252">
        <v>1.9220591970000001</v>
      </c>
      <c r="AG36" s="252">
        <v>1.7732842559999999</v>
      </c>
      <c r="AH36" s="252">
        <v>2.1703276460000001</v>
      </c>
      <c r="AI36" s="252">
        <v>2.6363680980000002</v>
      </c>
      <c r="AJ36" s="252">
        <v>2.513309199</v>
      </c>
      <c r="AK36" s="252">
        <v>3.1295240469999999</v>
      </c>
      <c r="AL36" s="252">
        <v>3.0753138560000002</v>
      </c>
      <c r="AM36" s="252">
        <v>2.8078608580000002</v>
      </c>
      <c r="AN36" s="252">
        <v>14.382853839999999</v>
      </c>
      <c r="AO36" s="252">
        <v>3.0949352960000001</v>
      </c>
      <c r="AP36" s="252">
        <v>2.8848692680000001</v>
      </c>
      <c r="AQ36" s="252">
        <v>3.2861336579999998</v>
      </c>
      <c r="AR36" s="252">
        <v>3.4352208590000002</v>
      </c>
      <c r="AS36" s="252">
        <v>4.0135267920000004</v>
      </c>
      <c r="AT36" s="252">
        <v>4.3525529250000004</v>
      </c>
      <c r="AU36" s="252">
        <v>4.7675017530000003</v>
      </c>
      <c r="AV36" s="252">
        <v>6.0252708000000004</v>
      </c>
      <c r="AW36" s="252">
        <v>6.194179815</v>
      </c>
      <c r="AX36" s="252">
        <v>5.640018092</v>
      </c>
      <c r="AY36" s="252">
        <v>5.107664464</v>
      </c>
      <c r="AZ36" s="252">
        <v>6.4963772510000002</v>
      </c>
      <c r="BA36" s="252">
        <v>4.8857323040000002</v>
      </c>
      <c r="BB36" s="252">
        <v>5.8373076380000004</v>
      </c>
      <c r="BC36" s="252">
        <v>7.597203618</v>
      </c>
      <c r="BD36" s="252">
        <v>9.0361077030000008</v>
      </c>
      <c r="BE36" s="252">
        <v>7.8765000000000001</v>
      </c>
      <c r="BF36" s="252">
        <v>8.4499370000000003</v>
      </c>
      <c r="BG36" s="252">
        <v>9.0575430000000008</v>
      </c>
      <c r="BH36" s="347">
        <v>7.9200189999999999</v>
      </c>
      <c r="BI36" s="347">
        <v>7.5868169999999999</v>
      </c>
      <c r="BJ36" s="347">
        <v>8.1744210000000006</v>
      </c>
      <c r="BK36" s="347">
        <v>8.1249680000000009</v>
      </c>
      <c r="BL36" s="347">
        <v>7.9314920000000004</v>
      </c>
      <c r="BM36" s="347">
        <v>7.1564350000000001</v>
      </c>
      <c r="BN36" s="347">
        <v>6.3339020000000001</v>
      </c>
      <c r="BO36" s="347">
        <v>5.5501449999999997</v>
      </c>
      <c r="BP36" s="347">
        <v>5.6196770000000003</v>
      </c>
      <c r="BQ36" s="347">
        <v>5.6957969999999998</v>
      </c>
      <c r="BR36" s="347">
        <v>5.7424369999999998</v>
      </c>
      <c r="BS36" s="347">
        <v>5.6236050000000004</v>
      </c>
      <c r="BT36" s="347">
        <v>5.6117020000000002</v>
      </c>
      <c r="BU36" s="347">
        <v>5.5660569999999998</v>
      </c>
      <c r="BV36" s="347">
        <v>5.9659909999999998</v>
      </c>
    </row>
    <row r="37" spans="1:74" s="84" customFormat="1" ht="11.15" customHeight="1" x14ac:dyDescent="0.25">
      <c r="A37" s="83" t="s">
        <v>670</v>
      </c>
      <c r="B37" s="185" t="s">
        <v>437</v>
      </c>
      <c r="C37" s="252">
        <v>5.4897757179999997</v>
      </c>
      <c r="D37" s="252">
        <v>5.5561704609999998</v>
      </c>
      <c r="E37" s="252">
        <v>5.5665854000000001</v>
      </c>
      <c r="F37" s="252">
        <v>5.3051954329999997</v>
      </c>
      <c r="G37" s="252">
        <v>5.4148031740000002</v>
      </c>
      <c r="H37" s="252">
        <v>5.613036213</v>
      </c>
      <c r="I37" s="252">
        <v>5.5604307469999998</v>
      </c>
      <c r="J37" s="252">
        <v>5.1959126109999998</v>
      </c>
      <c r="K37" s="252">
        <v>3.9763868800000002</v>
      </c>
      <c r="L37" s="252">
        <v>5.1329537409999997</v>
      </c>
      <c r="M37" s="252">
        <v>4.793174456</v>
      </c>
      <c r="N37" s="252">
        <v>4.818905934</v>
      </c>
      <c r="O37" s="252">
        <v>5.2118406129999997</v>
      </c>
      <c r="P37" s="252">
        <v>5.2849429749999999</v>
      </c>
      <c r="Q37" s="252">
        <v>5.1906306439999996</v>
      </c>
      <c r="R37" s="252">
        <v>4.8701073109999999</v>
      </c>
      <c r="S37" s="252">
        <v>4.6042151179999999</v>
      </c>
      <c r="T37" s="252">
        <v>4.6353776959999999</v>
      </c>
      <c r="U37" s="252">
        <v>5.074800529</v>
      </c>
      <c r="V37" s="252">
        <v>4.7441066989999996</v>
      </c>
      <c r="W37" s="252">
        <v>4.8249976119999998</v>
      </c>
      <c r="X37" s="252">
        <v>4.8373020889999996</v>
      </c>
      <c r="Y37" s="252">
        <v>4.6653179390000004</v>
      </c>
      <c r="Z37" s="252">
        <v>4.4868008570000004</v>
      </c>
      <c r="AA37" s="252">
        <v>4.3297598129999999</v>
      </c>
      <c r="AB37" s="252">
        <v>4.3591531400000001</v>
      </c>
      <c r="AC37" s="252">
        <v>4.4004808520000003</v>
      </c>
      <c r="AD37" s="252">
        <v>4.2149364269999996</v>
      </c>
      <c r="AE37" s="252">
        <v>4.5025700850000003</v>
      </c>
      <c r="AF37" s="252">
        <v>5.073605444</v>
      </c>
      <c r="AG37" s="252">
        <v>4.5979828850000004</v>
      </c>
      <c r="AH37" s="252">
        <v>4.5211774990000002</v>
      </c>
      <c r="AI37" s="252">
        <v>4.5978339549999996</v>
      </c>
      <c r="AJ37" s="252">
        <v>4.9945787509999997</v>
      </c>
      <c r="AK37" s="252">
        <v>4.7888944340000004</v>
      </c>
      <c r="AL37" s="252">
        <v>4.8047520390000003</v>
      </c>
      <c r="AM37" s="252">
        <v>4.7501494969999998</v>
      </c>
      <c r="AN37" s="252">
        <v>5.1308698499999998</v>
      </c>
      <c r="AO37" s="252">
        <v>5.0798780460000001</v>
      </c>
      <c r="AP37" s="252">
        <v>4.7135823630000004</v>
      </c>
      <c r="AQ37" s="252">
        <v>5.5493709610000002</v>
      </c>
      <c r="AR37" s="252">
        <v>5.8272142269999998</v>
      </c>
      <c r="AS37" s="252">
        <v>6.3579631150000004</v>
      </c>
      <c r="AT37" s="252">
        <v>6.724400385</v>
      </c>
      <c r="AU37" s="252">
        <v>6.9039406720000001</v>
      </c>
      <c r="AV37" s="252">
        <v>7.5227159260000001</v>
      </c>
      <c r="AW37" s="252">
        <v>7.3612544700000004</v>
      </c>
      <c r="AX37" s="252">
        <v>7.0129700179999999</v>
      </c>
      <c r="AY37" s="252">
        <v>7.0198227170000003</v>
      </c>
      <c r="AZ37" s="252">
        <v>7.0489242430000001</v>
      </c>
      <c r="BA37" s="252">
        <v>7.1470631239999998</v>
      </c>
      <c r="BB37" s="252">
        <v>7.5252793259999997</v>
      </c>
      <c r="BC37" s="252">
        <v>8.5433730719999996</v>
      </c>
      <c r="BD37" s="252">
        <v>9.3303992910000009</v>
      </c>
      <c r="BE37" s="252">
        <v>9.5863060000000004</v>
      </c>
      <c r="BF37" s="252">
        <v>9.7718410000000002</v>
      </c>
      <c r="BG37" s="252">
        <v>9.9179309999999994</v>
      </c>
      <c r="BH37" s="347">
        <v>10.02725</v>
      </c>
      <c r="BI37" s="347">
        <v>9.7484699999999993</v>
      </c>
      <c r="BJ37" s="347">
        <v>9.8330470000000005</v>
      </c>
      <c r="BK37" s="347">
        <v>9.8921609999999998</v>
      </c>
      <c r="BL37" s="347">
        <v>10.0542</v>
      </c>
      <c r="BM37" s="347">
        <v>10.00352</v>
      </c>
      <c r="BN37" s="347">
        <v>9.4714969999999994</v>
      </c>
      <c r="BO37" s="347">
        <v>9.1385539999999992</v>
      </c>
      <c r="BP37" s="347">
        <v>9.0842670000000005</v>
      </c>
      <c r="BQ37" s="347">
        <v>9.0493360000000003</v>
      </c>
      <c r="BR37" s="347">
        <v>8.8439499999999995</v>
      </c>
      <c r="BS37" s="347">
        <v>8.6593920000000004</v>
      </c>
      <c r="BT37" s="347">
        <v>8.6302810000000001</v>
      </c>
      <c r="BU37" s="347">
        <v>8.2457060000000002</v>
      </c>
      <c r="BV37" s="347">
        <v>8.2327619999999992</v>
      </c>
    </row>
    <row r="38" spans="1:74" s="84" customFormat="1" ht="11.15" customHeight="1" x14ac:dyDescent="0.25">
      <c r="A38" s="83" t="s">
        <v>671</v>
      </c>
      <c r="B38" s="185" t="s">
        <v>438</v>
      </c>
      <c r="C38" s="252">
        <v>7.0905676599999996</v>
      </c>
      <c r="D38" s="252">
        <v>6.9850194569999999</v>
      </c>
      <c r="E38" s="252">
        <v>6.922733977</v>
      </c>
      <c r="F38" s="252">
        <v>6.1807968669999998</v>
      </c>
      <c r="G38" s="252">
        <v>6.0497829330000004</v>
      </c>
      <c r="H38" s="252">
        <v>5.9890818069999998</v>
      </c>
      <c r="I38" s="252">
        <v>6.3316232909999997</v>
      </c>
      <c r="J38" s="252">
        <v>7.3885039089999998</v>
      </c>
      <c r="K38" s="252">
        <v>6.7539959549999997</v>
      </c>
      <c r="L38" s="252">
        <v>6.0908687620000004</v>
      </c>
      <c r="M38" s="252">
        <v>6.55490073</v>
      </c>
      <c r="N38" s="252">
        <v>7.3707126900000004</v>
      </c>
      <c r="O38" s="252">
        <v>7.4848898090000002</v>
      </c>
      <c r="P38" s="252">
        <v>7.55094976</v>
      </c>
      <c r="Q38" s="252">
        <v>7.6844428489999999</v>
      </c>
      <c r="R38" s="252">
        <v>6.9207213169999999</v>
      </c>
      <c r="S38" s="252">
        <v>6.4213319330000003</v>
      </c>
      <c r="T38" s="252">
        <v>6.2404728330000001</v>
      </c>
      <c r="U38" s="252">
        <v>6.3567777589999999</v>
      </c>
      <c r="V38" s="252">
        <v>6.354418259</v>
      </c>
      <c r="W38" s="252">
        <v>6.3372388439999998</v>
      </c>
      <c r="X38" s="252">
        <v>6.5598488929999998</v>
      </c>
      <c r="Y38" s="252">
        <v>6.6880260949999997</v>
      </c>
      <c r="Z38" s="252">
        <v>7.5962778990000004</v>
      </c>
      <c r="AA38" s="252">
        <v>7.6384092849999998</v>
      </c>
      <c r="AB38" s="252">
        <v>7.2987912379999997</v>
      </c>
      <c r="AC38" s="252">
        <v>6.988428624</v>
      </c>
      <c r="AD38" s="252">
        <v>6.5295993570000004</v>
      </c>
      <c r="AE38" s="252">
        <v>6.0572283999999996</v>
      </c>
      <c r="AF38" s="252">
        <v>6.222940554</v>
      </c>
      <c r="AG38" s="252">
        <v>6.2236591350000001</v>
      </c>
      <c r="AH38" s="252">
        <v>5.8745971299999997</v>
      </c>
      <c r="AI38" s="252">
        <v>6.0630986240000002</v>
      </c>
      <c r="AJ38" s="252">
        <v>6.5249865180000004</v>
      </c>
      <c r="AK38" s="252">
        <v>6.9436884760000002</v>
      </c>
      <c r="AL38" s="252">
        <v>7.6081284629999999</v>
      </c>
      <c r="AM38" s="252">
        <v>8.4812943950000008</v>
      </c>
      <c r="AN38" s="252">
        <v>8.0838086770000004</v>
      </c>
      <c r="AO38" s="252">
        <v>8.2898293970000001</v>
      </c>
      <c r="AP38" s="252">
        <v>7.4055359740000002</v>
      </c>
      <c r="AQ38" s="252">
        <v>6.9801169390000002</v>
      </c>
      <c r="AR38" s="252">
        <v>7.3485283260000003</v>
      </c>
      <c r="AS38" s="252">
        <v>7.8353889429999999</v>
      </c>
      <c r="AT38" s="252">
        <v>7.6902637030000003</v>
      </c>
      <c r="AU38" s="252">
        <v>10.95224307</v>
      </c>
      <c r="AV38" s="252">
        <v>12.54826712</v>
      </c>
      <c r="AW38" s="252">
        <v>8.1222272869999994</v>
      </c>
      <c r="AX38" s="252">
        <v>8.6607360779999993</v>
      </c>
      <c r="AY38" s="252">
        <v>8.9198147720000005</v>
      </c>
      <c r="AZ38" s="252">
        <v>8.9291066909999994</v>
      </c>
      <c r="BA38" s="252">
        <v>8.5581334820000006</v>
      </c>
      <c r="BB38" s="252">
        <v>8.0657286110000008</v>
      </c>
      <c r="BC38" s="252">
        <v>8.8868107050000003</v>
      </c>
      <c r="BD38" s="252">
        <v>9.7167012370000005</v>
      </c>
      <c r="BE38" s="252">
        <v>10.32785</v>
      </c>
      <c r="BF38" s="252">
        <v>10.60453</v>
      </c>
      <c r="BG38" s="252">
        <v>11.23448</v>
      </c>
      <c r="BH38" s="347">
        <v>11.02731</v>
      </c>
      <c r="BI38" s="347">
        <v>11.19244</v>
      </c>
      <c r="BJ38" s="347">
        <v>11.49357</v>
      </c>
      <c r="BK38" s="347">
        <v>11.39944</v>
      </c>
      <c r="BL38" s="347">
        <v>11.132099999999999</v>
      </c>
      <c r="BM38" s="347">
        <v>11.161770000000001</v>
      </c>
      <c r="BN38" s="347">
        <v>10.55808</v>
      </c>
      <c r="BO38" s="347">
        <v>9.8608510000000003</v>
      </c>
      <c r="BP38" s="347">
        <v>9.6980240000000002</v>
      </c>
      <c r="BQ38" s="347">
        <v>9.464188</v>
      </c>
      <c r="BR38" s="347">
        <v>9.2379709999999999</v>
      </c>
      <c r="BS38" s="347">
        <v>8.9038889999999995</v>
      </c>
      <c r="BT38" s="347">
        <v>8.6724420000000002</v>
      </c>
      <c r="BU38" s="347">
        <v>8.7581880000000005</v>
      </c>
      <c r="BV38" s="347">
        <v>9.2823189999999993</v>
      </c>
    </row>
    <row r="39" spans="1:74" s="84" customFormat="1" ht="11.15" customHeight="1" x14ac:dyDescent="0.25">
      <c r="A39" s="83" t="s">
        <v>672</v>
      </c>
      <c r="B39" s="186" t="s">
        <v>412</v>
      </c>
      <c r="C39" s="208">
        <v>4.46</v>
      </c>
      <c r="D39" s="208">
        <v>4.8499999999999996</v>
      </c>
      <c r="E39" s="208">
        <v>4</v>
      </c>
      <c r="F39" s="208">
        <v>3.89</v>
      </c>
      <c r="G39" s="208">
        <v>3.8</v>
      </c>
      <c r="H39" s="208">
        <v>3.77</v>
      </c>
      <c r="I39" s="208">
        <v>3.75</v>
      </c>
      <c r="J39" s="208">
        <v>3.67</v>
      </c>
      <c r="K39" s="208">
        <v>3.75</v>
      </c>
      <c r="L39" s="208">
        <v>4.03</v>
      </c>
      <c r="M39" s="208">
        <v>4.51</v>
      </c>
      <c r="N39" s="208">
        <v>5.47</v>
      </c>
      <c r="O39" s="208">
        <v>5.0199999999999996</v>
      </c>
      <c r="P39" s="208">
        <v>4.62</v>
      </c>
      <c r="Q39" s="208">
        <v>4.3099999999999996</v>
      </c>
      <c r="R39" s="208">
        <v>3.99</v>
      </c>
      <c r="S39" s="208">
        <v>3.64</v>
      </c>
      <c r="T39" s="208">
        <v>3.55</v>
      </c>
      <c r="U39" s="208">
        <v>3.33</v>
      </c>
      <c r="V39" s="208">
        <v>3.18</v>
      </c>
      <c r="W39" s="208">
        <v>3.35</v>
      </c>
      <c r="X39" s="208">
        <v>3.43</v>
      </c>
      <c r="Y39" s="208">
        <v>3.86</v>
      </c>
      <c r="Z39" s="208">
        <v>3.84</v>
      </c>
      <c r="AA39" s="208">
        <v>3.71</v>
      </c>
      <c r="AB39" s="208">
        <v>3.58</v>
      </c>
      <c r="AC39" s="208">
        <v>3.39</v>
      </c>
      <c r="AD39" s="208">
        <v>3</v>
      </c>
      <c r="AE39" s="208">
        <v>2.91</v>
      </c>
      <c r="AF39" s="208">
        <v>2.72</v>
      </c>
      <c r="AG39" s="208">
        <v>2.58</v>
      </c>
      <c r="AH39" s="208">
        <v>2.85</v>
      </c>
      <c r="AI39" s="208">
        <v>3.3</v>
      </c>
      <c r="AJ39" s="208">
        <v>3.29</v>
      </c>
      <c r="AK39" s="208">
        <v>3.98</v>
      </c>
      <c r="AL39" s="208">
        <v>4.1100000000000003</v>
      </c>
      <c r="AM39" s="208">
        <v>4.08</v>
      </c>
      <c r="AN39" s="208">
        <v>9.41</v>
      </c>
      <c r="AO39" s="208">
        <v>4.43</v>
      </c>
      <c r="AP39" s="208">
        <v>4.03</v>
      </c>
      <c r="AQ39" s="208">
        <v>4.1500000000000004</v>
      </c>
      <c r="AR39" s="208">
        <v>4.21</v>
      </c>
      <c r="AS39" s="208">
        <v>4.76</v>
      </c>
      <c r="AT39" s="208">
        <v>5.0199999999999996</v>
      </c>
      <c r="AU39" s="208">
        <v>5.48</v>
      </c>
      <c r="AV39" s="208">
        <v>6.69</v>
      </c>
      <c r="AW39" s="208">
        <v>6.99</v>
      </c>
      <c r="AX39" s="208">
        <v>6.77</v>
      </c>
      <c r="AY39" s="208">
        <v>6.64</v>
      </c>
      <c r="AZ39" s="208">
        <v>7.53</v>
      </c>
      <c r="BA39" s="208">
        <v>6.34</v>
      </c>
      <c r="BB39" s="208">
        <v>6.88</v>
      </c>
      <c r="BC39" s="208">
        <v>8.3699999999999992</v>
      </c>
      <c r="BD39" s="208">
        <v>9.6999999999999993</v>
      </c>
      <c r="BE39" s="208">
        <v>8.14</v>
      </c>
      <c r="BF39" s="208">
        <v>9.0357319999999994</v>
      </c>
      <c r="BG39" s="208">
        <v>9.5711750000000002</v>
      </c>
      <c r="BH39" s="349">
        <v>8.8228899999999992</v>
      </c>
      <c r="BI39" s="349">
        <v>8.7850169999999999</v>
      </c>
      <c r="BJ39" s="349">
        <v>9.3490260000000003</v>
      </c>
      <c r="BK39" s="349">
        <v>9.4002479999999995</v>
      </c>
      <c r="BL39" s="349">
        <v>9.3236319999999999</v>
      </c>
      <c r="BM39" s="349">
        <v>8.5900850000000002</v>
      </c>
      <c r="BN39" s="349">
        <v>7.6176630000000003</v>
      </c>
      <c r="BO39" s="349">
        <v>6.7135499999999997</v>
      </c>
      <c r="BP39" s="349">
        <v>6.5542290000000003</v>
      </c>
      <c r="BQ39" s="349">
        <v>6.5050230000000004</v>
      </c>
      <c r="BR39" s="349">
        <v>6.4713609999999999</v>
      </c>
      <c r="BS39" s="349">
        <v>6.3606689999999997</v>
      </c>
      <c r="BT39" s="349">
        <v>6.4256929999999999</v>
      </c>
      <c r="BU39" s="349">
        <v>6.6492490000000002</v>
      </c>
      <c r="BV39" s="349">
        <v>7.157718</v>
      </c>
    </row>
    <row r="40" spans="1:74" s="268" customFormat="1" ht="12" customHeight="1" x14ac:dyDescent="0.25">
      <c r="A40" s="192"/>
      <c r="B40" s="756" t="s">
        <v>806</v>
      </c>
      <c r="C40" s="757"/>
      <c r="D40" s="757"/>
      <c r="E40" s="757"/>
      <c r="F40" s="757"/>
      <c r="G40" s="757"/>
      <c r="H40" s="757"/>
      <c r="I40" s="757"/>
      <c r="J40" s="757"/>
      <c r="K40" s="757"/>
      <c r="L40" s="757"/>
      <c r="M40" s="757"/>
      <c r="N40" s="757"/>
      <c r="O40" s="757"/>
      <c r="P40" s="757"/>
      <c r="Q40" s="757"/>
      <c r="AY40" s="469"/>
      <c r="AZ40" s="469"/>
      <c r="BA40" s="469"/>
      <c r="BB40" s="469"/>
      <c r="BC40" s="469"/>
      <c r="BD40" s="469"/>
      <c r="BE40" s="469"/>
      <c r="BF40" s="469"/>
      <c r="BG40" s="469"/>
      <c r="BH40" s="469"/>
      <c r="BI40" s="469"/>
      <c r="BJ40" s="469"/>
    </row>
    <row r="41" spans="1:74" s="408" customFormat="1" ht="12" customHeight="1" x14ac:dyDescent="0.25">
      <c r="A41" s="407"/>
      <c r="B41" s="777" t="str">
        <f>"Notes: "&amp;"EIA completed modeling and analysis for this report on " &amp;Dates!D2&amp;"."</f>
        <v>Notes: EIA completed modeling and analysis for this report on Thursday October 6, 2022.</v>
      </c>
      <c r="C41" s="799"/>
      <c r="D41" s="799"/>
      <c r="E41" s="799"/>
      <c r="F41" s="799"/>
      <c r="G41" s="799"/>
      <c r="H41" s="799"/>
      <c r="I41" s="799"/>
      <c r="J41" s="799"/>
      <c r="K41" s="799"/>
      <c r="L41" s="799"/>
      <c r="M41" s="799"/>
      <c r="N41" s="799"/>
      <c r="O41" s="799"/>
      <c r="P41" s="799"/>
      <c r="Q41" s="778"/>
      <c r="AY41" s="470"/>
      <c r="AZ41" s="470"/>
      <c r="BA41" s="470"/>
      <c r="BB41" s="470"/>
      <c r="BC41" s="470"/>
      <c r="BD41" s="470"/>
      <c r="BE41" s="470"/>
      <c r="BF41" s="470"/>
      <c r="BG41" s="470"/>
      <c r="BH41" s="470"/>
      <c r="BI41" s="470"/>
      <c r="BJ41" s="470"/>
    </row>
    <row r="42" spans="1:74" s="408" customFormat="1" ht="12" customHeight="1" x14ac:dyDescent="0.25">
      <c r="A42" s="407"/>
      <c r="B42" s="750" t="s">
        <v>350</v>
      </c>
      <c r="C42" s="749"/>
      <c r="D42" s="749"/>
      <c r="E42" s="749"/>
      <c r="F42" s="749"/>
      <c r="G42" s="749"/>
      <c r="H42" s="749"/>
      <c r="I42" s="749"/>
      <c r="J42" s="749"/>
      <c r="K42" s="749"/>
      <c r="L42" s="749"/>
      <c r="M42" s="749"/>
      <c r="N42" s="749"/>
      <c r="O42" s="749"/>
      <c r="P42" s="749"/>
      <c r="Q42" s="749"/>
      <c r="AY42" s="470"/>
      <c r="AZ42" s="470"/>
      <c r="BA42" s="470"/>
      <c r="BB42" s="470"/>
      <c r="BC42" s="470"/>
      <c r="BD42" s="594"/>
      <c r="BE42" s="594"/>
      <c r="BF42" s="594"/>
      <c r="BG42" s="594"/>
      <c r="BH42" s="470"/>
      <c r="BI42" s="470"/>
      <c r="BJ42" s="470"/>
    </row>
    <row r="43" spans="1:74" s="268" customFormat="1" ht="12" customHeight="1" x14ac:dyDescent="0.25">
      <c r="A43" s="192"/>
      <c r="B43" s="758" t="s">
        <v>126</v>
      </c>
      <c r="C43" s="757"/>
      <c r="D43" s="757"/>
      <c r="E43" s="757"/>
      <c r="F43" s="757"/>
      <c r="G43" s="757"/>
      <c r="H43" s="757"/>
      <c r="I43" s="757"/>
      <c r="J43" s="757"/>
      <c r="K43" s="757"/>
      <c r="L43" s="757"/>
      <c r="M43" s="757"/>
      <c r="N43" s="757"/>
      <c r="O43" s="757"/>
      <c r="P43" s="757"/>
      <c r="Q43" s="757"/>
      <c r="AY43" s="469"/>
      <c r="AZ43" s="469"/>
      <c r="BA43" s="469"/>
      <c r="BB43" s="469"/>
      <c r="BC43" s="469"/>
      <c r="BD43" s="593"/>
      <c r="BE43" s="593"/>
      <c r="BF43" s="593"/>
      <c r="BG43" s="593"/>
      <c r="BH43" s="469"/>
      <c r="BI43" s="469"/>
      <c r="BJ43" s="469"/>
    </row>
    <row r="44" spans="1:74" s="408" customFormat="1" ht="12" customHeight="1" x14ac:dyDescent="0.25">
      <c r="A44" s="407"/>
      <c r="B44" s="745" t="s">
        <v>856</v>
      </c>
      <c r="C44" s="742"/>
      <c r="D44" s="742"/>
      <c r="E44" s="742"/>
      <c r="F44" s="742"/>
      <c r="G44" s="742"/>
      <c r="H44" s="742"/>
      <c r="I44" s="742"/>
      <c r="J44" s="742"/>
      <c r="K44" s="742"/>
      <c r="L44" s="742"/>
      <c r="M44" s="742"/>
      <c r="N44" s="742"/>
      <c r="O44" s="742"/>
      <c r="P44" s="742"/>
      <c r="Q44" s="736"/>
      <c r="AY44" s="470"/>
      <c r="AZ44" s="470"/>
      <c r="BA44" s="470"/>
      <c r="BB44" s="470"/>
      <c r="BC44" s="470"/>
      <c r="BD44" s="594"/>
      <c r="BE44" s="594"/>
      <c r="BF44" s="594"/>
      <c r="BG44" s="594"/>
      <c r="BH44" s="470"/>
      <c r="BI44" s="470"/>
      <c r="BJ44" s="470"/>
    </row>
    <row r="45" spans="1:74" s="408" customFormat="1" ht="12" customHeight="1" x14ac:dyDescent="0.25">
      <c r="A45" s="407"/>
      <c r="B45" s="795" t="s">
        <v>857</v>
      </c>
      <c r="C45" s="736"/>
      <c r="D45" s="736"/>
      <c r="E45" s="736"/>
      <c r="F45" s="736"/>
      <c r="G45" s="736"/>
      <c r="H45" s="736"/>
      <c r="I45" s="736"/>
      <c r="J45" s="736"/>
      <c r="K45" s="736"/>
      <c r="L45" s="736"/>
      <c r="M45" s="736"/>
      <c r="N45" s="736"/>
      <c r="O45" s="736"/>
      <c r="P45" s="736"/>
      <c r="Q45" s="736"/>
      <c r="AY45" s="470"/>
      <c r="AZ45" s="470"/>
      <c r="BA45" s="470"/>
      <c r="BB45" s="470"/>
      <c r="BC45" s="470"/>
      <c r="BD45" s="594"/>
      <c r="BE45" s="594"/>
      <c r="BF45" s="594"/>
      <c r="BG45" s="594"/>
      <c r="BH45" s="470"/>
      <c r="BI45" s="470"/>
      <c r="BJ45" s="470"/>
    </row>
    <row r="46" spans="1:74" s="408" customFormat="1" ht="12" customHeight="1" x14ac:dyDescent="0.25">
      <c r="A46" s="409"/>
      <c r="B46" s="743" t="s">
        <v>858</v>
      </c>
      <c r="C46" s="742"/>
      <c r="D46" s="742"/>
      <c r="E46" s="742"/>
      <c r="F46" s="742"/>
      <c r="G46" s="742"/>
      <c r="H46" s="742"/>
      <c r="I46" s="742"/>
      <c r="J46" s="742"/>
      <c r="K46" s="742"/>
      <c r="L46" s="742"/>
      <c r="M46" s="742"/>
      <c r="N46" s="742"/>
      <c r="O46" s="742"/>
      <c r="P46" s="742"/>
      <c r="Q46" s="736"/>
      <c r="AY46" s="470"/>
      <c r="AZ46" s="470"/>
      <c r="BA46" s="470"/>
      <c r="BB46" s="470"/>
      <c r="BC46" s="470"/>
      <c r="BD46" s="594"/>
      <c r="BE46" s="594"/>
      <c r="BF46" s="594"/>
      <c r="BG46" s="594"/>
      <c r="BH46" s="470"/>
      <c r="BI46" s="470"/>
      <c r="BJ46" s="470"/>
    </row>
    <row r="47" spans="1:74" s="408" customFormat="1" ht="12" customHeight="1" x14ac:dyDescent="0.25">
      <c r="A47" s="409"/>
      <c r="B47" s="768" t="s">
        <v>175</v>
      </c>
      <c r="C47" s="736"/>
      <c r="D47" s="736"/>
      <c r="E47" s="736"/>
      <c r="F47" s="736"/>
      <c r="G47" s="736"/>
      <c r="H47" s="736"/>
      <c r="I47" s="736"/>
      <c r="J47" s="736"/>
      <c r="K47" s="736"/>
      <c r="L47" s="736"/>
      <c r="M47" s="736"/>
      <c r="N47" s="736"/>
      <c r="O47" s="736"/>
      <c r="P47" s="736"/>
      <c r="Q47" s="736"/>
      <c r="AY47" s="470"/>
      <c r="AZ47" s="470"/>
      <c r="BA47" s="470"/>
      <c r="BB47" s="470"/>
      <c r="BC47" s="470"/>
      <c r="BD47" s="594"/>
      <c r="BE47" s="594"/>
      <c r="BF47" s="594"/>
      <c r="BG47" s="594"/>
      <c r="BH47" s="470"/>
      <c r="BI47" s="470"/>
      <c r="BJ47" s="470"/>
    </row>
    <row r="48" spans="1:74" s="408" customFormat="1" ht="12" customHeight="1" x14ac:dyDescent="0.25">
      <c r="A48" s="409"/>
      <c r="B48" s="745" t="s">
        <v>829</v>
      </c>
      <c r="C48" s="746"/>
      <c r="D48" s="746"/>
      <c r="E48" s="746"/>
      <c r="F48" s="746"/>
      <c r="G48" s="746"/>
      <c r="H48" s="746"/>
      <c r="I48" s="746"/>
      <c r="J48" s="746"/>
      <c r="K48" s="746"/>
      <c r="L48" s="746"/>
      <c r="M48" s="746"/>
      <c r="N48" s="746"/>
      <c r="O48" s="746"/>
      <c r="P48" s="746"/>
      <c r="Q48" s="736"/>
      <c r="AY48" s="470"/>
      <c r="AZ48" s="470"/>
      <c r="BA48" s="470"/>
      <c r="BB48" s="470"/>
      <c r="BC48" s="470"/>
      <c r="BD48" s="594"/>
      <c r="BE48" s="594"/>
      <c r="BF48" s="594"/>
      <c r="BG48" s="594"/>
      <c r="BH48" s="470"/>
      <c r="BI48" s="470"/>
      <c r="BJ48" s="470"/>
    </row>
    <row r="49" spans="1:74" s="410" customFormat="1" ht="12" customHeight="1" x14ac:dyDescent="0.25">
      <c r="A49" s="392"/>
      <c r="B49" s="765" t="s">
        <v>1356</v>
      </c>
      <c r="C49" s="736"/>
      <c r="D49" s="736"/>
      <c r="E49" s="736"/>
      <c r="F49" s="736"/>
      <c r="G49" s="736"/>
      <c r="H49" s="736"/>
      <c r="I49" s="736"/>
      <c r="J49" s="736"/>
      <c r="K49" s="736"/>
      <c r="L49" s="736"/>
      <c r="M49" s="736"/>
      <c r="N49" s="736"/>
      <c r="O49" s="736"/>
      <c r="P49" s="736"/>
      <c r="Q49" s="736"/>
      <c r="AY49" s="471"/>
      <c r="AZ49" s="471"/>
      <c r="BA49" s="471"/>
      <c r="BB49" s="471"/>
      <c r="BC49" s="471"/>
      <c r="BD49" s="595"/>
      <c r="BE49" s="595"/>
      <c r="BF49" s="595"/>
      <c r="BG49" s="595"/>
      <c r="BH49" s="471"/>
      <c r="BI49" s="471"/>
      <c r="BJ49" s="471"/>
    </row>
    <row r="50" spans="1:74" x14ac:dyDescent="0.25">
      <c r="BK50" s="353"/>
      <c r="BL50" s="353"/>
      <c r="BM50" s="353"/>
      <c r="BN50" s="353"/>
      <c r="BO50" s="353"/>
      <c r="BP50" s="353"/>
      <c r="BQ50" s="353"/>
      <c r="BR50" s="353"/>
      <c r="BS50" s="353"/>
      <c r="BT50" s="353"/>
      <c r="BU50" s="353"/>
      <c r="BV50" s="353"/>
    </row>
    <row r="51" spans="1:74" x14ac:dyDescent="0.25">
      <c r="BK51" s="353"/>
      <c r="BL51" s="353"/>
      <c r="BM51" s="353"/>
      <c r="BN51" s="353"/>
      <c r="BO51" s="353"/>
      <c r="BP51" s="353"/>
      <c r="BQ51" s="353"/>
      <c r="BR51" s="353"/>
      <c r="BS51" s="353"/>
      <c r="BT51" s="353"/>
      <c r="BU51" s="353"/>
      <c r="BV51" s="353"/>
    </row>
    <row r="52" spans="1:74" x14ac:dyDescent="0.25">
      <c r="BK52" s="353"/>
      <c r="BL52" s="353"/>
      <c r="BM52" s="353"/>
      <c r="BN52" s="353"/>
      <c r="BO52" s="353"/>
      <c r="BP52" s="353"/>
      <c r="BQ52" s="353"/>
      <c r="BR52" s="353"/>
      <c r="BS52" s="353"/>
      <c r="BT52" s="353"/>
      <c r="BU52" s="353"/>
      <c r="BV52" s="353"/>
    </row>
    <row r="53" spans="1:74" x14ac:dyDescent="0.25">
      <c r="BK53" s="353"/>
      <c r="BL53" s="353"/>
      <c r="BM53" s="353"/>
      <c r="BN53" s="353"/>
      <c r="BO53" s="353"/>
      <c r="BP53" s="353"/>
      <c r="BQ53" s="353"/>
      <c r="BR53" s="353"/>
      <c r="BS53" s="353"/>
      <c r="BT53" s="353"/>
      <c r="BU53" s="353"/>
      <c r="BV53" s="353"/>
    </row>
    <row r="54" spans="1:74" x14ac:dyDescent="0.25">
      <c r="BK54" s="353"/>
      <c r="BL54" s="353"/>
      <c r="BM54" s="353"/>
      <c r="BN54" s="353"/>
      <c r="BO54" s="353"/>
      <c r="BP54" s="353"/>
      <c r="BQ54" s="353"/>
      <c r="BR54" s="353"/>
      <c r="BS54" s="353"/>
      <c r="BT54" s="353"/>
      <c r="BU54" s="353"/>
      <c r="BV54" s="353"/>
    </row>
    <row r="55" spans="1:74" x14ac:dyDescent="0.25">
      <c r="BK55" s="353"/>
      <c r="BL55" s="353"/>
      <c r="BM55" s="353"/>
      <c r="BN55" s="353"/>
      <c r="BO55" s="353"/>
      <c r="BP55" s="353"/>
      <c r="BQ55" s="353"/>
      <c r="BR55" s="353"/>
      <c r="BS55" s="353"/>
      <c r="BT55" s="353"/>
      <c r="BU55" s="353"/>
      <c r="BV55" s="353"/>
    </row>
    <row r="56" spans="1:74" x14ac:dyDescent="0.25">
      <c r="BK56" s="353"/>
      <c r="BL56" s="353"/>
      <c r="BM56" s="353"/>
      <c r="BN56" s="353"/>
      <c r="BO56" s="353"/>
      <c r="BP56" s="353"/>
      <c r="BQ56" s="353"/>
      <c r="BR56" s="353"/>
      <c r="BS56" s="353"/>
      <c r="BT56" s="353"/>
      <c r="BU56" s="353"/>
      <c r="BV56" s="353"/>
    </row>
    <row r="57" spans="1:74" x14ac:dyDescent="0.25">
      <c r="BK57" s="353"/>
      <c r="BL57" s="353"/>
      <c r="BM57" s="353"/>
      <c r="BN57" s="353"/>
      <c r="BO57" s="353"/>
      <c r="BP57" s="353"/>
      <c r="BQ57" s="353"/>
      <c r="BR57" s="353"/>
      <c r="BS57" s="353"/>
      <c r="BT57" s="353"/>
      <c r="BU57" s="353"/>
      <c r="BV57" s="353"/>
    </row>
    <row r="58" spans="1:74" x14ac:dyDescent="0.25">
      <c r="BK58" s="353"/>
      <c r="BL58" s="353"/>
      <c r="BM58" s="353"/>
      <c r="BN58" s="353"/>
      <c r="BO58" s="353"/>
      <c r="BP58" s="353"/>
      <c r="BQ58" s="353"/>
      <c r="BR58" s="353"/>
      <c r="BS58" s="353"/>
      <c r="BT58" s="353"/>
      <c r="BU58" s="353"/>
      <c r="BV58" s="353"/>
    </row>
    <row r="59" spans="1:74" x14ac:dyDescent="0.25">
      <c r="BK59" s="353"/>
      <c r="BL59" s="353"/>
      <c r="BM59" s="353"/>
      <c r="BN59" s="353"/>
      <c r="BO59" s="353"/>
      <c r="BP59" s="353"/>
      <c r="BQ59" s="353"/>
      <c r="BR59" s="353"/>
      <c r="BS59" s="353"/>
      <c r="BT59" s="353"/>
      <c r="BU59" s="353"/>
      <c r="BV59" s="353"/>
    </row>
    <row r="60" spans="1:74" x14ac:dyDescent="0.25">
      <c r="BK60" s="353"/>
      <c r="BL60" s="353"/>
      <c r="BM60" s="353"/>
      <c r="BN60" s="353"/>
      <c r="BO60" s="353"/>
      <c r="BP60" s="353"/>
      <c r="BQ60" s="353"/>
      <c r="BR60" s="353"/>
      <c r="BS60" s="353"/>
      <c r="BT60" s="353"/>
      <c r="BU60" s="353"/>
      <c r="BV60" s="353"/>
    </row>
    <row r="61" spans="1:74" x14ac:dyDescent="0.25">
      <c r="BK61" s="353"/>
      <c r="BL61" s="353"/>
      <c r="BM61" s="353"/>
      <c r="BN61" s="353"/>
      <c r="BO61" s="353"/>
      <c r="BP61" s="353"/>
      <c r="BQ61" s="353"/>
      <c r="BR61" s="353"/>
      <c r="BS61" s="353"/>
      <c r="BT61" s="353"/>
      <c r="BU61" s="353"/>
      <c r="BV61" s="353"/>
    </row>
    <row r="62" spans="1:74" x14ac:dyDescent="0.25">
      <c r="BK62" s="353"/>
      <c r="BL62" s="353"/>
      <c r="BM62" s="353"/>
      <c r="BN62" s="353"/>
      <c r="BO62" s="353"/>
      <c r="BP62" s="353"/>
      <c r="BQ62" s="353"/>
      <c r="BR62" s="353"/>
      <c r="BS62" s="353"/>
      <c r="BT62" s="353"/>
      <c r="BU62" s="353"/>
      <c r="BV62" s="353"/>
    </row>
    <row r="63" spans="1:74" x14ac:dyDescent="0.25">
      <c r="BK63" s="353"/>
      <c r="BL63" s="353"/>
      <c r="BM63" s="353"/>
      <c r="BN63" s="353"/>
      <c r="BO63" s="353"/>
      <c r="BP63" s="353"/>
      <c r="BQ63" s="353"/>
      <c r="BR63" s="353"/>
      <c r="BS63" s="353"/>
      <c r="BT63" s="353"/>
      <c r="BU63" s="353"/>
      <c r="BV63" s="353"/>
    </row>
    <row r="64" spans="1:74" x14ac:dyDescent="0.25">
      <c r="BK64" s="353"/>
      <c r="BL64" s="353"/>
      <c r="BM64" s="353"/>
      <c r="BN64" s="353"/>
      <c r="BO64" s="353"/>
      <c r="BP64" s="353"/>
      <c r="BQ64" s="353"/>
      <c r="BR64" s="353"/>
      <c r="BS64" s="353"/>
      <c r="BT64" s="353"/>
      <c r="BU64" s="353"/>
      <c r="BV64" s="353"/>
    </row>
    <row r="65" spans="63:74" x14ac:dyDescent="0.25">
      <c r="BK65" s="353"/>
      <c r="BL65" s="353"/>
      <c r="BM65" s="353"/>
      <c r="BN65" s="353"/>
      <c r="BO65" s="353"/>
      <c r="BP65" s="353"/>
      <c r="BQ65" s="353"/>
      <c r="BR65" s="353"/>
      <c r="BS65" s="353"/>
      <c r="BT65" s="353"/>
      <c r="BU65" s="353"/>
      <c r="BV65" s="353"/>
    </row>
    <row r="66" spans="63:74" x14ac:dyDescent="0.25">
      <c r="BK66" s="353"/>
      <c r="BL66" s="353"/>
      <c r="BM66" s="353"/>
      <c r="BN66" s="353"/>
      <c r="BO66" s="353"/>
      <c r="BP66" s="353"/>
      <c r="BQ66" s="353"/>
      <c r="BR66" s="353"/>
      <c r="BS66" s="353"/>
      <c r="BT66" s="353"/>
      <c r="BU66" s="353"/>
      <c r="BV66" s="353"/>
    </row>
    <row r="67" spans="63:74" x14ac:dyDescent="0.25">
      <c r="BK67" s="353"/>
      <c r="BL67" s="353"/>
      <c r="BM67" s="353"/>
      <c r="BN67" s="353"/>
      <c r="BO67" s="353"/>
      <c r="BP67" s="353"/>
      <c r="BQ67" s="353"/>
      <c r="BR67" s="353"/>
      <c r="BS67" s="353"/>
      <c r="BT67" s="353"/>
      <c r="BU67" s="353"/>
      <c r="BV67" s="353"/>
    </row>
    <row r="68" spans="63:74" x14ac:dyDescent="0.25">
      <c r="BK68" s="353"/>
      <c r="BL68" s="353"/>
      <c r="BM68" s="353"/>
      <c r="BN68" s="353"/>
      <c r="BO68" s="353"/>
      <c r="BP68" s="353"/>
      <c r="BQ68" s="353"/>
      <c r="BR68" s="353"/>
      <c r="BS68" s="353"/>
      <c r="BT68" s="353"/>
      <c r="BU68" s="353"/>
      <c r="BV68" s="353"/>
    </row>
    <row r="69" spans="63:74" x14ac:dyDescent="0.25">
      <c r="BK69" s="353"/>
      <c r="BL69" s="353"/>
      <c r="BM69" s="353"/>
      <c r="BN69" s="353"/>
      <c r="BO69" s="353"/>
      <c r="BP69" s="353"/>
      <c r="BQ69" s="353"/>
      <c r="BR69" s="353"/>
      <c r="BS69" s="353"/>
      <c r="BT69" s="353"/>
      <c r="BU69" s="353"/>
      <c r="BV69" s="353"/>
    </row>
    <row r="70" spans="63:74" x14ac:dyDescent="0.25">
      <c r="BK70" s="353"/>
      <c r="BL70" s="353"/>
      <c r="BM70" s="353"/>
      <c r="BN70" s="353"/>
      <c r="BO70" s="353"/>
      <c r="BP70" s="353"/>
      <c r="BQ70" s="353"/>
      <c r="BR70" s="353"/>
      <c r="BS70" s="353"/>
      <c r="BT70" s="353"/>
      <c r="BU70" s="353"/>
      <c r="BV70" s="353"/>
    </row>
    <row r="71" spans="63:74" x14ac:dyDescent="0.25">
      <c r="BK71" s="353"/>
      <c r="BL71" s="353"/>
      <c r="BM71" s="353"/>
      <c r="BN71" s="353"/>
      <c r="BO71" s="353"/>
      <c r="BP71" s="353"/>
      <c r="BQ71" s="353"/>
      <c r="BR71" s="353"/>
      <c r="BS71" s="353"/>
      <c r="BT71" s="353"/>
      <c r="BU71" s="353"/>
      <c r="BV71" s="353"/>
    </row>
    <row r="72" spans="63:74" x14ac:dyDescent="0.25">
      <c r="BK72" s="353"/>
      <c r="BL72" s="353"/>
      <c r="BM72" s="353"/>
      <c r="BN72" s="353"/>
      <c r="BO72" s="353"/>
      <c r="BP72" s="353"/>
      <c r="BQ72" s="353"/>
      <c r="BR72" s="353"/>
      <c r="BS72" s="353"/>
      <c r="BT72" s="353"/>
      <c r="BU72" s="353"/>
      <c r="BV72" s="353"/>
    </row>
    <row r="73" spans="63:74" x14ac:dyDescent="0.25">
      <c r="BK73" s="353"/>
      <c r="BL73" s="353"/>
      <c r="BM73" s="353"/>
      <c r="BN73" s="353"/>
      <c r="BO73" s="353"/>
      <c r="BP73" s="353"/>
      <c r="BQ73" s="353"/>
      <c r="BR73" s="353"/>
      <c r="BS73" s="353"/>
      <c r="BT73" s="353"/>
      <c r="BU73" s="353"/>
      <c r="BV73" s="353"/>
    </row>
    <row r="74" spans="63:74" x14ac:dyDescent="0.25">
      <c r="BK74" s="353"/>
      <c r="BL74" s="353"/>
      <c r="BM74" s="353"/>
      <c r="BN74" s="353"/>
      <c r="BO74" s="353"/>
      <c r="BP74" s="353"/>
      <c r="BQ74" s="353"/>
      <c r="BR74" s="353"/>
      <c r="BS74" s="353"/>
      <c r="BT74" s="353"/>
      <c r="BU74" s="353"/>
      <c r="BV74" s="353"/>
    </row>
    <row r="75" spans="63:74" x14ac:dyDescent="0.25">
      <c r="BK75" s="353"/>
      <c r="BL75" s="353"/>
      <c r="BM75" s="353"/>
      <c r="BN75" s="353"/>
      <c r="BO75" s="353"/>
      <c r="BP75" s="353"/>
      <c r="BQ75" s="353"/>
      <c r="BR75" s="353"/>
      <c r="BS75" s="353"/>
      <c r="BT75" s="353"/>
      <c r="BU75" s="353"/>
      <c r="BV75" s="353"/>
    </row>
    <row r="76" spans="63:74" x14ac:dyDescent="0.25">
      <c r="BK76" s="353"/>
      <c r="BL76" s="353"/>
      <c r="BM76" s="353"/>
      <c r="BN76" s="353"/>
      <c r="BO76" s="353"/>
      <c r="BP76" s="353"/>
      <c r="BQ76" s="353"/>
      <c r="BR76" s="353"/>
      <c r="BS76" s="353"/>
      <c r="BT76" s="353"/>
      <c r="BU76" s="353"/>
      <c r="BV76" s="353"/>
    </row>
    <row r="77" spans="63:74" x14ac:dyDescent="0.25">
      <c r="BK77" s="353"/>
      <c r="BL77" s="353"/>
      <c r="BM77" s="353"/>
      <c r="BN77" s="353"/>
      <c r="BO77" s="353"/>
      <c r="BP77" s="353"/>
      <c r="BQ77" s="353"/>
      <c r="BR77" s="353"/>
      <c r="BS77" s="353"/>
      <c r="BT77" s="353"/>
      <c r="BU77" s="353"/>
      <c r="BV77" s="353"/>
    </row>
    <row r="78" spans="63:74" x14ac:dyDescent="0.25">
      <c r="BK78" s="353"/>
      <c r="BL78" s="353"/>
      <c r="BM78" s="353"/>
      <c r="BN78" s="353"/>
      <c r="BO78" s="353"/>
      <c r="BP78" s="353"/>
      <c r="BQ78" s="353"/>
      <c r="BR78" s="353"/>
      <c r="BS78" s="353"/>
      <c r="BT78" s="353"/>
      <c r="BU78" s="353"/>
      <c r="BV78" s="353"/>
    </row>
    <row r="79" spans="63:74" x14ac:dyDescent="0.25">
      <c r="BK79" s="353"/>
      <c r="BL79" s="353"/>
      <c r="BM79" s="353"/>
      <c r="BN79" s="353"/>
      <c r="BO79" s="353"/>
      <c r="BP79" s="353"/>
      <c r="BQ79" s="353"/>
      <c r="BR79" s="353"/>
      <c r="BS79" s="353"/>
      <c r="BT79" s="353"/>
      <c r="BU79" s="353"/>
      <c r="BV79" s="353"/>
    </row>
    <row r="80" spans="63:74" x14ac:dyDescent="0.25">
      <c r="BK80" s="353"/>
      <c r="BL80" s="353"/>
      <c r="BM80" s="353"/>
      <c r="BN80" s="353"/>
      <c r="BO80" s="353"/>
      <c r="BP80" s="353"/>
      <c r="BQ80" s="353"/>
      <c r="BR80" s="353"/>
      <c r="BS80" s="353"/>
      <c r="BT80" s="353"/>
      <c r="BU80" s="353"/>
      <c r="BV80" s="353"/>
    </row>
    <row r="81" spans="63:74" x14ac:dyDescent="0.25">
      <c r="BK81" s="353"/>
      <c r="BL81" s="353"/>
      <c r="BM81" s="353"/>
      <c r="BN81" s="353"/>
      <c r="BO81" s="353"/>
      <c r="BP81" s="353"/>
      <c r="BQ81" s="353"/>
      <c r="BR81" s="353"/>
      <c r="BS81" s="353"/>
      <c r="BT81" s="353"/>
      <c r="BU81" s="353"/>
      <c r="BV81" s="353"/>
    </row>
    <row r="82" spans="63:74" x14ac:dyDescent="0.25">
      <c r="BK82" s="353"/>
      <c r="BL82" s="353"/>
      <c r="BM82" s="353"/>
      <c r="BN82" s="353"/>
      <c r="BO82" s="353"/>
      <c r="BP82" s="353"/>
      <c r="BQ82" s="353"/>
      <c r="BR82" s="353"/>
      <c r="BS82" s="353"/>
      <c r="BT82" s="353"/>
      <c r="BU82" s="353"/>
      <c r="BV82" s="353"/>
    </row>
    <row r="83" spans="63:74" x14ac:dyDescent="0.25">
      <c r="BK83" s="353"/>
      <c r="BL83" s="353"/>
      <c r="BM83" s="353"/>
      <c r="BN83" s="353"/>
      <c r="BO83" s="353"/>
      <c r="BP83" s="353"/>
      <c r="BQ83" s="353"/>
      <c r="BR83" s="353"/>
      <c r="BS83" s="353"/>
      <c r="BT83" s="353"/>
      <c r="BU83" s="353"/>
      <c r="BV83" s="353"/>
    </row>
    <row r="84" spans="63:74" x14ac:dyDescent="0.25">
      <c r="BK84" s="353"/>
      <c r="BL84" s="353"/>
      <c r="BM84" s="353"/>
      <c r="BN84" s="353"/>
      <c r="BO84" s="353"/>
      <c r="BP84" s="353"/>
      <c r="BQ84" s="353"/>
      <c r="BR84" s="353"/>
      <c r="BS84" s="353"/>
      <c r="BT84" s="353"/>
      <c r="BU84" s="353"/>
      <c r="BV84" s="353"/>
    </row>
    <row r="85" spans="63:74" x14ac:dyDescent="0.25">
      <c r="BK85" s="353"/>
      <c r="BL85" s="353"/>
      <c r="BM85" s="353"/>
      <c r="BN85" s="353"/>
      <c r="BO85" s="353"/>
      <c r="BP85" s="353"/>
      <c r="BQ85" s="353"/>
      <c r="BR85" s="353"/>
      <c r="BS85" s="353"/>
      <c r="BT85" s="353"/>
      <c r="BU85" s="353"/>
      <c r="BV85" s="353"/>
    </row>
    <row r="86" spans="63:74" x14ac:dyDescent="0.25">
      <c r="BK86" s="353"/>
      <c r="BL86" s="353"/>
      <c r="BM86" s="353"/>
      <c r="BN86" s="353"/>
      <c r="BO86" s="353"/>
      <c r="BP86" s="353"/>
      <c r="BQ86" s="353"/>
      <c r="BR86" s="353"/>
      <c r="BS86" s="353"/>
      <c r="BT86" s="353"/>
      <c r="BU86" s="353"/>
      <c r="BV86" s="353"/>
    </row>
    <row r="87" spans="63:74" x14ac:dyDescent="0.25">
      <c r="BK87" s="353"/>
      <c r="BL87" s="353"/>
      <c r="BM87" s="353"/>
      <c r="BN87" s="353"/>
      <c r="BO87" s="353"/>
      <c r="BP87" s="353"/>
      <c r="BQ87" s="353"/>
      <c r="BR87" s="353"/>
      <c r="BS87" s="353"/>
      <c r="BT87" s="353"/>
      <c r="BU87" s="353"/>
      <c r="BV87" s="353"/>
    </row>
    <row r="88" spans="63:74" x14ac:dyDescent="0.25">
      <c r="BK88" s="353"/>
      <c r="BL88" s="353"/>
      <c r="BM88" s="353"/>
      <c r="BN88" s="353"/>
      <c r="BO88" s="353"/>
      <c r="BP88" s="353"/>
      <c r="BQ88" s="353"/>
      <c r="BR88" s="353"/>
      <c r="BS88" s="353"/>
      <c r="BT88" s="353"/>
      <c r="BU88" s="353"/>
      <c r="BV88" s="353"/>
    </row>
    <row r="89" spans="63:74" x14ac:dyDescent="0.25">
      <c r="BK89" s="353"/>
      <c r="BL89" s="353"/>
      <c r="BM89" s="353"/>
      <c r="BN89" s="353"/>
      <c r="BO89" s="353"/>
      <c r="BP89" s="353"/>
      <c r="BQ89" s="353"/>
      <c r="BR89" s="353"/>
      <c r="BS89" s="353"/>
      <c r="BT89" s="353"/>
      <c r="BU89" s="353"/>
      <c r="BV89" s="353"/>
    </row>
    <row r="90" spans="63:74" x14ac:dyDescent="0.25">
      <c r="BK90" s="353"/>
      <c r="BL90" s="353"/>
      <c r="BM90" s="353"/>
      <c r="BN90" s="353"/>
      <c r="BO90" s="353"/>
      <c r="BP90" s="353"/>
      <c r="BQ90" s="353"/>
      <c r="BR90" s="353"/>
      <c r="BS90" s="353"/>
      <c r="BT90" s="353"/>
      <c r="BU90" s="353"/>
      <c r="BV90" s="353"/>
    </row>
    <row r="91" spans="63:74" x14ac:dyDescent="0.25">
      <c r="BK91" s="353"/>
      <c r="BL91" s="353"/>
      <c r="BM91" s="353"/>
      <c r="BN91" s="353"/>
      <c r="BO91" s="353"/>
      <c r="BP91" s="353"/>
      <c r="BQ91" s="353"/>
      <c r="BR91" s="353"/>
      <c r="BS91" s="353"/>
      <c r="BT91" s="353"/>
      <c r="BU91" s="353"/>
      <c r="BV91" s="353"/>
    </row>
    <row r="92" spans="63:74" x14ac:dyDescent="0.25">
      <c r="BK92" s="353"/>
      <c r="BL92" s="353"/>
      <c r="BM92" s="353"/>
      <c r="BN92" s="353"/>
      <c r="BO92" s="353"/>
      <c r="BP92" s="353"/>
      <c r="BQ92" s="353"/>
      <c r="BR92" s="353"/>
      <c r="BS92" s="353"/>
      <c r="BT92" s="353"/>
      <c r="BU92" s="353"/>
      <c r="BV92" s="353"/>
    </row>
    <row r="93" spans="63:74" x14ac:dyDescent="0.25">
      <c r="BK93" s="353"/>
      <c r="BL93" s="353"/>
      <c r="BM93" s="353"/>
      <c r="BN93" s="353"/>
      <c r="BO93" s="353"/>
      <c r="BP93" s="353"/>
      <c r="BQ93" s="353"/>
      <c r="BR93" s="353"/>
      <c r="BS93" s="353"/>
      <c r="BT93" s="353"/>
      <c r="BU93" s="353"/>
      <c r="BV93" s="353"/>
    </row>
    <row r="94" spans="63:74" x14ac:dyDescent="0.25">
      <c r="BK94" s="353"/>
      <c r="BL94" s="353"/>
      <c r="BM94" s="353"/>
      <c r="BN94" s="353"/>
      <c r="BO94" s="353"/>
      <c r="BP94" s="353"/>
      <c r="BQ94" s="353"/>
      <c r="BR94" s="353"/>
      <c r="BS94" s="353"/>
      <c r="BT94" s="353"/>
      <c r="BU94" s="353"/>
      <c r="BV94" s="353"/>
    </row>
    <row r="95" spans="63:74" x14ac:dyDescent="0.25">
      <c r="BK95" s="353"/>
      <c r="BL95" s="353"/>
      <c r="BM95" s="353"/>
      <c r="BN95" s="353"/>
      <c r="BO95" s="353"/>
      <c r="BP95" s="353"/>
      <c r="BQ95" s="353"/>
      <c r="BR95" s="353"/>
      <c r="BS95" s="353"/>
      <c r="BT95" s="353"/>
      <c r="BU95" s="353"/>
      <c r="BV95" s="353"/>
    </row>
    <row r="96" spans="63:74" x14ac:dyDescent="0.25">
      <c r="BK96" s="353"/>
      <c r="BL96" s="353"/>
      <c r="BM96" s="353"/>
      <c r="BN96" s="353"/>
      <c r="BO96" s="353"/>
      <c r="BP96" s="353"/>
      <c r="BQ96" s="353"/>
      <c r="BR96" s="353"/>
      <c r="BS96" s="353"/>
      <c r="BT96" s="353"/>
      <c r="BU96" s="353"/>
      <c r="BV96" s="353"/>
    </row>
    <row r="97" spans="63:74" x14ac:dyDescent="0.25">
      <c r="BK97" s="353"/>
      <c r="BL97" s="353"/>
      <c r="BM97" s="353"/>
      <c r="BN97" s="353"/>
      <c r="BO97" s="353"/>
      <c r="BP97" s="353"/>
      <c r="BQ97" s="353"/>
      <c r="BR97" s="353"/>
      <c r="BS97" s="353"/>
      <c r="BT97" s="353"/>
      <c r="BU97" s="353"/>
      <c r="BV97" s="353"/>
    </row>
    <row r="98" spans="63:74" x14ac:dyDescent="0.25">
      <c r="BK98" s="353"/>
      <c r="BL98" s="353"/>
      <c r="BM98" s="353"/>
      <c r="BN98" s="353"/>
      <c r="BO98" s="353"/>
      <c r="BP98" s="353"/>
      <c r="BQ98" s="353"/>
      <c r="BR98" s="353"/>
      <c r="BS98" s="353"/>
      <c r="BT98" s="353"/>
      <c r="BU98" s="353"/>
      <c r="BV98" s="353"/>
    </row>
    <row r="99" spans="63:74" x14ac:dyDescent="0.25">
      <c r="BK99" s="353"/>
      <c r="BL99" s="353"/>
      <c r="BM99" s="353"/>
      <c r="BN99" s="353"/>
      <c r="BO99" s="353"/>
      <c r="BP99" s="353"/>
      <c r="BQ99" s="353"/>
      <c r="BR99" s="353"/>
      <c r="BS99" s="353"/>
      <c r="BT99" s="353"/>
      <c r="BU99" s="353"/>
      <c r="BV99" s="353"/>
    </row>
    <row r="100" spans="63:74" x14ac:dyDescent="0.25">
      <c r="BK100" s="353"/>
      <c r="BL100" s="353"/>
      <c r="BM100" s="353"/>
      <c r="BN100" s="353"/>
      <c r="BO100" s="353"/>
      <c r="BP100" s="353"/>
      <c r="BQ100" s="353"/>
      <c r="BR100" s="353"/>
      <c r="BS100" s="353"/>
      <c r="BT100" s="353"/>
      <c r="BU100" s="353"/>
      <c r="BV100" s="353"/>
    </row>
    <row r="101" spans="63:74" x14ac:dyDescent="0.25">
      <c r="BK101" s="353"/>
      <c r="BL101" s="353"/>
      <c r="BM101" s="353"/>
      <c r="BN101" s="353"/>
      <c r="BO101" s="353"/>
      <c r="BP101" s="353"/>
      <c r="BQ101" s="353"/>
      <c r="BR101" s="353"/>
      <c r="BS101" s="353"/>
      <c r="BT101" s="353"/>
      <c r="BU101" s="353"/>
      <c r="BV101" s="353"/>
    </row>
    <row r="102" spans="63:74" x14ac:dyDescent="0.25">
      <c r="BK102" s="353"/>
      <c r="BL102" s="353"/>
      <c r="BM102" s="353"/>
      <c r="BN102" s="353"/>
      <c r="BO102" s="353"/>
      <c r="BP102" s="353"/>
      <c r="BQ102" s="353"/>
      <c r="BR102" s="353"/>
      <c r="BS102" s="353"/>
      <c r="BT102" s="353"/>
      <c r="BU102" s="353"/>
      <c r="BV102" s="353"/>
    </row>
    <row r="103" spans="63:74" x14ac:dyDescent="0.25">
      <c r="BK103" s="353"/>
      <c r="BL103" s="353"/>
      <c r="BM103" s="353"/>
      <c r="BN103" s="353"/>
      <c r="BO103" s="353"/>
      <c r="BP103" s="353"/>
      <c r="BQ103" s="353"/>
      <c r="BR103" s="353"/>
      <c r="BS103" s="353"/>
      <c r="BT103" s="353"/>
      <c r="BU103" s="353"/>
      <c r="BV103" s="353"/>
    </row>
    <row r="104" spans="63:74" x14ac:dyDescent="0.25">
      <c r="BK104" s="353"/>
      <c r="BL104" s="353"/>
      <c r="BM104" s="353"/>
      <c r="BN104" s="353"/>
      <c r="BO104" s="353"/>
      <c r="BP104" s="353"/>
      <c r="BQ104" s="353"/>
      <c r="BR104" s="353"/>
      <c r="BS104" s="353"/>
      <c r="BT104" s="353"/>
      <c r="BU104" s="353"/>
      <c r="BV104" s="353"/>
    </row>
    <row r="105" spans="63:74" x14ac:dyDescent="0.25">
      <c r="BK105" s="353"/>
      <c r="BL105" s="353"/>
      <c r="BM105" s="353"/>
      <c r="BN105" s="353"/>
      <c r="BO105" s="353"/>
      <c r="BP105" s="353"/>
      <c r="BQ105" s="353"/>
      <c r="BR105" s="353"/>
      <c r="BS105" s="353"/>
      <c r="BT105" s="353"/>
      <c r="BU105" s="353"/>
      <c r="BV105" s="353"/>
    </row>
    <row r="106" spans="63:74" x14ac:dyDescent="0.25">
      <c r="BK106" s="353"/>
      <c r="BL106" s="353"/>
      <c r="BM106" s="353"/>
      <c r="BN106" s="353"/>
      <c r="BO106" s="353"/>
      <c r="BP106" s="353"/>
      <c r="BQ106" s="353"/>
      <c r="BR106" s="353"/>
      <c r="BS106" s="353"/>
      <c r="BT106" s="353"/>
      <c r="BU106" s="353"/>
      <c r="BV106" s="353"/>
    </row>
    <row r="107" spans="63:74" x14ac:dyDescent="0.25">
      <c r="BK107" s="353"/>
      <c r="BL107" s="353"/>
      <c r="BM107" s="353"/>
      <c r="BN107" s="353"/>
      <c r="BO107" s="353"/>
      <c r="BP107" s="353"/>
      <c r="BQ107" s="353"/>
      <c r="BR107" s="353"/>
      <c r="BS107" s="353"/>
      <c r="BT107" s="353"/>
      <c r="BU107" s="353"/>
      <c r="BV107" s="353"/>
    </row>
    <row r="108" spans="63:74" x14ac:dyDescent="0.25">
      <c r="BK108" s="353"/>
      <c r="BL108" s="353"/>
      <c r="BM108" s="353"/>
      <c r="BN108" s="353"/>
      <c r="BO108" s="353"/>
      <c r="BP108" s="353"/>
      <c r="BQ108" s="353"/>
      <c r="BR108" s="353"/>
      <c r="BS108" s="353"/>
      <c r="BT108" s="353"/>
      <c r="BU108" s="353"/>
      <c r="BV108" s="353"/>
    </row>
    <row r="109" spans="63:74" x14ac:dyDescent="0.25">
      <c r="BK109" s="353"/>
      <c r="BL109" s="353"/>
      <c r="BM109" s="353"/>
      <c r="BN109" s="353"/>
      <c r="BO109" s="353"/>
      <c r="BP109" s="353"/>
      <c r="BQ109" s="353"/>
      <c r="BR109" s="353"/>
      <c r="BS109" s="353"/>
      <c r="BT109" s="353"/>
      <c r="BU109" s="353"/>
      <c r="BV109" s="353"/>
    </row>
    <row r="110" spans="63:74" x14ac:dyDescent="0.25">
      <c r="BK110" s="353"/>
      <c r="BL110" s="353"/>
      <c r="BM110" s="353"/>
      <c r="BN110" s="353"/>
      <c r="BO110" s="353"/>
      <c r="BP110" s="353"/>
      <c r="BQ110" s="353"/>
      <c r="BR110" s="353"/>
      <c r="BS110" s="353"/>
      <c r="BT110" s="353"/>
      <c r="BU110" s="353"/>
      <c r="BV110" s="353"/>
    </row>
    <row r="111" spans="63:74" x14ac:dyDescent="0.25">
      <c r="BK111" s="353"/>
      <c r="BL111" s="353"/>
      <c r="BM111" s="353"/>
      <c r="BN111" s="353"/>
      <c r="BO111" s="353"/>
      <c r="BP111" s="353"/>
      <c r="BQ111" s="353"/>
      <c r="BR111" s="353"/>
      <c r="BS111" s="353"/>
      <c r="BT111" s="353"/>
      <c r="BU111" s="353"/>
      <c r="BV111" s="353"/>
    </row>
    <row r="112" spans="63:74" x14ac:dyDescent="0.25">
      <c r="BK112" s="353"/>
      <c r="BL112" s="353"/>
      <c r="BM112" s="353"/>
      <c r="BN112" s="353"/>
      <c r="BO112" s="353"/>
      <c r="BP112" s="353"/>
      <c r="BQ112" s="353"/>
      <c r="BR112" s="353"/>
      <c r="BS112" s="353"/>
      <c r="BT112" s="353"/>
      <c r="BU112" s="353"/>
      <c r="BV112" s="353"/>
    </row>
    <row r="113" spans="63:74" x14ac:dyDescent="0.25">
      <c r="BK113" s="353"/>
      <c r="BL113" s="353"/>
      <c r="BM113" s="353"/>
      <c r="BN113" s="353"/>
      <c r="BO113" s="353"/>
      <c r="BP113" s="353"/>
      <c r="BQ113" s="353"/>
      <c r="BR113" s="353"/>
      <c r="BS113" s="353"/>
      <c r="BT113" s="353"/>
      <c r="BU113" s="353"/>
      <c r="BV113" s="353"/>
    </row>
    <row r="114" spans="63:74" x14ac:dyDescent="0.25">
      <c r="BK114" s="353"/>
      <c r="BL114" s="353"/>
      <c r="BM114" s="353"/>
      <c r="BN114" s="353"/>
      <c r="BO114" s="353"/>
      <c r="BP114" s="353"/>
      <c r="BQ114" s="353"/>
      <c r="BR114" s="353"/>
      <c r="BS114" s="353"/>
      <c r="BT114" s="353"/>
      <c r="BU114" s="353"/>
      <c r="BV114" s="353"/>
    </row>
    <row r="115" spans="63:74" x14ac:dyDescent="0.25">
      <c r="BK115" s="353"/>
      <c r="BL115" s="353"/>
      <c r="BM115" s="353"/>
      <c r="BN115" s="353"/>
      <c r="BO115" s="353"/>
      <c r="BP115" s="353"/>
      <c r="BQ115" s="353"/>
      <c r="BR115" s="353"/>
      <c r="BS115" s="353"/>
      <c r="BT115" s="353"/>
      <c r="BU115" s="353"/>
      <c r="BV115" s="353"/>
    </row>
    <row r="116" spans="63:74" x14ac:dyDescent="0.25">
      <c r="BK116" s="353"/>
      <c r="BL116" s="353"/>
      <c r="BM116" s="353"/>
      <c r="BN116" s="353"/>
      <c r="BO116" s="353"/>
      <c r="BP116" s="353"/>
      <c r="BQ116" s="353"/>
      <c r="BR116" s="353"/>
      <c r="BS116" s="353"/>
      <c r="BT116" s="353"/>
      <c r="BU116" s="353"/>
      <c r="BV116" s="353"/>
    </row>
    <row r="117" spans="63:74" x14ac:dyDescent="0.25">
      <c r="BK117" s="353"/>
      <c r="BL117" s="353"/>
      <c r="BM117" s="353"/>
      <c r="BN117" s="353"/>
      <c r="BO117" s="353"/>
      <c r="BP117" s="353"/>
      <c r="BQ117" s="353"/>
      <c r="BR117" s="353"/>
      <c r="BS117" s="353"/>
      <c r="BT117" s="353"/>
      <c r="BU117" s="353"/>
      <c r="BV117" s="353"/>
    </row>
    <row r="118" spans="63:74" x14ac:dyDescent="0.25">
      <c r="BK118" s="353"/>
      <c r="BL118" s="353"/>
      <c r="BM118" s="353"/>
      <c r="BN118" s="353"/>
      <c r="BO118" s="353"/>
      <c r="BP118" s="353"/>
      <c r="BQ118" s="353"/>
      <c r="BR118" s="353"/>
      <c r="BS118" s="353"/>
      <c r="BT118" s="353"/>
      <c r="BU118" s="353"/>
      <c r="BV118" s="353"/>
    </row>
    <row r="119" spans="63:74" x14ac:dyDescent="0.25">
      <c r="BK119" s="353"/>
      <c r="BL119" s="353"/>
      <c r="BM119" s="353"/>
      <c r="BN119" s="353"/>
      <c r="BO119" s="353"/>
      <c r="BP119" s="353"/>
      <c r="BQ119" s="353"/>
      <c r="BR119" s="353"/>
      <c r="BS119" s="353"/>
      <c r="BT119" s="353"/>
      <c r="BU119" s="353"/>
      <c r="BV119" s="353"/>
    </row>
    <row r="120" spans="63:74" x14ac:dyDescent="0.25">
      <c r="BK120" s="353"/>
      <c r="BL120" s="353"/>
      <c r="BM120" s="353"/>
      <c r="BN120" s="353"/>
      <c r="BO120" s="353"/>
      <c r="BP120" s="353"/>
      <c r="BQ120" s="353"/>
      <c r="BR120" s="353"/>
      <c r="BS120" s="353"/>
      <c r="BT120" s="353"/>
      <c r="BU120" s="353"/>
      <c r="BV120" s="353"/>
    </row>
    <row r="121" spans="63:74" x14ac:dyDescent="0.25">
      <c r="BK121" s="353"/>
      <c r="BL121" s="353"/>
      <c r="BM121" s="353"/>
      <c r="BN121" s="353"/>
      <c r="BO121" s="353"/>
      <c r="BP121" s="353"/>
      <c r="BQ121" s="353"/>
      <c r="BR121" s="353"/>
      <c r="BS121" s="353"/>
      <c r="BT121" s="353"/>
      <c r="BU121" s="353"/>
      <c r="BV121" s="353"/>
    </row>
    <row r="122" spans="63:74" x14ac:dyDescent="0.25">
      <c r="BK122" s="353"/>
      <c r="BL122" s="353"/>
      <c r="BM122" s="353"/>
      <c r="BN122" s="353"/>
      <c r="BO122" s="353"/>
      <c r="BP122" s="353"/>
      <c r="BQ122" s="353"/>
      <c r="BR122" s="353"/>
      <c r="BS122" s="353"/>
      <c r="BT122" s="353"/>
      <c r="BU122" s="353"/>
      <c r="BV122" s="353"/>
    </row>
    <row r="123" spans="63:74" x14ac:dyDescent="0.25">
      <c r="BK123" s="353"/>
      <c r="BL123" s="353"/>
      <c r="BM123" s="353"/>
      <c r="BN123" s="353"/>
      <c r="BO123" s="353"/>
      <c r="BP123" s="353"/>
      <c r="BQ123" s="353"/>
      <c r="BR123" s="353"/>
      <c r="BS123" s="353"/>
      <c r="BT123" s="353"/>
      <c r="BU123" s="353"/>
      <c r="BV123" s="353"/>
    </row>
    <row r="124" spans="63:74" x14ac:dyDescent="0.25">
      <c r="BK124" s="353"/>
      <c r="BL124" s="353"/>
      <c r="BM124" s="353"/>
      <c r="BN124" s="353"/>
      <c r="BO124" s="353"/>
      <c r="BP124" s="353"/>
      <c r="BQ124" s="353"/>
      <c r="BR124" s="353"/>
      <c r="BS124" s="353"/>
      <c r="BT124" s="353"/>
      <c r="BU124" s="353"/>
      <c r="BV124" s="353"/>
    </row>
    <row r="125" spans="63:74" x14ac:dyDescent="0.25">
      <c r="BK125" s="353"/>
      <c r="BL125" s="353"/>
      <c r="BM125" s="353"/>
      <c r="BN125" s="353"/>
      <c r="BO125" s="353"/>
      <c r="BP125" s="353"/>
      <c r="BQ125" s="353"/>
      <c r="BR125" s="353"/>
      <c r="BS125" s="353"/>
      <c r="BT125" s="353"/>
      <c r="BU125" s="353"/>
      <c r="BV125" s="353"/>
    </row>
    <row r="126" spans="63:74" x14ac:dyDescent="0.25">
      <c r="BK126" s="353"/>
      <c r="BL126" s="353"/>
      <c r="BM126" s="353"/>
      <c r="BN126" s="353"/>
      <c r="BO126" s="353"/>
      <c r="BP126" s="353"/>
      <c r="BQ126" s="353"/>
      <c r="BR126" s="353"/>
      <c r="BS126" s="353"/>
      <c r="BT126" s="353"/>
      <c r="BU126" s="353"/>
      <c r="BV126" s="353"/>
    </row>
    <row r="127" spans="63:74" x14ac:dyDescent="0.25">
      <c r="BK127" s="353"/>
      <c r="BL127" s="353"/>
      <c r="BM127" s="353"/>
      <c r="BN127" s="353"/>
      <c r="BO127" s="353"/>
      <c r="BP127" s="353"/>
      <c r="BQ127" s="353"/>
      <c r="BR127" s="353"/>
      <c r="BS127" s="353"/>
      <c r="BT127" s="353"/>
      <c r="BU127" s="353"/>
      <c r="BV127" s="353"/>
    </row>
    <row r="128" spans="63:74" x14ac:dyDescent="0.25">
      <c r="BK128" s="353"/>
      <c r="BL128" s="353"/>
      <c r="BM128" s="353"/>
      <c r="BN128" s="353"/>
      <c r="BO128" s="353"/>
      <c r="BP128" s="353"/>
      <c r="BQ128" s="353"/>
      <c r="BR128" s="353"/>
      <c r="BS128" s="353"/>
      <c r="BT128" s="353"/>
      <c r="BU128" s="353"/>
      <c r="BV128" s="353"/>
    </row>
    <row r="129" spans="63:74" x14ac:dyDescent="0.25">
      <c r="BK129" s="353"/>
      <c r="BL129" s="353"/>
      <c r="BM129" s="353"/>
      <c r="BN129" s="353"/>
      <c r="BO129" s="353"/>
      <c r="BP129" s="353"/>
      <c r="BQ129" s="353"/>
      <c r="BR129" s="353"/>
      <c r="BS129" s="353"/>
      <c r="BT129" s="353"/>
      <c r="BU129" s="353"/>
      <c r="BV129" s="353"/>
    </row>
    <row r="130" spans="63:74" x14ac:dyDescent="0.25">
      <c r="BK130" s="353"/>
      <c r="BL130" s="353"/>
      <c r="BM130" s="353"/>
      <c r="BN130" s="353"/>
      <c r="BO130" s="353"/>
      <c r="BP130" s="353"/>
      <c r="BQ130" s="353"/>
      <c r="BR130" s="353"/>
      <c r="BS130" s="353"/>
      <c r="BT130" s="353"/>
      <c r="BU130" s="353"/>
      <c r="BV130" s="353"/>
    </row>
    <row r="131" spans="63:74" x14ac:dyDescent="0.25">
      <c r="BK131" s="353"/>
      <c r="BL131" s="353"/>
      <c r="BM131" s="353"/>
      <c r="BN131" s="353"/>
      <c r="BO131" s="353"/>
      <c r="BP131" s="353"/>
      <c r="BQ131" s="353"/>
      <c r="BR131" s="353"/>
      <c r="BS131" s="353"/>
      <c r="BT131" s="353"/>
      <c r="BU131" s="353"/>
      <c r="BV131" s="353"/>
    </row>
    <row r="132" spans="63:74" x14ac:dyDescent="0.25">
      <c r="BK132" s="353"/>
      <c r="BL132" s="353"/>
      <c r="BM132" s="353"/>
      <c r="BN132" s="353"/>
      <c r="BO132" s="353"/>
      <c r="BP132" s="353"/>
      <c r="BQ132" s="353"/>
      <c r="BR132" s="353"/>
      <c r="BS132" s="353"/>
      <c r="BT132" s="353"/>
      <c r="BU132" s="353"/>
      <c r="BV132" s="353"/>
    </row>
    <row r="133" spans="63:74" x14ac:dyDescent="0.25">
      <c r="BK133" s="353"/>
      <c r="BL133" s="353"/>
      <c r="BM133" s="353"/>
      <c r="BN133" s="353"/>
      <c r="BO133" s="353"/>
      <c r="BP133" s="353"/>
      <c r="BQ133" s="353"/>
      <c r="BR133" s="353"/>
      <c r="BS133" s="353"/>
      <c r="BT133" s="353"/>
      <c r="BU133" s="353"/>
      <c r="BV133" s="353"/>
    </row>
    <row r="134" spans="63:74" x14ac:dyDescent="0.25">
      <c r="BK134" s="353"/>
      <c r="BL134" s="353"/>
      <c r="BM134" s="353"/>
      <c r="BN134" s="353"/>
      <c r="BO134" s="353"/>
      <c r="BP134" s="353"/>
      <c r="BQ134" s="353"/>
      <c r="BR134" s="353"/>
      <c r="BS134" s="353"/>
      <c r="BT134" s="353"/>
      <c r="BU134" s="353"/>
      <c r="BV134" s="353"/>
    </row>
    <row r="135" spans="63:74" x14ac:dyDescent="0.25">
      <c r="BK135" s="353"/>
      <c r="BL135" s="353"/>
      <c r="BM135" s="353"/>
      <c r="BN135" s="353"/>
      <c r="BO135" s="353"/>
      <c r="BP135" s="353"/>
      <c r="BQ135" s="353"/>
      <c r="BR135" s="353"/>
      <c r="BS135" s="353"/>
      <c r="BT135" s="353"/>
      <c r="BU135" s="353"/>
      <c r="BV135" s="353"/>
    </row>
    <row r="136" spans="63:74" x14ac:dyDescent="0.25">
      <c r="BK136" s="353"/>
      <c r="BL136" s="353"/>
      <c r="BM136" s="353"/>
      <c r="BN136" s="353"/>
      <c r="BO136" s="353"/>
      <c r="BP136" s="353"/>
      <c r="BQ136" s="353"/>
      <c r="BR136" s="353"/>
      <c r="BS136" s="353"/>
      <c r="BT136" s="353"/>
      <c r="BU136" s="353"/>
      <c r="BV136" s="353"/>
    </row>
    <row r="137" spans="63:74" x14ac:dyDescent="0.25">
      <c r="BK137" s="353"/>
      <c r="BL137" s="353"/>
      <c r="BM137" s="353"/>
      <c r="BN137" s="353"/>
      <c r="BO137" s="353"/>
      <c r="BP137" s="353"/>
      <c r="BQ137" s="353"/>
      <c r="BR137" s="353"/>
      <c r="BS137" s="353"/>
      <c r="BT137" s="353"/>
      <c r="BU137" s="353"/>
      <c r="BV137" s="353"/>
    </row>
    <row r="138" spans="63:74" x14ac:dyDescent="0.25">
      <c r="BK138" s="353"/>
      <c r="BL138" s="353"/>
      <c r="BM138" s="353"/>
      <c r="BN138" s="353"/>
      <c r="BO138" s="353"/>
      <c r="BP138" s="353"/>
      <c r="BQ138" s="353"/>
      <c r="BR138" s="353"/>
      <c r="BS138" s="353"/>
      <c r="BT138" s="353"/>
      <c r="BU138" s="353"/>
      <c r="BV138" s="353"/>
    </row>
    <row r="139" spans="63:74" x14ac:dyDescent="0.25">
      <c r="BK139" s="353"/>
      <c r="BL139" s="353"/>
      <c r="BM139" s="353"/>
      <c r="BN139" s="353"/>
      <c r="BO139" s="353"/>
      <c r="BP139" s="353"/>
      <c r="BQ139" s="353"/>
      <c r="BR139" s="353"/>
      <c r="BS139" s="353"/>
      <c r="BT139" s="353"/>
      <c r="BU139" s="353"/>
      <c r="BV139" s="353"/>
    </row>
    <row r="140" spans="63:74" x14ac:dyDescent="0.25">
      <c r="BK140" s="353"/>
      <c r="BL140" s="353"/>
      <c r="BM140" s="353"/>
      <c r="BN140" s="353"/>
      <c r="BO140" s="353"/>
      <c r="BP140" s="353"/>
      <c r="BQ140" s="353"/>
      <c r="BR140" s="353"/>
      <c r="BS140" s="353"/>
      <c r="BT140" s="353"/>
      <c r="BU140" s="353"/>
      <c r="BV140" s="353"/>
    </row>
    <row r="141" spans="63:74" x14ac:dyDescent="0.25">
      <c r="BK141" s="353"/>
      <c r="BL141" s="353"/>
      <c r="BM141" s="353"/>
      <c r="BN141" s="353"/>
      <c r="BO141" s="353"/>
      <c r="BP141" s="353"/>
      <c r="BQ141" s="353"/>
      <c r="BR141" s="353"/>
      <c r="BS141" s="353"/>
      <c r="BT141" s="353"/>
      <c r="BU141" s="353"/>
      <c r="BV141" s="353"/>
    </row>
    <row r="142" spans="63:74" x14ac:dyDescent="0.25">
      <c r="BK142" s="353"/>
      <c r="BL142" s="353"/>
      <c r="BM142" s="353"/>
      <c r="BN142" s="353"/>
      <c r="BO142" s="353"/>
      <c r="BP142" s="353"/>
      <c r="BQ142" s="353"/>
      <c r="BR142" s="353"/>
      <c r="BS142" s="353"/>
      <c r="BT142" s="353"/>
      <c r="BU142" s="353"/>
      <c r="BV142" s="353"/>
    </row>
    <row r="143" spans="63:74" x14ac:dyDescent="0.25">
      <c r="BK143" s="353"/>
      <c r="BL143" s="353"/>
      <c r="BM143" s="353"/>
      <c r="BN143" s="353"/>
      <c r="BO143" s="353"/>
      <c r="BP143" s="353"/>
      <c r="BQ143" s="353"/>
      <c r="BR143" s="353"/>
      <c r="BS143" s="353"/>
      <c r="BT143" s="353"/>
      <c r="BU143" s="353"/>
      <c r="BV143" s="353"/>
    </row>
  </sheetData>
  <mergeCells count="18">
    <mergeCell ref="B47:Q47"/>
    <mergeCell ref="B48:Q48"/>
    <mergeCell ref="B49:Q49"/>
    <mergeCell ref="A1:A2"/>
    <mergeCell ref="B40:Q40"/>
    <mergeCell ref="B41:Q41"/>
    <mergeCell ref="B44:Q44"/>
    <mergeCell ref="B45:Q45"/>
    <mergeCell ref="B43:Q43"/>
    <mergeCell ref="B46:Q46"/>
    <mergeCell ref="B42:Q42"/>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sqref="A1:A2"/>
    </sheetView>
  </sheetViews>
  <sheetFormatPr defaultColWidth="9.54296875" defaultRowHeight="10.5" x14ac:dyDescent="0.25"/>
  <cols>
    <col min="1" max="1" width="11.54296875" style="88" customWidth="1"/>
    <col min="2" max="2" width="27.453125" style="88" customWidth="1"/>
    <col min="3" max="50" width="6.54296875" style="88" customWidth="1"/>
    <col min="51" max="55" width="6.54296875" style="350" customWidth="1"/>
    <col min="56" max="58" width="6.54296875" style="596" customWidth="1"/>
    <col min="59" max="62" width="6.54296875" style="350" customWidth="1"/>
    <col min="63" max="74" width="6.54296875" style="88" customWidth="1"/>
    <col min="75" max="16384" width="9.54296875" style="88"/>
  </cols>
  <sheetData>
    <row r="1" spans="1:74" ht="14.9" customHeight="1" x14ac:dyDescent="0.3">
      <c r="A1" s="760" t="s">
        <v>790</v>
      </c>
      <c r="B1" s="803" t="s">
        <v>234</v>
      </c>
      <c r="C1" s="804"/>
      <c r="D1" s="804"/>
      <c r="E1" s="804"/>
      <c r="F1" s="804"/>
      <c r="G1" s="804"/>
      <c r="H1" s="804"/>
      <c r="I1" s="804"/>
      <c r="J1" s="804"/>
      <c r="K1" s="804"/>
      <c r="L1" s="804"/>
      <c r="M1" s="804"/>
      <c r="N1" s="804"/>
      <c r="O1" s="804"/>
      <c r="P1" s="804"/>
      <c r="Q1" s="804"/>
      <c r="R1" s="804"/>
      <c r="S1" s="804"/>
      <c r="T1" s="804"/>
      <c r="U1" s="804"/>
      <c r="V1" s="804"/>
      <c r="W1" s="804"/>
      <c r="X1" s="804"/>
      <c r="Y1" s="804"/>
      <c r="Z1" s="804"/>
      <c r="AA1" s="804"/>
      <c r="AB1" s="804"/>
      <c r="AC1" s="804"/>
      <c r="AD1" s="804"/>
      <c r="AE1" s="804"/>
      <c r="AF1" s="804"/>
      <c r="AG1" s="804"/>
      <c r="AH1" s="804"/>
      <c r="AI1" s="804"/>
      <c r="AJ1" s="804"/>
      <c r="AK1" s="804"/>
      <c r="AL1" s="804"/>
      <c r="AM1" s="276"/>
    </row>
    <row r="2" spans="1:74" s="71" customFormat="1" ht="12.5" x14ac:dyDescent="0.25">
      <c r="A2" s="761"/>
      <c r="B2" s="485" t="str">
        <f>"U.S. Energy Information Administration  |  Short-Term Energy Outlook  - "&amp;Dates!D1</f>
        <v>U.S. Energy Information Administration  |  Short-Term Energy Outlook  - October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7"/>
      <c r="AY2" s="356"/>
      <c r="AZ2" s="356"/>
      <c r="BA2" s="356"/>
      <c r="BB2" s="356"/>
      <c r="BC2" s="356"/>
      <c r="BD2" s="588"/>
      <c r="BE2" s="588"/>
      <c r="BF2" s="588"/>
      <c r="BG2" s="356"/>
      <c r="BH2" s="356"/>
      <c r="BI2" s="356"/>
      <c r="BJ2" s="356"/>
    </row>
    <row r="3" spans="1:74" s="12" customFormat="1" ht="13" x14ac:dyDescent="0.3">
      <c r="A3" s="733" t="s">
        <v>1406</v>
      </c>
      <c r="B3" s="1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s="12" customFormat="1" x14ac:dyDescent="0.25">
      <c r="A4" s="734" t="str">
        <f>Dates!$D$2</f>
        <v>Thursday October 6,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89"/>
      <c r="B5" s="90" t="s">
        <v>217</v>
      </c>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1"/>
      <c r="AV5" s="91"/>
      <c r="AW5" s="91"/>
      <c r="AX5" s="91"/>
      <c r="AY5" s="381"/>
      <c r="AZ5" s="695"/>
      <c r="BA5" s="695"/>
      <c r="BB5" s="695"/>
      <c r="BC5" s="695"/>
      <c r="BD5" s="695"/>
      <c r="BE5" s="695"/>
      <c r="BF5" s="695"/>
      <c r="BG5" s="695"/>
      <c r="BH5" s="91"/>
      <c r="BI5" s="91"/>
      <c r="BJ5" s="381"/>
      <c r="BK5" s="381"/>
      <c r="BL5" s="381"/>
      <c r="BM5" s="381"/>
      <c r="BN5" s="381"/>
      <c r="BO5" s="381"/>
      <c r="BP5" s="381"/>
      <c r="BQ5" s="381"/>
      <c r="BR5" s="381"/>
      <c r="BS5" s="381"/>
      <c r="BT5" s="381"/>
      <c r="BU5" s="381"/>
      <c r="BV5" s="381"/>
    </row>
    <row r="6" spans="1:74" ht="11.15" customHeight="1" x14ac:dyDescent="0.25">
      <c r="A6" s="92" t="s">
        <v>197</v>
      </c>
      <c r="B6" s="193" t="s">
        <v>440</v>
      </c>
      <c r="C6" s="249">
        <v>61.971187999999998</v>
      </c>
      <c r="D6" s="249">
        <v>60.268717000000002</v>
      </c>
      <c r="E6" s="249">
        <v>65.503579000000002</v>
      </c>
      <c r="F6" s="249">
        <v>58.046233999999998</v>
      </c>
      <c r="G6" s="249">
        <v>61.210858999999999</v>
      </c>
      <c r="H6" s="249">
        <v>61.572367999999997</v>
      </c>
      <c r="I6" s="249">
        <v>62.967241999999999</v>
      </c>
      <c r="J6" s="249">
        <v>69.325457999999998</v>
      </c>
      <c r="K6" s="249">
        <v>62.438499</v>
      </c>
      <c r="L6" s="249">
        <v>66.532053000000005</v>
      </c>
      <c r="M6" s="249">
        <v>62.857303000000002</v>
      </c>
      <c r="N6" s="249">
        <v>63.473595000000003</v>
      </c>
      <c r="O6" s="249">
        <v>65.83569</v>
      </c>
      <c r="P6" s="249">
        <v>58.314672999999999</v>
      </c>
      <c r="Q6" s="249">
        <v>55.667043</v>
      </c>
      <c r="R6" s="249">
        <v>61.213194000000001</v>
      </c>
      <c r="S6" s="249">
        <v>61.861533000000001</v>
      </c>
      <c r="T6" s="249">
        <v>56.705832999999998</v>
      </c>
      <c r="U6" s="249">
        <v>59.068790999999997</v>
      </c>
      <c r="V6" s="249">
        <v>63.794620000000002</v>
      </c>
      <c r="W6" s="249">
        <v>58.59742</v>
      </c>
      <c r="X6" s="249">
        <v>57.674056999999998</v>
      </c>
      <c r="Y6" s="249">
        <v>54.392702</v>
      </c>
      <c r="Z6" s="249">
        <v>53.183706999999998</v>
      </c>
      <c r="AA6" s="249">
        <v>55.666972999999999</v>
      </c>
      <c r="AB6" s="249">
        <v>47.425207999999998</v>
      </c>
      <c r="AC6" s="249">
        <v>46.106031999999999</v>
      </c>
      <c r="AD6" s="249">
        <v>39.346704000000003</v>
      </c>
      <c r="AE6" s="249">
        <v>37.262844999999999</v>
      </c>
      <c r="AF6" s="249">
        <v>39.608334999999997</v>
      </c>
      <c r="AG6" s="249">
        <v>43.217199999999998</v>
      </c>
      <c r="AH6" s="249">
        <v>47.522893000000003</v>
      </c>
      <c r="AI6" s="249">
        <v>45.141308000000002</v>
      </c>
      <c r="AJ6" s="249">
        <v>44.988278999999999</v>
      </c>
      <c r="AK6" s="249">
        <v>44.344920999999999</v>
      </c>
      <c r="AL6" s="249">
        <v>44.803655999999997</v>
      </c>
      <c r="AM6" s="249">
        <v>48.556348999999997</v>
      </c>
      <c r="AN6" s="249">
        <v>40.868284000000003</v>
      </c>
      <c r="AO6" s="249">
        <v>50.881473</v>
      </c>
      <c r="AP6" s="249">
        <v>45.317715</v>
      </c>
      <c r="AQ6" s="249">
        <v>48.632001000000002</v>
      </c>
      <c r="AR6" s="249">
        <v>48.797648000000002</v>
      </c>
      <c r="AS6" s="249">
        <v>48.475408000000002</v>
      </c>
      <c r="AT6" s="249">
        <v>50.041584</v>
      </c>
      <c r="AU6" s="249">
        <v>49.762177000000001</v>
      </c>
      <c r="AV6" s="249">
        <v>49.078792999999997</v>
      </c>
      <c r="AW6" s="249">
        <v>48.949624</v>
      </c>
      <c r="AX6" s="249">
        <v>48.70017</v>
      </c>
      <c r="AY6" s="249">
        <v>49.780833999999999</v>
      </c>
      <c r="AZ6" s="249">
        <v>47.772986000000003</v>
      </c>
      <c r="BA6" s="249">
        <v>51.438144000000001</v>
      </c>
      <c r="BB6" s="249">
        <v>45.495471999999999</v>
      </c>
      <c r="BC6" s="249">
        <v>48.446587000000001</v>
      </c>
      <c r="BD6" s="249">
        <v>47.801416000000003</v>
      </c>
      <c r="BE6" s="249">
        <v>48.977642000000003</v>
      </c>
      <c r="BF6" s="249">
        <v>52.577635428999997</v>
      </c>
      <c r="BG6" s="249">
        <v>51.777371746</v>
      </c>
      <c r="BH6" s="315">
        <v>53.182519999999997</v>
      </c>
      <c r="BI6" s="315">
        <v>51.23339</v>
      </c>
      <c r="BJ6" s="315">
        <v>49.695230000000002</v>
      </c>
      <c r="BK6" s="315">
        <v>51.606499999999997</v>
      </c>
      <c r="BL6" s="315">
        <v>45.904000000000003</v>
      </c>
      <c r="BM6" s="315">
        <v>50.392159999999997</v>
      </c>
      <c r="BN6" s="315">
        <v>45.354379999999999</v>
      </c>
      <c r="BO6" s="315">
        <v>45.906149999999997</v>
      </c>
      <c r="BP6" s="315">
        <v>45.956940000000003</v>
      </c>
      <c r="BQ6" s="315">
        <v>48.079819999999998</v>
      </c>
      <c r="BR6" s="315">
        <v>53.542610000000003</v>
      </c>
      <c r="BS6" s="315">
        <v>49.0732</v>
      </c>
      <c r="BT6" s="315">
        <v>50.17295</v>
      </c>
      <c r="BU6" s="315">
        <v>48.277630000000002</v>
      </c>
      <c r="BV6" s="315">
        <v>46.772539999999999</v>
      </c>
    </row>
    <row r="7" spans="1:74" ht="11.15" customHeight="1" x14ac:dyDescent="0.25">
      <c r="A7" s="92" t="s">
        <v>198</v>
      </c>
      <c r="B7" s="193" t="s">
        <v>441</v>
      </c>
      <c r="C7" s="249">
        <v>16.550924999999999</v>
      </c>
      <c r="D7" s="249">
        <v>16.096222000000001</v>
      </c>
      <c r="E7" s="249">
        <v>17.494301</v>
      </c>
      <c r="F7" s="249">
        <v>16.625109999999999</v>
      </c>
      <c r="G7" s="249">
        <v>17.531472999999998</v>
      </c>
      <c r="H7" s="249">
        <v>17.635003999999999</v>
      </c>
      <c r="I7" s="249">
        <v>15.842116000000001</v>
      </c>
      <c r="J7" s="249">
        <v>17.441796</v>
      </c>
      <c r="K7" s="249">
        <v>15.709068</v>
      </c>
      <c r="L7" s="249">
        <v>17.231833999999999</v>
      </c>
      <c r="M7" s="249">
        <v>16.280069000000001</v>
      </c>
      <c r="N7" s="249">
        <v>16.439712</v>
      </c>
      <c r="O7" s="249">
        <v>18.206989</v>
      </c>
      <c r="P7" s="249">
        <v>16.127026000000001</v>
      </c>
      <c r="Q7" s="249">
        <v>15.394836</v>
      </c>
      <c r="R7" s="249">
        <v>17.946928</v>
      </c>
      <c r="S7" s="249">
        <v>18.137031</v>
      </c>
      <c r="T7" s="249">
        <v>16.625426999999998</v>
      </c>
      <c r="U7" s="249">
        <v>15.269473</v>
      </c>
      <c r="V7" s="249">
        <v>16.491112000000001</v>
      </c>
      <c r="W7" s="249">
        <v>15.147615</v>
      </c>
      <c r="X7" s="249">
        <v>15.463811</v>
      </c>
      <c r="Y7" s="249">
        <v>14.583992</v>
      </c>
      <c r="Z7" s="249">
        <v>14.25986</v>
      </c>
      <c r="AA7" s="249">
        <v>14.861031000000001</v>
      </c>
      <c r="AB7" s="249">
        <v>12.660779</v>
      </c>
      <c r="AC7" s="249">
        <v>12.308638</v>
      </c>
      <c r="AD7" s="249">
        <v>10.007972000000001</v>
      </c>
      <c r="AE7" s="249">
        <v>9.477919</v>
      </c>
      <c r="AF7" s="249">
        <v>10.074525</v>
      </c>
      <c r="AG7" s="249">
        <v>10.788878</v>
      </c>
      <c r="AH7" s="249">
        <v>11.863744000000001</v>
      </c>
      <c r="AI7" s="249">
        <v>11.269185</v>
      </c>
      <c r="AJ7" s="249">
        <v>11.909397</v>
      </c>
      <c r="AK7" s="249">
        <v>11.739125</v>
      </c>
      <c r="AL7" s="249">
        <v>11.860573</v>
      </c>
      <c r="AM7" s="249">
        <v>14.132167000000001</v>
      </c>
      <c r="AN7" s="249">
        <v>11.894594</v>
      </c>
      <c r="AO7" s="249">
        <v>14.808906</v>
      </c>
      <c r="AP7" s="249">
        <v>12.525038</v>
      </c>
      <c r="AQ7" s="249">
        <v>13.441043000000001</v>
      </c>
      <c r="AR7" s="249">
        <v>13.486919</v>
      </c>
      <c r="AS7" s="249">
        <v>11.954364</v>
      </c>
      <c r="AT7" s="249">
        <v>12.340577</v>
      </c>
      <c r="AU7" s="249">
        <v>12.271715</v>
      </c>
      <c r="AV7" s="249">
        <v>13.011714</v>
      </c>
      <c r="AW7" s="249">
        <v>12.977467000000001</v>
      </c>
      <c r="AX7" s="249">
        <v>12.911357000000001</v>
      </c>
      <c r="AY7" s="249">
        <v>13.423648</v>
      </c>
      <c r="AZ7" s="249">
        <v>12.882244999999999</v>
      </c>
      <c r="BA7" s="249">
        <v>13.870552</v>
      </c>
      <c r="BB7" s="249">
        <v>12.641045</v>
      </c>
      <c r="BC7" s="249">
        <v>13.343396</v>
      </c>
      <c r="BD7" s="249">
        <v>12.710133000000001</v>
      </c>
      <c r="BE7" s="249">
        <v>12.385578000000001</v>
      </c>
      <c r="BF7" s="249">
        <v>13.253323714</v>
      </c>
      <c r="BG7" s="249">
        <v>13.10892127</v>
      </c>
      <c r="BH7" s="315">
        <v>13.539199999999999</v>
      </c>
      <c r="BI7" s="315">
        <v>13.16155</v>
      </c>
      <c r="BJ7" s="315">
        <v>12.821870000000001</v>
      </c>
      <c r="BK7" s="315">
        <v>13.674950000000001</v>
      </c>
      <c r="BL7" s="315">
        <v>12.073169999999999</v>
      </c>
      <c r="BM7" s="315">
        <v>13.60271</v>
      </c>
      <c r="BN7" s="315">
        <v>12.53698</v>
      </c>
      <c r="BO7" s="315">
        <v>12.54692</v>
      </c>
      <c r="BP7" s="315">
        <v>12.46045</v>
      </c>
      <c r="BQ7" s="315">
        <v>10.73263</v>
      </c>
      <c r="BR7" s="315">
        <v>12.17559</v>
      </c>
      <c r="BS7" s="315">
        <v>10.8317</v>
      </c>
      <c r="BT7" s="315">
        <v>11.34676</v>
      </c>
      <c r="BU7" s="315">
        <v>11.10699</v>
      </c>
      <c r="BV7" s="315">
        <v>10.88542</v>
      </c>
    </row>
    <row r="8" spans="1:74" ht="11.15" customHeight="1" x14ac:dyDescent="0.25">
      <c r="A8" s="92" t="s">
        <v>199</v>
      </c>
      <c r="B8" s="193" t="s">
        <v>442</v>
      </c>
      <c r="C8" s="249">
        <v>11.193096000000001</v>
      </c>
      <c r="D8" s="249">
        <v>10.885598999999999</v>
      </c>
      <c r="E8" s="249">
        <v>11.831136000000001</v>
      </c>
      <c r="F8" s="249">
        <v>11.057188</v>
      </c>
      <c r="G8" s="249">
        <v>11.660024</v>
      </c>
      <c r="H8" s="249">
        <v>11.728915000000001</v>
      </c>
      <c r="I8" s="249">
        <v>11.224977000000001</v>
      </c>
      <c r="J8" s="249">
        <v>12.358420000000001</v>
      </c>
      <c r="K8" s="249">
        <v>11.130723</v>
      </c>
      <c r="L8" s="249">
        <v>11.691022999999999</v>
      </c>
      <c r="M8" s="249">
        <v>11.045306999999999</v>
      </c>
      <c r="N8" s="249">
        <v>11.153570999999999</v>
      </c>
      <c r="O8" s="249">
        <v>13.016482999999999</v>
      </c>
      <c r="P8" s="249">
        <v>11.529489</v>
      </c>
      <c r="Q8" s="249">
        <v>11.006003</v>
      </c>
      <c r="R8" s="249">
        <v>10.983352999999999</v>
      </c>
      <c r="S8" s="249">
        <v>11.099686</v>
      </c>
      <c r="T8" s="249">
        <v>10.174578</v>
      </c>
      <c r="U8" s="249">
        <v>10.546882</v>
      </c>
      <c r="V8" s="249">
        <v>11.390698</v>
      </c>
      <c r="W8" s="249">
        <v>10.462749000000001</v>
      </c>
      <c r="X8" s="249">
        <v>9.5777190000000001</v>
      </c>
      <c r="Y8" s="249">
        <v>9.0328020000000002</v>
      </c>
      <c r="Z8" s="249">
        <v>8.8320679999999996</v>
      </c>
      <c r="AA8" s="249">
        <v>9.609693</v>
      </c>
      <c r="AB8" s="249">
        <v>8.186928</v>
      </c>
      <c r="AC8" s="249">
        <v>7.9591900000000004</v>
      </c>
      <c r="AD8" s="249">
        <v>6.7596309999999997</v>
      </c>
      <c r="AE8" s="249">
        <v>6.4016320000000002</v>
      </c>
      <c r="AF8" s="249">
        <v>6.8045540000000004</v>
      </c>
      <c r="AG8" s="249">
        <v>7.3654719999999996</v>
      </c>
      <c r="AH8" s="249">
        <v>8.0993139999999997</v>
      </c>
      <c r="AI8" s="249">
        <v>7.6934060000000004</v>
      </c>
      <c r="AJ8" s="249">
        <v>7.3280960000000004</v>
      </c>
      <c r="AK8" s="249">
        <v>7.223287</v>
      </c>
      <c r="AL8" s="249">
        <v>7.2979849999999997</v>
      </c>
      <c r="AM8" s="249">
        <v>8.6405250000000002</v>
      </c>
      <c r="AN8" s="249">
        <v>7.2724409999999997</v>
      </c>
      <c r="AO8" s="249">
        <v>9.0542920000000002</v>
      </c>
      <c r="AP8" s="249">
        <v>7.3929099999999996</v>
      </c>
      <c r="AQ8" s="249">
        <v>7.9335950000000004</v>
      </c>
      <c r="AR8" s="249">
        <v>7.9605949999999996</v>
      </c>
      <c r="AS8" s="249">
        <v>7.4162489999999996</v>
      </c>
      <c r="AT8" s="249">
        <v>7.65585</v>
      </c>
      <c r="AU8" s="249">
        <v>7.6131000000000002</v>
      </c>
      <c r="AV8" s="249">
        <v>7.5384209999999996</v>
      </c>
      <c r="AW8" s="249">
        <v>7.5185880000000003</v>
      </c>
      <c r="AX8" s="249">
        <v>7.48027</v>
      </c>
      <c r="AY8" s="249">
        <v>7.94543</v>
      </c>
      <c r="AZ8" s="249">
        <v>7.6249469999999997</v>
      </c>
      <c r="BA8" s="249">
        <v>8.2099460000000004</v>
      </c>
      <c r="BB8" s="249">
        <v>7.0885550000000004</v>
      </c>
      <c r="BC8" s="249">
        <v>7.5318949999999996</v>
      </c>
      <c r="BD8" s="249">
        <v>7.3000059999999998</v>
      </c>
      <c r="BE8" s="249">
        <v>7.1246970000000003</v>
      </c>
      <c r="BF8" s="249">
        <v>7.7179885714000003</v>
      </c>
      <c r="BG8" s="249">
        <v>7.9357401586999998</v>
      </c>
      <c r="BH8" s="315">
        <v>7.8512040000000001</v>
      </c>
      <c r="BI8" s="315">
        <v>7.40259</v>
      </c>
      <c r="BJ8" s="315">
        <v>7.2092090000000004</v>
      </c>
      <c r="BK8" s="315">
        <v>7.9864280000000001</v>
      </c>
      <c r="BL8" s="315">
        <v>6.9135309999999999</v>
      </c>
      <c r="BM8" s="315">
        <v>7.6297509999999997</v>
      </c>
      <c r="BN8" s="315">
        <v>6.7154600000000002</v>
      </c>
      <c r="BO8" s="315">
        <v>6.9814559999999997</v>
      </c>
      <c r="BP8" s="315">
        <v>6.9081770000000002</v>
      </c>
      <c r="BQ8" s="315">
        <v>6.960947</v>
      </c>
      <c r="BR8" s="315">
        <v>8.0506309999999992</v>
      </c>
      <c r="BS8" s="315">
        <v>7.256208</v>
      </c>
      <c r="BT8" s="315">
        <v>7.3690340000000001</v>
      </c>
      <c r="BU8" s="315">
        <v>7.1430239999999996</v>
      </c>
      <c r="BV8" s="315">
        <v>7.1217490000000003</v>
      </c>
    </row>
    <row r="9" spans="1:74" ht="11.15" customHeight="1" x14ac:dyDescent="0.25">
      <c r="A9" s="92" t="s">
        <v>200</v>
      </c>
      <c r="B9" s="193" t="s">
        <v>443</v>
      </c>
      <c r="C9" s="249">
        <v>34.227167000000001</v>
      </c>
      <c r="D9" s="249">
        <v>33.286895999999999</v>
      </c>
      <c r="E9" s="249">
        <v>36.178142000000001</v>
      </c>
      <c r="F9" s="249">
        <v>30.363935999999999</v>
      </c>
      <c r="G9" s="249">
        <v>32.019362000000001</v>
      </c>
      <c r="H9" s="249">
        <v>32.208449000000002</v>
      </c>
      <c r="I9" s="249">
        <v>35.900148999999999</v>
      </c>
      <c r="J9" s="249">
        <v>39.525241999999999</v>
      </c>
      <c r="K9" s="249">
        <v>35.598708000000002</v>
      </c>
      <c r="L9" s="249">
        <v>37.609195999999997</v>
      </c>
      <c r="M9" s="249">
        <v>35.531927000000003</v>
      </c>
      <c r="N9" s="249">
        <v>35.880312000000004</v>
      </c>
      <c r="O9" s="249">
        <v>34.612217999999999</v>
      </c>
      <c r="P9" s="249">
        <v>30.658158</v>
      </c>
      <c r="Q9" s="249">
        <v>29.266203999999998</v>
      </c>
      <c r="R9" s="249">
        <v>32.282913000000001</v>
      </c>
      <c r="S9" s="249">
        <v>32.624816000000003</v>
      </c>
      <c r="T9" s="249">
        <v>29.905828</v>
      </c>
      <c r="U9" s="249">
        <v>33.252436000000003</v>
      </c>
      <c r="V9" s="249">
        <v>35.91281</v>
      </c>
      <c r="W9" s="249">
        <v>32.987056000000003</v>
      </c>
      <c r="X9" s="249">
        <v>32.632527000000003</v>
      </c>
      <c r="Y9" s="249">
        <v>30.775908000000001</v>
      </c>
      <c r="Z9" s="249">
        <v>30.091778999999999</v>
      </c>
      <c r="AA9" s="249">
        <v>31.196249000000002</v>
      </c>
      <c r="AB9" s="249">
        <v>26.577501000000002</v>
      </c>
      <c r="AC9" s="249">
        <v>25.838204000000001</v>
      </c>
      <c r="AD9" s="249">
        <v>22.579101000000001</v>
      </c>
      <c r="AE9" s="249">
        <v>21.383293999999999</v>
      </c>
      <c r="AF9" s="249">
        <v>22.729255999999999</v>
      </c>
      <c r="AG9" s="249">
        <v>25.062850000000001</v>
      </c>
      <c r="AH9" s="249">
        <v>27.559835</v>
      </c>
      <c r="AI9" s="249">
        <v>26.178716999999999</v>
      </c>
      <c r="AJ9" s="249">
        <v>25.750786000000002</v>
      </c>
      <c r="AK9" s="249">
        <v>25.382508999999999</v>
      </c>
      <c r="AL9" s="249">
        <v>25.645098000000001</v>
      </c>
      <c r="AM9" s="249">
        <v>25.783657000000002</v>
      </c>
      <c r="AN9" s="249">
        <v>21.701249000000001</v>
      </c>
      <c r="AO9" s="249">
        <v>27.018274999999999</v>
      </c>
      <c r="AP9" s="249">
        <v>25.399767000000001</v>
      </c>
      <c r="AQ9" s="249">
        <v>27.257363000000002</v>
      </c>
      <c r="AR9" s="249">
        <v>27.350134000000001</v>
      </c>
      <c r="AS9" s="249">
        <v>29.104794999999999</v>
      </c>
      <c r="AT9" s="249">
        <v>30.045157</v>
      </c>
      <c r="AU9" s="249">
        <v>29.877362000000002</v>
      </c>
      <c r="AV9" s="249">
        <v>28.528658</v>
      </c>
      <c r="AW9" s="249">
        <v>28.453569000000002</v>
      </c>
      <c r="AX9" s="249">
        <v>28.308543</v>
      </c>
      <c r="AY9" s="249">
        <v>28.411756</v>
      </c>
      <c r="AZ9" s="249">
        <v>27.265794</v>
      </c>
      <c r="BA9" s="249">
        <v>29.357645999999999</v>
      </c>
      <c r="BB9" s="249">
        <v>25.765872000000002</v>
      </c>
      <c r="BC9" s="249">
        <v>27.571296</v>
      </c>
      <c r="BD9" s="249">
        <v>27.791277000000001</v>
      </c>
      <c r="BE9" s="249">
        <v>29.467366999999999</v>
      </c>
      <c r="BF9" s="249">
        <v>31.606323143000001</v>
      </c>
      <c r="BG9" s="249">
        <v>30.732710316999999</v>
      </c>
      <c r="BH9" s="315">
        <v>31.792110000000001</v>
      </c>
      <c r="BI9" s="315">
        <v>30.669250000000002</v>
      </c>
      <c r="BJ9" s="315">
        <v>29.664159999999999</v>
      </c>
      <c r="BK9" s="315">
        <v>29.945119999999999</v>
      </c>
      <c r="BL9" s="315">
        <v>26.917310000000001</v>
      </c>
      <c r="BM9" s="315">
        <v>29.159700000000001</v>
      </c>
      <c r="BN9" s="315">
        <v>26.101939999999999</v>
      </c>
      <c r="BO9" s="315">
        <v>26.377770000000002</v>
      </c>
      <c r="BP9" s="315">
        <v>26.58831</v>
      </c>
      <c r="BQ9" s="315">
        <v>30.38625</v>
      </c>
      <c r="BR9" s="315">
        <v>33.316389999999998</v>
      </c>
      <c r="BS9" s="315">
        <v>30.985299999999999</v>
      </c>
      <c r="BT9" s="315">
        <v>31.457159999999998</v>
      </c>
      <c r="BU9" s="315">
        <v>30.027619999999999</v>
      </c>
      <c r="BV9" s="315">
        <v>28.765370000000001</v>
      </c>
    </row>
    <row r="10" spans="1:74" ht="11.15" customHeight="1" x14ac:dyDescent="0.25">
      <c r="A10" s="94" t="s">
        <v>201</v>
      </c>
      <c r="B10" s="193" t="s">
        <v>444</v>
      </c>
      <c r="C10" s="249">
        <v>-0.77</v>
      </c>
      <c r="D10" s="249">
        <v>-0.16900000000000001</v>
      </c>
      <c r="E10" s="249">
        <v>0.20200000000000001</v>
      </c>
      <c r="F10" s="249">
        <v>1.319</v>
      </c>
      <c r="G10" s="249">
        <v>0.57599999999999996</v>
      </c>
      <c r="H10" s="249">
        <v>-0.156</v>
      </c>
      <c r="I10" s="249">
        <v>1.972</v>
      </c>
      <c r="J10" s="249">
        <v>-0.78100000000000003</v>
      </c>
      <c r="K10" s="249">
        <v>-0.73099999999999998</v>
      </c>
      <c r="L10" s="249">
        <v>0.65900000000000003</v>
      </c>
      <c r="M10" s="249">
        <v>-0.54100000000000004</v>
      </c>
      <c r="N10" s="249">
        <v>0.72699999999999998</v>
      </c>
      <c r="O10" s="249">
        <v>0.30099999999999999</v>
      </c>
      <c r="P10" s="249">
        <v>-2.16</v>
      </c>
      <c r="Q10" s="249">
        <v>-0.60932094000000003</v>
      </c>
      <c r="R10" s="249">
        <v>1.39355655</v>
      </c>
      <c r="S10" s="249">
        <v>-1.5067024200000001</v>
      </c>
      <c r="T10" s="249">
        <v>-0.25547055000000002</v>
      </c>
      <c r="U10" s="249">
        <v>-0.71099573999999999</v>
      </c>
      <c r="V10" s="249">
        <v>-1.20065</v>
      </c>
      <c r="W10" s="249">
        <v>-1.2733535199999999</v>
      </c>
      <c r="X10" s="249">
        <v>-1.96930125</v>
      </c>
      <c r="Y10" s="249">
        <v>-1.03397622</v>
      </c>
      <c r="Z10" s="249">
        <v>-0.60278591000000004</v>
      </c>
      <c r="AA10" s="249">
        <v>-6.2E-2</v>
      </c>
      <c r="AB10" s="249">
        <v>-0.42099999999999999</v>
      </c>
      <c r="AC10" s="249">
        <v>0.97399999999999998</v>
      </c>
      <c r="AD10" s="249">
        <v>-0.33900000000000002</v>
      </c>
      <c r="AE10" s="249">
        <v>-0.35399999999999998</v>
      </c>
      <c r="AF10" s="249">
        <v>2.012</v>
      </c>
      <c r="AG10" s="249">
        <v>1.794</v>
      </c>
      <c r="AH10" s="249">
        <v>0.57799999999999996</v>
      </c>
      <c r="AI10" s="249">
        <v>1.6011599999999999</v>
      </c>
      <c r="AJ10" s="249">
        <v>0.51149</v>
      </c>
      <c r="AK10" s="249">
        <v>0.87361999999999995</v>
      </c>
      <c r="AL10" s="249">
        <v>0.51173000000000002</v>
      </c>
      <c r="AM10" s="249">
        <v>0.24273834999999999</v>
      </c>
      <c r="AN10" s="249">
        <v>0.46144004999999999</v>
      </c>
      <c r="AO10" s="249">
        <v>0.53528891000000001</v>
      </c>
      <c r="AP10" s="249">
        <v>0.50057549999999995</v>
      </c>
      <c r="AQ10" s="249">
        <v>0.45333209000000002</v>
      </c>
      <c r="AR10" s="249">
        <v>0.52085345000000005</v>
      </c>
      <c r="AS10" s="249">
        <v>0.46472189000000003</v>
      </c>
      <c r="AT10" s="249">
        <v>0.35265183</v>
      </c>
      <c r="AU10" s="249">
        <v>0.38154825999999997</v>
      </c>
      <c r="AV10" s="249">
        <v>0.31110957</v>
      </c>
      <c r="AW10" s="249">
        <v>0.29873052</v>
      </c>
      <c r="AX10" s="249">
        <v>0.11400958</v>
      </c>
      <c r="AY10" s="249">
        <v>5.0490699999999999E-2</v>
      </c>
      <c r="AZ10" s="249">
        <v>-0.47160089999999999</v>
      </c>
      <c r="BA10" s="249">
        <v>-3.9250399999999998E-2</v>
      </c>
      <c r="BB10" s="249">
        <v>6.8989700000000001E-2</v>
      </c>
      <c r="BC10" s="249">
        <v>8.2222199999999995E-2</v>
      </c>
      <c r="BD10" s="249">
        <v>0.47540769999999999</v>
      </c>
      <c r="BE10" s="249">
        <v>0.26815299999999997</v>
      </c>
      <c r="BF10" s="249">
        <v>0.52890239999999999</v>
      </c>
      <c r="BG10" s="249">
        <v>0.34223330000000002</v>
      </c>
      <c r="BH10" s="315">
        <v>-0.1369522</v>
      </c>
      <c r="BI10" s="315">
        <v>-0.24113309999999999</v>
      </c>
      <c r="BJ10" s="315">
        <v>-0.17913470000000001</v>
      </c>
      <c r="BK10" s="315">
        <v>-0.1247938</v>
      </c>
      <c r="BL10" s="315">
        <v>-0.6831159</v>
      </c>
      <c r="BM10" s="315">
        <v>-0.153528</v>
      </c>
      <c r="BN10" s="315">
        <v>1.1460299999999999E-3</v>
      </c>
      <c r="BO10" s="315">
        <v>6.0051399999999999E-5</v>
      </c>
      <c r="BP10" s="315">
        <v>0.4315504</v>
      </c>
      <c r="BQ10" s="315">
        <v>0.24257129999999999</v>
      </c>
      <c r="BR10" s="315">
        <v>0.49764540000000002</v>
      </c>
      <c r="BS10" s="315">
        <v>0.32604670000000002</v>
      </c>
      <c r="BT10" s="315">
        <v>-0.1459606</v>
      </c>
      <c r="BU10" s="315">
        <v>-0.25240770000000001</v>
      </c>
      <c r="BV10" s="315">
        <v>-0.18449499999999999</v>
      </c>
    </row>
    <row r="11" spans="1:74" ht="11.15" customHeight="1" x14ac:dyDescent="0.25">
      <c r="A11" s="92" t="s">
        <v>202</v>
      </c>
      <c r="B11" s="193" t="s">
        <v>445</v>
      </c>
      <c r="C11" s="249">
        <v>0.49962600000000001</v>
      </c>
      <c r="D11" s="249">
        <v>0.34919800000000001</v>
      </c>
      <c r="E11" s="249">
        <v>0.51813799999999999</v>
      </c>
      <c r="F11" s="249">
        <v>0.49401499999999998</v>
      </c>
      <c r="G11" s="249">
        <v>0.543771</v>
      </c>
      <c r="H11" s="249">
        <v>0.50861400000000001</v>
      </c>
      <c r="I11" s="249">
        <v>0.69199100000000002</v>
      </c>
      <c r="J11" s="249">
        <v>0.48385499999999998</v>
      </c>
      <c r="K11" s="249">
        <v>0.26286399999999999</v>
      </c>
      <c r="L11" s="249">
        <v>0.30415500000000001</v>
      </c>
      <c r="M11" s="249">
        <v>0.39988600000000002</v>
      </c>
      <c r="N11" s="249">
        <v>0.89804200000000001</v>
      </c>
      <c r="O11" s="249">
        <v>0.624726</v>
      </c>
      <c r="P11" s="249">
        <v>0.35844100000000001</v>
      </c>
      <c r="Q11" s="249">
        <v>0.70563200000000004</v>
      </c>
      <c r="R11" s="249">
        <v>0.53663499999999997</v>
      </c>
      <c r="S11" s="249">
        <v>0.40755599999999997</v>
      </c>
      <c r="T11" s="249">
        <v>0.65956099999999995</v>
      </c>
      <c r="U11" s="249">
        <v>0.51135399999999998</v>
      </c>
      <c r="V11" s="249">
        <v>0.51892700000000003</v>
      </c>
      <c r="W11" s="249">
        <v>0.65108299999999997</v>
      </c>
      <c r="X11" s="249">
        <v>0.74237799999999998</v>
      </c>
      <c r="Y11" s="249">
        <v>0.46596399999999999</v>
      </c>
      <c r="Z11" s="249">
        <v>0.51488</v>
      </c>
      <c r="AA11" s="249">
        <v>0.53513900000000003</v>
      </c>
      <c r="AB11" s="249">
        <v>0.34311999999999998</v>
      </c>
      <c r="AC11" s="249">
        <v>0.46080199999999999</v>
      </c>
      <c r="AD11" s="249">
        <v>0.36460300000000001</v>
      </c>
      <c r="AE11" s="249">
        <v>0.53523699999999996</v>
      </c>
      <c r="AF11" s="249">
        <v>0.22700200000000001</v>
      </c>
      <c r="AG11" s="249">
        <v>0.53044999999999998</v>
      </c>
      <c r="AH11" s="249">
        <v>0.31382100000000002</v>
      </c>
      <c r="AI11" s="249">
        <v>0.50092400000000004</v>
      </c>
      <c r="AJ11" s="249">
        <v>0.26401799999999997</v>
      </c>
      <c r="AK11" s="249">
        <v>0.63945300000000005</v>
      </c>
      <c r="AL11" s="249">
        <v>0.42280099999999998</v>
      </c>
      <c r="AM11" s="249">
        <v>0.52455799999999997</v>
      </c>
      <c r="AN11" s="249">
        <v>0.30868699999999999</v>
      </c>
      <c r="AO11" s="249">
        <v>0.24052100000000001</v>
      </c>
      <c r="AP11" s="249">
        <v>0.50926800000000005</v>
      </c>
      <c r="AQ11" s="249">
        <v>0.51217800000000002</v>
      </c>
      <c r="AR11" s="249">
        <v>0.50891799999999998</v>
      </c>
      <c r="AS11" s="249">
        <v>0.56406699999999999</v>
      </c>
      <c r="AT11" s="249">
        <v>0.36813000000000001</v>
      </c>
      <c r="AU11" s="249">
        <v>0.20172599999999999</v>
      </c>
      <c r="AV11" s="249">
        <v>0.52549999999999997</v>
      </c>
      <c r="AW11" s="249">
        <v>0.43571599999999999</v>
      </c>
      <c r="AX11" s="249">
        <v>0.689079</v>
      </c>
      <c r="AY11" s="249">
        <v>0.50266500000000003</v>
      </c>
      <c r="AZ11" s="249">
        <v>0.28928999999999999</v>
      </c>
      <c r="BA11" s="249">
        <v>0.52970899999999999</v>
      </c>
      <c r="BB11" s="249">
        <v>0.68416500000000002</v>
      </c>
      <c r="BC11" s="249">
        <v>0.32450899999999999</v>
      </c>
      <c r="BD11" s="249">
        <v>0.627471</v>
      </c>
      <c r="BE11" s="249">
        <v>0.65998699999999999</v>
      </c>
      <c r="BF11" s="249">
        <v>0.64966539999999995</v>
      </c>
      <c r="BG11" s="249">
        <v>0.68926109999999996</v>
      </c>
      <c r="BH11" s="315">
        <v>0.66161709999999996</v>
      </c>
      <c r="BI11" s="315">
        <v>0.63334939999999995</v>
      </c>
      <c r="BJ11" s="315">
        <v>0.78658539999999999</v>
      </c>
      <c r="BK11" s="315">
        <v>0.60665780000000002</v>
      </c>
      <c r="BL11" s="315">
        <v>0.54595369999999999</v>
      </c>
      <c r="BM11" s="315">
        <v>0.78199050000000003</v>
      </c>
      <c r="BN11" s="315">
        <v>0.72018990000000005</v>
      </c>
      <c r="BO11" s="315">
        <v>0.72863770000000005</v>
      </c>
      <c r="BP11" s="315">
        <v>0.77740379999999998</v>
      </c>
      <c r="BQ11" s="315">
        <v>0.93434799999999996</v>
      </c>
      <c r="BR11" s="315">
        <v>0.85307940000000004</v>
      </c>
      <c r="BS11" s="315">
        <v>0.83521049999999997</v>
      </c>
      <c r="BT11" s="315">
        <v>0.77343170000000006</v>
      </c>
      <c r="BU11" s="315">
        <v>0.71357559999999998</v>
      </c>
      <c r="BV11" s="315">
        <v>0.84804860000000004</v>
      </c>
    </row>
    <row r="12" spans="1:74" ht="11.15" customHeight="1" x14ac:dyDescent="0.25">
      <c r="A12" s="92" t="s">
        <v>203</v>
      </c>
      <c r="B12" s="193" t="s">
        <v>446</v>
      </c>
      <c r="C12" s="249">
        <v>8.6592110000000009</v>
      </c>
      <c r="D12" s="249">
        <v>8.9825649999999992</v>
      </c>
      <c r="E12" s="249">
        <v>9.8863520000000005</v>
      </c>
      <c r="F12" s="249">
        <v>11.032126</v>
      </c>
      <c r="G12" s="249">
        <v>9.3997609999999998</v>
      </c>
      <c r="H12" s="249">
        <v>10.106507000000001</v>
      </c>
      <c r="I12" s="249">
        <v>9.9238499999999998</v>
      </c>
      <c r="J12" s="249">
        <v>9.9950150000000004</v>
      </c>
      <c r="K12" s="249">
        <v>9.6831980000000009</v>
      </c>
      <c r="L12" s="249">
        <v>10.767827</v>
      </c>
      <c r="M12" s="249">
        <v>8.9198620000000002</v>
      </c>
      <c r="N12" s="249">
        <v>8.8877980000000001</v>
      </c>
      <c r="O12" s="249">
        <v>9.3290760000000006</v>
      </c>
      <c r="P12" s="249">
        <v>6.7517180000000003</v>
      </c>
      <c r="Q12" s="249">
        <v>9.1321779999999997</v>
      </c>
      <c r="R12" s="249">
        <v>8.6418210000000002</v>
      </c>
      <c r="S12" s="249">
        <v>8.9791939999999997</v>
      </c>
      <c r="T12" s="249">
        <v>8.3080350000000003</v>
      </c>
      <c r="U12" s="249">
        <v>6.4689649999999999</v>
      </c>
      <c r="V12" s="249">
        <v>7.7487029999999999</v>
      </c>
      <c r="W12" s="249">
        <v>7.7418779999999998</v>
      </c>
      <c r="X12" s="249">
        <v>6.5899979999999996</v>
      </c>
      <c r="Y12" s="249">
        <v>7.5822450000000003</v>
      </c>
      <c r="Z12" s="249">
        <v>6.4908400000000004</v>
      </c>
      <c r="AA12" s="249">
        <v>6.2296100000000001</v>
      </c>
      <c r="AB12" s="249">
        <v>6.6107259999999997</v>
      </c>
      <c r="AC12" s="249">
        <v>7.0703379999999996</v>
      </c>
      <c r="AD12" s="249">
        <v>5.5508839999999999</v>
      </c>
      <c r="AE12" s="249">
        <v>4.7142030000000004</v>
      </c>
      <c r="AF12" s="249">
        <v>4.5827669999999996</v>
      </c>
      <c r="AG12" s="249">
        <v>5.3444370000000001</v>
      </c>
      <c r="AH12" s="249">
        <v>4.5449780000000004</v>
      </c>
      <c r="AI12" s="249">
        <v>5.3705109999999996</v>
      </c>
      <c r="AJ12" s="249">
        <v>4.9211010000000002</v>
      </c>
      <c r="AK12" s="249">
        <v>7.0341100000000001</v>
      </c>
      <c r="AL12" s="249">
        <v>7.092905</v>
      </c>
      <c r="AM12" s="249">
        <v>5.7297719999999996</v>
      </c>
      <c r="AN12" s="249">
        <v>7.3954190000000004</v>
      </c>
      <c r="AO12" s="249">
        <v>7.58073</v>
      </c>
      <c r="AP12" s="249">
        <v>6.8109859999999998</v>
      </c>
      <c r="AQ12" s="249">
        <v>7.486726</v>
      </c>
      <c r="AR12" s="249">
        <v>7.8357190000000001</v>
      </c>
      <c r="AS12" s="249">
        <v>6.5108670000000002</v>
      </c>
      <c r="AT12" s="249">
        <v>7.6923300000000001</v>
      </c>
      <c r="AU12" s="249">
        <v>6.5150040000000002</v>
      </c>
      <c r="AV12" s="249">
        <v>7.2590969999999997</v>
      </c>
      <c r="AW12" s="249">
        <v>6.9943910000000002</v>
      </c>
      <c r="AX12" s="249">
        <v>7.3972480000000003</v>
      </c>
      <c r="AY12" s="249">
        <v>5.7103330000000003</v>
      </c>
      <c r="AZ12" s="249">
        <v>7.1635410000000004</v>
      </c>
      <c r="BA12" s="249">
        <v>7.3121840000000002</v>
      </c>
      <c r="BB12" s="249">
        <v>8.0483180000000001</v>
      </c>
      <c r="BC12" s="249">
        <v>7.3638820000000003</v>
      </c>
      <c r="BD12" s="249">
        <v>7.5889009999999999</v>
      </c>
      <c r="BE12" s="249">
        <v>6.6914360000000004</v>
      </c>
      <c r="BF12" s="249">
        <v>7.1434860000000002</v>
      </c>
      <c r="BG12" s="249">
        <v>6.8600380000000003</v>
      </c>
      <c r="BH12" s="315">
        <v>7.0670640000000002</v>
      </c>
      <c r="BI12" s="315">
        <v>6.979317</v>
      </c>
      <c r="BJ12" s="315">
        <v>7.2999850000000004</v>
      </c>
      <c r="BK12" s="315">
        <v>6.9576650000000004</v>
      </c>
      <c r="BL12" s="315">
        <v>6.6833960000000001</v>
      </c>
      <c r="BM12" s="315">
        <v>8.1758839999999999</v>
      </c>
      <c r="BN12" s="315">
        <v>7.8872780000000002</v>
      </c>
      <c r="BO12" s="315">
        <v>7.6926319999999997</v>
      </c>
      <c r="BP12" s="315">
        <v>7.9624470000000001</v>
      </c>
      <c r="BQ12" s="315">
        <v>7.1407439999999998</v>
      </c>
      <c r="BR12" s="315">
        <v>7.7326230000000002</v>
      </c>
      <c r="BS12" s="315">
        <v>7.5414659999999998</v>
      </c>
      <c r="BT12" s="315">
        <v>7.9407079999999999</v>
      </c>
      <c r="BU12" s="315">
        <v>7.9191510000000003</v>
      </c>
      <c r="BV12" s="315">
        <v>8.3215319999999995</v>
      </c>
    </row>
    <row r="13" spans="1:74" ht="11.15" customHeight="1" x14ac:dyDescent="0.25">
      <c r="A13" s="92" t="s">
        <v>204</v>
      </c>
      <c r="B13" s="194" t="s">
        <v>678</v>
      </c>
      <c r="C13" s="249">
        <v>4.1747019999999999</v>
      </c>
      <c r="D13" s="249">
        <v>5.1946479999999999</v>
      </c>
      <c r="E13" s="249">
        <v>5.4144690000000004</v>
      </c>
      <c r="F13" s="249">
        <v>5.8301290000000003</v>
      </c>
      <c r="G13" s="249">
        <v>5.4500760000000001</v>
      </c>
      <c r="H13" s="249">
        <v>5.5833029999999999</v>
      </c>
      <c r="I13" s="249">
        <v>5.0745279999999999</v>
      </c>
      <c r="J13" s="249">
        <v>5.5217729999999996</v>
      </c>
      <c r="K13" s="249">
        <v>4.5505190000000004</v>
      </c>
      <c r="L13" s="249">
        <v>5.9132559999999996</v>
      </c>
      <c r="M13" s="249">
        <v>4.513325</v>
      </c>
      <c r="N13" s="249">
        <v>4.9297069999999996</v>
      </c>
      <c r="O13" s="249">
        <v>4.5034739999999998</v>
      </c>
      <c r="P13" s="249">
        <v>3.5204390000000001</v>
      </c>
      <c r="Q13" s="249">
        <v>5.0115080000000001</v>
      </c>
      <c r="R13" s="249">
        <v>4.7788149999999998</v>
      </c>
      <c r="S13" s="249">
        <v>4.9372870000000004</v>
      </c>
      <c r="T13" s="249">
        <v>5.1428070000000004</v>
      </c>
      <c r="U13" s="249">
        <v>3.4483000000000001</v>
      </c>
      <c r="V13" s="249">
        <v>4.7946939999999998</v>
      </c>
      <c r="W13" s="249">
        <v>4.7127949999999998</v>
      </c>
      <c r="X13" s="249">
        <v>3.5170940000000002</v>
      </c>
      <c r="Y13" s="249">
        <v>4.3623700000000003</v>
      </c>
      <c r="Z13" s="249">
        <v>4.1859770000000003</v>
      </c>
      <c r="AA13" s="249">
        <v>3.820446</v>
      </c>
      <c r="AB13" s="249">
        <v>3.4008780000000001</v>
      </c>
      <c r="AC13" s="249">
        <v>4.3002729999999998</v>
      </c>
      <c r="AD13" s="249">
        <v>3.5172479999999999</v>
      </c>
      <c r="AE13" s="249">
        <v>2.9792930000000002</v>
      </c>
      <c r="AF13" s="249">
        <v>2.5756830000000002</v>
      </c>
      <c r="AG13" s="249">
        <v>3.7372540000000001</v>
      </c>
      <c r="AH13" s="249">
        <v>2.912677</v>
      </c>
      <c r="AI13" s="249">
        <v>3.5432619999999999</v>
      </c>
      <c r="AJ13" s="249">
        <v>3.2923019999999998</v>
      </c>
      <c r="AK13" s="249">
        <v>3.830168</v>
      </c>
      <c r="AL13" s="249">
        <v>4.1003610000000004</v>
      </c>
      <c r="AM13" s="249">
        <v>3.2494480000000001</v>
      </c>
      <c r="AN13" s="249">
        <v>3.7088100000000002</v>
      </c>
      <c r="AO13" s="249">
        <v>3.3898730000000001</v>
      </c>
      <c r="AP13" s="249">
        <v>3.713409</v>
      </c>
      <c r="AQ13" s="249">
        <v>3.7224400000000002</v>
      </c>
      <c r="AR13" s="249">
        <v>4.2543939999999996</v>
      </c>
      <c r="AS13" s="249">
        <v>3.3898239999999999</v>
      </c>
      <c r="AT13" s="249">
        <v>4.2597170000000002</v>
      </c>
      <c r="AU13" s="249">
        <v>3.7408440000000001</v>
      </c>
      <c r="AV13" s="249">
        <v>4.3751199999999999</v>
      </c>
      <c r="AW13" s="249">
        <v>3.5767690000000001</v>
      </c>
      <c r="AX13" s="249">
        <v>3.954914</v>
      </c>
      <c r="AY13" s="249">
        <v>2.9446189999999999</v>
      </c>
      <c r="AZ13" s="249">
        <v>3.9980790000000002</v>
      </c>
      <c r="BA13" s="249">
        <v>3.5333709999999998</v>
      </c>
      <c r="BB13" s="249">
        <v>4.228148</v>
      </c>
      <c r="BC13" s="249">
        <v>4.2863740000000004</v>
      </c>
      <c r="BD13" s="249">
        <v>4.5506609999999998</v>
      </c>
      <c r="BE13" s="249">
        <v>3.8215979999999998</v>
      </c>
      <c r="BF13" s="249">
        <v>4.1012360000000001</v>
      </c>
      <c r="BG13" s="249">
        <v>3.7817599999999998</v>
      </c>
      <c r="BH13" s="315">
        <v>3.7636219999999998</v>
      </c>
      <c r="BI13" s="315">
        <v>3.537925</v>
      </c>
      <c r="BJ13" s="315">
        <v>3.7124769999999998</v>
      </c>
      <c r="BK13" s="315">
        <v>3.5746980000000002</v>
      </c>
      <c r="BL13" s="315">
        <v>3.4323899999999998</v>
      </c>
      <c r="BM13" s="315">
        <v>4.2058450000000001</v>
      </c>
      <c r="BN13" s="315">
        <v>4.0944940000000001</v>
      </c>
      <c r="BO13" s="315">
        <v>4.1013599999999997</v>
      </c>
      <c r="BP13" s="315">
        <v>4.1618959999999996</v>
      </c>
      <c r="BQ13" s="315">
        <v>3.5743710000000002</v>
      </c>
      <c r="BR13" s="315">
        <v>4.0711680000000001</v>
      </c>
      <c r="BS13" s="315">
        <v>3.8759540000000001</v>
      </c>
      <c r="BT13" s="315">
        <v>4.072273</v>
      </c>
      <c r="BU13" s="315">
        <v>3.9555210000000001</v>
      </c>
      <c r="BV13" s="315">
        <v>4.2140719999999998</v>
      </c>
    </row>
    <row r="14" spans="1:74" ht="11.15" customHeight="1" x14ac:dyDescent="0.25">
      <c r="A14" s="92" t="s">
        <v>205</v>
      </c>
      <c r="B14" s="194" t="s">
        <v>679</v>
      </c>
      <c r="C14" s="249">
        <v>4.4845090000000001</v>
      </c>
      <c r="D14" s="249">
        <v>3.7879170000000002</v>
      </c>
      <c r="E14" s="249">
        <v>4.4718830000000001</v>
      </c>
      <c r="F14" s="249">
        <v>5.2019970000000004</v>
      </c>
      <c r="G14" s="249">
        <v>3.9496850000000001</v>
      </c>
      <c r="H14" s="249">
        <v>4.5232039999999998</v>
      </c>
      <c r="I14" s="249">
        <v>4.8493219999999999</v>
      </c>
      <c r="J14" s="249">
        <v>4.4732419999999999</v>
      </c>
      <c r="K14" s="249">
        <v>5.1326790000000004</v>
      </c>
      <c r="L14" s="249">
        <v>4.854571</v>
      </c>
      <c r="M14" s="249">
        <v>4.4065370000000001</v>
      </c>
      <c r="N14" s="249">
        <v>3.958091</v>
      </c>
      <c r="O14" s="249">
        <v>4.8256019999999999</v>
      </c>
      <c r="P14" s="249">
        <v>3.2312789999999998</v>
      </c>
      <c r="Q14" s="249">
        <v>4.1206699999999996</v>
      </c>
      <c r="R14" s="249">
        <v>3.8630059999999999</v>
      </c>
      <c r="S14" s="249">
        <v>4.0419070000000001</v>
      </c>
      <c r="T14" s="249">
        <v>3.1652279999999999</v>
      </c>
      <c r="U14" s="249">
        <v>3.0206650000000002</v>
      </c>
      <c r="V14" s="249">
        <v>2.9540090000000001</v>
      </c>
      <c r="W14" s="249">
        <v>3.029083</v>
      </c>
      <c r="X14" s="249">
        <v>3.0729039999999999</v>
      </c>
      <c r="Y14" s="249">
        <v>3.219875</v>
      </c>
      <c r="Z14" s="249">
        <v>2.3048630000000001</v>
      </c>
      <c r="AA14" s="249">
        <v>2.4091640000000001</v>
      </c>
      <c r="AB14" s="249">
        <v>3.209848</v>
      </c>
      <c r="AC14" s="249">
        <v>2.7700650000000002</v>
      </c>
      <c r="AD14" s="249">
        <v>2.033636</v>
      </c>
      <c r="AE14" s="249">
        <v>1.73491</v>
      </c>
      <c r="AF14" s="249">
        <v>2.0070839999999999</v>
      </c>
      <c r="AG14" s="249">
        <v>1.607183</v>
      </c>
      <c r="AH14" s="249">
        <v>1.632301</v>
      </c>
      <c r="AI14" s="249">
        <v>1.8272489999999999</v>
      </c>
      <c r="AJ14" s="249">
        <v>1.6287990000000001</v>
      </c>
      <c r="AK14" s="249">
        <v>3.2039420000000001</v>
      </c>
      <c r="AL14" s="249">
        <v>2.9925440000000001</v>
      </c>
      <c r="AM14" s="249">
        <v>2.480324</v>
      </c>
      <c r="AN14" s="249">
        <v>3.6866089999999998</v>
      </c>
      <c r="AO14" s="249">
        <v>4.1908570000000003</v>
      </c>
      <c r="AP14" s="249">
        <v>3.0975769999999998</v>
      </c>
      <c r="AQ14" s="249">
        <v>3.7642859999999998</v>
      </c>
      <c r="AR14" s="249">
        <v>3.5813250000000001</v>
      </c>
      <c r="AS14" s="249">
        <v>3.1210429999999998</v>
      </c>
      <c r="AT14" s="249">
        <v>3.4326129999999999</v>
      </c>
      <c r="AU14" s="249">
        <v>2.7741600000000002</v>
      </c>
      <c r="AV14" s="249">
        <v>2.8839769999999998</v>
      </c>
      <c r="AW14" s="249">
        <v>3.4176220000000002</v>
      </c>
      <c r="AX14" s="249">
        <v>3.4423339999999998</v>
      </c>
      <c r="AY14" s="249">
        <v>2.765714</v>
      </c>
      <c r="AZ14" s="249">
        <v>3.1654620000000002</v>
      </c>
      <c r="BA14" s="249">
        <v>3.778813</v>
      </c>
      <c r="BB14" s="249">
        <v>3.8201700000000001</v>
      </c>
      <c r="BC14" s="249">
        <v>3.0775079999999999</v>
      </c>
      <c r="BD14" s="249">
        <v>3.0382400000000001</v>
      </c>
      <c r="BE14" s="249">
        <v>2.8698380000000001</v>
      </c>
      <c r="BF14" s="249">
        <v>3.042249</v>
      </c>
      <c r="BG14" s="249">
        <v>3.0782780000000001</v>
      </c>
      <c r="BH14" s="315">
        <v>3.303442</v>
      </c>
      <c r="BI14" s="315">
        <v>3.4413909999999999</v>
      </c>
      <c r="BJ14" s="315">
        <v>3.587507</v>
      </c>
      <c r="BK14" s="315">
        <v>3.3829669999999998</v>
      </c>
      <c r="BL14" s="315">
        <v>3.2510050000000001</v>
      </c>
      <c r="BM14" s="315">
        <v>3.9700389999999999</v>
      </c>
      <c r="BN14" s="315">
        <v>3.7927840000000002</v>
      </c>
      <c r="BO14" s="315">
        <v>3.5912730000000002</v>
      </c>
      <c r="BP14" s="315">
        <v>3.8005499999999999</v>
      </c>
      <c r="BQ14" s="315">
        <v>3.566373</v>
      </c>
      <c r="BR14" s="315">
        <v>3.6614550000000001</v>
      </c>
      <c r="BS14" s="315">
        <v>3.6655129999999998</v>
      </c>
      <c r="BT14" s="315">
        <v>3.8684349999999998</v>
      </c>
      <c r="BU14" s="315">
        <v>3.9636300000000002</v>
      </c>
      <c r="BV14" s="315">
        <v>4.1074590000000004</v>
      </c>
    </row>
    <row r="15" spans="1:74" ht="11.15" customHeight="1" x14ac:dyDescent="0.25">
      <c r="A15" s="92" t="s">
        <v>206</v>
      </c>
      <c r="B15" s="193" t="s">
        <v>423</v>
      </c>
      <c r="C15" s="249">
        <v>53.041603000000002</v>
      </c>
      <c r="D15" s="249">
        <v>51.466349999999998</v>
      </c>
      <c r="E15" s="249">
        <v>56.337364999999998</v>
      </c>
      <c r="F15" s="249">
        <v>48.827123</v>
      </c>
      <c r="G15" s="249">
        <v>52.930869000000001</v>
      </c>
      <c r="H15" s="249">
        <v>51.818474999999999</v>
      </c>
      <c r="I15" s="249">
        <v>55.707383</v>
      </c>
      <c r="J15" s="249">
        <v>59.033298000000002</v>
      </c>
      <c r="K15" s="249">
        <v>52.287165000000002</v>
      </c>
      <c r="L15" s="249">
        <v>56.727381000000001</v>
      </c>
      <c r="M15" s="249">
        <v>53.796326999999998</v>
      </c>
      <c r="N15" s="249">
        <v>56.210839</v>
      </c>
      <c r="O15" s="249">
        <v>57.432340000000003</v>
      </c>
      <c r="P15" s="249">
        <v>49.761395999999998</v>
      </c>
      <c r="Q15" s="249">
        <v>46.631176060000001</v>
      </c>
      <c r="R15" s="249">
        <v>54.501564549999998</v>
      </c>
      <c r="S15" s="249">
        <v>51.783192579999998</v>
      </c>
      <c r="T15" s="249">
        <v>48.80188845</v>
      </c>
      <c r="U15" s="249">
        <v>52.400184260000003</v>
      </c>
      <c r="V15" s="249">
        <v>55.364193999999998</v>
      </c>
      <c r="W15" s="249">
        <v>50.233271479999999</v>
      </c>
      <c r="X15" s="249">
        <v>49.857135749999998</v>
      </c>
      <c r="Y15" s="249">
        <v>46.24244478</v>
      </c>
      <c r="Z15" s="249">
        <v>46.604961090000003</v>
      </c>
      <c r="AA15" s="249">
        <v>49.910502000000001</v>
      </c>
      <c r="AB15" s="249">
        <v>40.736601999999998</v>
      </c>
      <c r="AC15" s="249">
        <v>40.470495999999997</v>
      </c>
      <c r="AD15" s="249">
        <v>33.821423000000003</v>
      </c>
      <c r="AE15" s="249">
        <v>32.729878999999997</v>
      </c>
      <c r="AF15" s="249">
        <v>37.264569999999999</v>
      </c>
      <c r="AG15" s="249">
        <v>40.197212999999998</v>
      </c>
      <c r="AH15" s="249">
        <v>43.869736000000003</v>
      </c>
      <c r="AI15" s="249">
        <v>41.872881</v>
      </c>
      <c r="AJ15" s="249">
        <v>40.842686</v>
      </c>
      <c r="AK15" s="249">
        <v>38.823884</v>
      </c>
      <c r="AL15" s="249">
        <v>38.645282000000002</v>
      </c>
      <c r="AM15" s="249">
        <v>43.593873350000003</v>
      </c>
      <c r="AN15" s="249">
        <v>34.242992049999998</v>
      </c>
      <c r="AO15" s="249">
        <v>44.076552909999997</v>
      </c>
      <c r="AP15" s="249">
        <v>39.516572500000002</v>
      </c>
      <c r="AQ15" s="249">
        <v>42.11078509</v>
      </c>
      <c r="AR15" s="249">
        <v>41.991700450000003</v>
      </c>
      <c r="AS15" s="249">
        <v>42.993329889999998</v>
      </c>
      <c r="AT15" s="249">
        <v>43.070035830000002</v>
      </c>
      <c r="AU15" s="249">
        <v>43.83044726</v>
      </c>
      <c r="AV15" s="249">
        <v>42.656305570000001</v>
      </c>
      <c r="AW15" s="249">
        <v>42.689679519999999</v>
      </c>
      <c r="AX15" s="249">
        <v>42.106010580000003</v>
      </c>
      <c r="AY15" s="249">
        <v>44.623656629999999</v>
      </c>
      <c r="AZ15" s="249">
        <v>40.4271338</v>
      </c>
      <c r="BA15" s="249">
        <v>44.616418660000001</v>
      </c>
      <c r="BB15" s="249">
        <v>38.200308800000002</v>
      </c>
      <c r="BC15" s="249">
        <v>41.489436230000003</v>
      </c>
      <c r="BD15" s="249">
        <v>41.315393</v>
      </c>
      <c r="BE15" s="249">
        <v>43.2143461</v>
      </c>
      <c r="BF15" s="249">
        <v>46.612717729000003</v>
      </c>
      <c r="BG15" s="249">
        <v>45.948830745999999</v>
      </c>
      <c r="BH15" s="315">
        <v>46.640120000000003</v>
      </c>
      <c r="BI15" s="315">
        <v>44.64629</v>
      </c>
      <c r="BJ15" s="315">
        <v>43.002699999999997</v>
      </c>
      <c r="BK15" s="315">
        <v>45.130699999999997</v>
      </c>
      <c r="BL15" s="315">
        <v>39.083440000000003</v>
      </c>
      <c r="BM15" s="315">
        <v>42.844740000000002</v>
      </c>
      <c r="BN15" s="315">
        <v>38.18844</v>
      </c>
      <c r="BO15" s="315">
        <v>38.942219999999999</v>
      </c>
      <c r="BP15" s="315">
        <v>39.203449999999997</v>
      </c>
      <c r="BQ15" s="315">
        <v>42.116</v>
      </c>
      <c r="BR15" s="315">
        <v>47.160710000000002</v>
      </c>
      <c r="BS15" s="315">
        <v>42.692990000000002</v>
      </c>
      <c r="BT15" s="315">
        <v>42.859720000000003</v>
      </c>
      <c r="BU15" s="315">
        <v>40.819650000000003</v>
      </c>
      <c r="BV15" s="315">
        <v>39.114570000000001</v>
      </c>
    </row>
    <row r="16" spans="1:74" ht="11.15" customHeight="1" x14ac:dyDescent="0.25">
      <c r="A16" s="89"/>
      <c r="B16" s="93"/>
      <c r="C16" s="257"/>
      <c r="D16" s="257"/>
      <c r="E16" s="257"/>
      <c r="F16" s="257"/>
      <c r="G16" s="257"/>
      <c r="H16" s="257"/>
      <c r="I16" s="257"/>
      <c r="J16" s="257"/>
      <c r="K16" s="257"/>
      <c r="L16" s="257"/>
      <c r="M16" s="257"/>
      <c r="N16" s="257"/>
      <c r="O16" s="257"/>
      <c r="P16" s="257"/>
      <c r="Q16" s="257"/>
      <c r="R16" s="257"/>
      <c r="S16" s="257"/>
      <c r="T16" s="257"/>
      <c r="U16" s="257"/>
      <c r="V16" s="257"/>
      <c r="W16" s="257"/>
      <c r="X16" s="257"/>
      <c r="Y16" s="257"/>
      <c r="Z16" s="257"/>
      <c r="AA16" s="257"/>
      <c r="AB16" s="257"/>
      <c r="AC16" s="257"/>
      <c r="AD16" s="257"/>
      <c r="AE16" s="257"/>
      <c r="AF16" s="257"/>
      <c r="AG16" s="257"/>
      <c r="AH16" s="257"/>
      <c r="AI16" s="257"/>
      <c r="AJ16" s="257"/>
      <c r="AK16" s="257"/>
      <c r="AL16" s="257"/>
      <c r="AM16" s="257"/>
      <c r="AN16" s="257"/>
      <c r="AO16" s="257"/>
      <c r="AP16" s="257"/>
      <c r="AQ16" s="257"/>
      <c r="AR16" s="257"/>
      <c r="AS16" s="257"/>
      <c r="AT16" s="257"/>
      <c r="AU16" s="257"/>
      <c r="AV16" s="257"/>
      <c r="AW16" s="257"/>
      <c r="AX16" s="257"/>
      <c r="AY16" s="257"/>
      <c r="AZ16" s="257"/>
      <c r="BA16" s="257"/>
      <c r="BB16" s="257"/>
      <c r="BC16" s="257"/>
      <c r="BD16" s="257"/>
      <c r="BE16" s="257"/>
      <c r="BF16" s="257"/>
      <c r="BG16" s="257"/>
      <c r="BH16" s="344"/>
      <c r="BI16" s="344"/>
      <c r="BJ16" s="344"/>
      <c r="BK16" s="344"/>
      <c r="BL16" s="344"/>
      <c r="BM16" s="344"/>
      <c r="BN16" s="344"/>
      <c r="BO16" s="344"/>
      <c r="BP16" s="344"/>
      <c r="BQ16" s="344"/>
      <c r="BR16" s="344"/>
      <c r="BS16" s="344"/>
      <c r="BT16" s="344"/>
      <c r="BU16" s="344"/>
      <c r="BV16" s="344"/>
    </row>
    <row r="17" spans="1:74" ht="11.15" customHeight="1" x14ac:dyDescent="0.25">
      <c r="A17" s="94" t="s">
        <v>207</v>
      </c>
      <c r="B17" s="193" t="s">
        <v>447</v>
      </c>
      <c r="C17" s="249">
        <v>14.68552</v>
      </c>
      <c r="D17" s="249">
        <v>2.9073799999999999</v>
      </c>
      <c r="E17" s="249">
        <v>-5.2833290000000002</v>
      </c>
      <c r="F17" s="249">
        <v>-2.5940560000000001</v>
      </c>
      <c r="G17" s="249">
        <v>0.55760699999999996</v>
      </c>
      <c r="H17" s="249">
        <v>6.9094559999999996</v>
      </c>
      <c r="I17" s="249">
        <v>10.584197</v>
      </c>
      <c r="J17" s="249">
        <v>6.4954850000000004</v>
      </c>
      <c r="K17" s="249">
        <v>3.2514400000000001</v>
      </c>
      <c r="L17" s="249">
        <v>-4.5436709999999998</v>
      </c>
      <c r="M17" s="249">
        <v>0.70729799999999998</v>
      </c>
      <c r="N17" s="249">
        <v>1.209754</v>
      </c>
      <c r="O17" s="249">
        <v>3.732723</v>
      </c>
      <c r="P17" s="249">
        <v>0.59203600000000001</v>
      </c>
      <c r="Q17" s="249">
        <v>1.7898780000000001</v>
      </c>
      <c r="R17" s="249">
        <v>-11.281834999999999</v>
      </c>
      <c r="S17" s="249">
        <v>-7.7695429999999996</v>
      </c>
      <c r="T17" s="249">
        <v>-1.316276</v>
      </c>
      <c r="U17" s="249">
        <v>6.0866530000000001</v>
      </c>
      <c r="V17" s="249">
        <v>0.26638200000000001</v>
      </c>
      <c r="W17" s="249">
        <v>-0.47376400000000002</v>
      </c>
      <c r="X17" s="249">
        <v>-7.9429629999999998</v>
      </c>
      <c r="Y17" s="249">
        <v>-3.7823419999999999</v>
      </c>
      <c r="Z17" s="249">
        <v>-5.7363010000000001</v>
      </c>
      <c r="AA17" s="249">
        <v>-5.8793449999999998</v>
      </c>
      <c r="AB17" s="249">
        <v>-4.8249409999999999</v>
      </c>
      <c r="AC17" s="249">
        <v>-5.7693770000000004</v>
      </c>
      <c r="AD17" s="249">
        <v>-6.4580840000000004</v>
      </c>
      <c r="AE17" s="249">
        <v>-2.1399110000000001</v>
      </c>
      <c r="AF17" s="249">
        <v>3.822899</v>
      </c>
      <c r="AG17" s="249">
        <v>12.832458000000001</v>
      </c>
      <c r="AH17" s="249">
        <v>8.8646329999999995</v>
      </c>
      <c r="AI17" s="249">
        <v>0.47391499999999998</v>
      </c>
      <c r="AJ17" s="249">
        <v>-4.0347559999999998</v>
      </c>
      <c r="AK17" s="249">
        <v>-2.3427920000000002</v>
      </c>
      <c r="AL17" s="249">
        <v>3.2129750000000001</v>
      </c>
      <c r="AM17" s="249">
        <v>6.0323580000000003</v>
      </c>
      <c r="AN17" s="249">
        <v>16.169229000000001</v>
      </c>
      <c r="AO17" s="249">
        <v>-1.8426800000000001</v>
      </c>
      <c r="AP17" s="249">
        <v>-5.9648779999999997</v>
      </c>
      <c r="AQ17" s="249">
        <v>-2.5758040000000002</v>
      </c>
      <c r="AR17" s="249">
        <v>8.8181340000000006</v>
      </c>
      <c r="AS17" s="249">
        <v>13.529389999999999</v>
      </c>
      <c r="AT17" s="249">
        <v>12.892792999999999</v>
      </c>
      <c r="AU17" s="249">
        <v>4.0109709999999996</v>
      </c>
      <c r="AV17" s="249">
        <v>-4.3267410000000002</v>
      </c>
      <c r="AW17" s="249">
        <v>-7.3987160000000003</v>
      </c>
      <c r="AX17" s="249">
        <v>-2.269771</v>
      </c>
      <c r="AY17" s="249">
        <v>7.4057120000000003</v>
      </c>
      <c r="AZ17" s="249">
        <v>3.4970400000000001</v>
      </c>
      <c r="BA17" s="249">
        <v>-2.1346750000000001</v>
      </c>
      <c r="BB17" s="249">
        <v>-6.4545849000000004</v>
      </c>
      <c r="BC17" s="249">
        <v>-1.6119562999999999</v>
      </c>
      <c r="BD17" s="249">
        <v>5.5728811</v>
      </c>
      <c r="BE17" s="249">
        <v>0.78360079999999999</v>
      </c>
      <c r="BF17" s="249">
        <v>4.1845600999999997</v>
      </c>
      <c r="BG17" s="249">
        <v>-1.3632453</v>
      </c>
      <c r="BH17" s="315">
        <v>-9.8598470000000002</v>
      </c>
      <c r="BI17" s="315">
        <v>-7.2682960000000003</v>
      </c>
      <c r="BJ17" s="315">
        <v>-0.50800409999999996</v>
      </c>
      <c r="BK17" s="315">
        <v>2.580584</v>
      </c>
      <c r="BL17" s="315">
        <v>5.1404900000000003E-2</v>
      </c>
      <c r="BM17" s="315">
        <v>-10.50229</v>
      </c>
      <c r="BN17" s="315">
        <v>-9.5636369999999999</v>
      </c>
      <c r="BO17" s="315">
        <v>-5.8630209999999998</v>
      </c>
      <c r="BP17" s="315">
        <v>4.7976599999999996</v>
      </c>
      <c r="BQ17" s="315">
        <v>9.5565949999999997</v>
      </c>
      <c r="BR17" s="315">
        <v>4.6046519999999997</v>
      </c>
      <c r="BS17" s="315">
        <v>-0.2033423</v>
      </c>
      <c r="BT17" s="315">
        <v>-9.5210690000000007</v>
      </c>
      <c r="BU17" s="315">
        <v>-5.386463</v>
      </c>
      <c r="BV17" s="315">
        <v>1.0607629999999999</v>
      </c>
    </row>
    <row r="18" spans="1:74" ht="11.15" customHeight="1" x14ac:dyDescent="0.25">
      <c r="A18" s="94" t="s">
        <v>208</v>
      </c>
      <c r="B18" s="193" t="s">
        <v>133</v>
      </c>
      <c r="C18" s="249">
        <v>1.090351995</v>
      </c>
      <c r="D18" s="249">
        <v>0.90882901199999999</v>
      </c>
      <c r="E18" s="249">
        <v>0.99683100899999999</v>
      </c>
      <c r="F18" s="249">
        <v>0.70439901000000005</v>
      </c>
      <c r="G18" s="249">
        <v>0.60029599700000003</v>
      </c>
      <c r="H18" s="249">
        <v>0.81769400999999997</v>
      </c>
      <c r="I18" s="249">
        <v>0.92842200699999999</v>
      </c>
      <c r="J18" s="249">
        <v>0.94902101100000003</v>
      </c>
      <c r="K18" s="249">
        <v>0.81770900999999996</v>
      </c>
      <c r="L18" s="249">
        <v>0.72327798799999998</v>
      </c>
      <c r="M18" s="249">
        <v>0.92314499999999999</v>
      </c>
      <c r="N18" s="249">
        <v>0.97118201199999998</v>
      </c>
      <c r="O18" s="249">
        <v>0.97551401400000004</v>
      </c>
      <c r="P18" s="249">
        <v>0.82394300799999998</v>
      </c>
      <c r="Q18" s="249">
        <v>0.84955599199999998</v>
      </c>
      <c r="R18" s="249">
        <v>0.59790098999999997</v>
      </c>
      <c r="S18" s="249">
        <v>0.64794699600000005</v>
      </c>
      <c r="T18" s="249">
        <v>0.69972599999999996</v>
      </c>
      <c r="U18" s="249">
        <v>0.57353301499999998</v>
      </c>
      <c r="V18" s="249">
        <v>0.59271398600000003</v>
      </c>
      <c r="W18" s="249">
        <v>0.41003699999999998</v>
      </c>
      <c r="X18" s="249">
        <v>0.49827199</v>
      </c>
      <c r="Y18" s="249">
        <v>0.61139001000000004</v>
      </c>
      <c r="Z18" s="249">
        <v>0.72288698500000004</v>
      </c>
      <c r="AA18" s="249">
        <v>0.67877999899999997</v>
      </c>
      <c r="AB18" s="249">
        <v>0.66441899999999998</v>
      </c>
      <c r="AC18" s="249">
        <v>0.52651500500000004</v>
      </c>
      <c r="AD18" s="249">
        <v>0.51489699</v>
      </c>
      <c r="AE18" s="249">
        <v>0.499037008</v>
      </c>
      <c r="AF18" s="249">
        <v>0.50978000999999995</v>
      </c>
      <c r="AG18" s="249">
        <v>0.63600700499999996</v>
      </c>
      <c r="AH18" s="249">
        <v>0.69086200099999995</v>
      </c>
      <c r="AI18" s="249">
        <v>0.64686699000000003</v>
      </c>
      <c r="AJ18" s="249">
        <v>0.76254999700000003</v>
      </c>
      <c r="AK18" s="249">
        <v>0.64502601000000004</v>
      </c>
      <c r="AL18" s="249">
        <v>0.80000999399999995</v>
      </c>
      <c r="AM18" s="249">
        <v>0.741954</v>
      </c>
      <c r="AN18" s="249">
        <v>0.75617399200000002</v>
      </c>
      <c r="AO18" s="249">
        <v>0.69015501499999998</v>
      </c>
      <c r="AP18" s="249">
        <v>0.46792401</v>
      </c>
      <c r="AQ18" s="249">
        <v>0.56605299399999998</v>
      </c>
      <c r="AR18" s="249">
        <v>0.65393999999999997</v>
      </c>
      <c r="AS18" s="249">
        <v>0.66698924199999998</v>
      </c>
      <c r="AT18" s="249">
        <v>0.66698924999999998</v>
      </c>
      <c r="AU18" s="249">
        <v>0.66698924999999998</v>
      </c>
      <c r="AV18" s="249">
        <v>0.66698924999999998</v>
      </c>
      <c r="AW18" s="249">
        <v>0.66698924999999998</v>
      </c>
      <c r="AX18" s="249">
        <v>0.66698924999999998</v>
      </c>
      <c r="AY18" s="249">
        <v>0.629</v>
      </c>
      <c r="AZ18" s="249">
        <v>0.629</v>
      </c>
      <c r="BA18" s="249">
        <v>0.629</v>
      </c>
      <c r="BB18" s="249">
        <v>0.629</v>
      </c>
      <c r="BC18" s="249">
        <v>0.629</v>
      </c>
      <c r="BD18" s="249">
        <v>0.629</v>
      </c>
      <c r="BE18" s="249">
        <v>0.629</v>
      </c>
      <c r="BF18" s="249">
        <v>0.629</v>
      </c>
      <c r="BG18" s="249">
        <v>0.629</v>
      </c>
      <c r="BH18" s="315">
        <v>0.629</v>
      </c>
      <c r="BI18" s="315">
        <v>0.629</v>
      </c>
      <c r="BJ18" s="315">
        <v>0.629</v>
      </c>
      <c r="BK18" s="315">
        <v>0.59913269999999996</v>
      </c>
      <c r="BL18" s="315">
        <v>0.59913269999999996</v>
      </c>
      <c r="BM18" s="315">
        <v>0.59913269999999996</v>
      </c>
      <c r="BN18" s="315">
        <v>0.59913269999999996</v>
      </c>
      <c r="BO18" s="315">
        <v>0.59913269999999996</v>
      </c>
      <c r="BP18" s="315">
        <v>0.59913269999999996</v>
      </c>
      <c r="BQ18" s="315">
        <v>0.59913269999999996</v>
      </c>
      <c r="BR18" s="315">
        <v>0.59913269999999996</v>
      </c>
      <c r="BS18" s="315">
        <v>0.59913269999999996</v>
      </c>
      <c r="BT18" s="315">
        <v>0.59913269999999996</v>
      </c>
      <c r="BU18" s="315">
        <v>0.59913269999999996</v>
      </c>
      <c r="BV18" s="315">
        <v>0.59913269999999996</v>
      </c>
    </row>
    <row r="19" spans="1:74" ht="11.15" customHeight="1" x14ac:dyDescent="0.25">
      <c r="A19" s="92" t="s">
        <v>209</v>
      </c>
      <c r="B19" s="193" t="s">
        <v>424</v>
      </c>
      <c r="C19" s="249">
        <v>68.817474994999998</v>
      </c>
      <c r="D19" s="249">
        <v>55.282559012</v>
      </c>
      <c r="E19" s="249">
        <v>52.050867009000001</v>
      </c>
      <c r="F19" s="249">
        <v>46.937466010000001</v>
      </c>
      <c r="G19" s="249">
        <v>54.088771997000002</v>
      </c>
      <c r="H19" s="249">
        <v>59.545625010000002</v>
      </c>
      <c r="I19" s="249">
        <v>67.220002007000005</v>
      </c>
      <c r="J19" s="249">
        <v>66.477804011000003</v>
      </c>
      <c r="K19" s="249">
        <v>56.356314009999998</v>
      </c>
      <c r="L19" s="249">
        <v>52.906987987999997</v>
      </c>
      <c r="M19" s="249">
        <v>55.426769999999998</v>
      </c>
      <c r="N19" s="249">
        <v>58.391775011999997</v>
      </c>
      <c r="O19" s="249">
        <v>62.140577014000002</v>
      </c>
      <c r="P19" s="249">
        <v>51.177375007999999</v>
      </c>
      <c r="Q19" s="249">
        <v>49.270610052000002</v>
      </c>
      <c r="R19" s="249">
        <v>43.817630540000003</v>
      </c>
      <c r="S19" s="249">
        <v>44.661596576000001</v>
      </c>
      <c r="T19" s="249">
        <v>48.185338450000003</v>
      </c>
      <c r="U19" s="249">
        <v>59.060370274999997</v>
      </c>
      <c r="V19" s="249">
        <v>56.223289985999997</v>
      </c>
      <c r="W19" s="249">
        <v>50.169544479999999</v>
      </c>
      <c r="X19" s="249">
        <v>42.412444739999998</v>
      </c>
      <c r="Y19" s="249">
        <v>43.071492790000001</v>
      </c>
      <c r="Z19" s="249">
        <v>41.591547075000001</v>
      </c>
      <c r="AA19" s="249">
        <v>44.709936999</v>
      </c>
      <c r="AB19" s="249">
        <v>36.576079999999997</v>
      </c>
      <c r="AC19" s="249">
        <v>35.227634004999999</v>
      </c>
      <c r="AD19" s="249">
        <v>27.87823599</v>
      </c>
      <c r="AE19" s="249">
        <v>31.089005008000001</v>
      </c>
      <c r="AF19" s="249">
        <v>41.597249009999999</v>
      </c>
      <c r="AG19" s="249">
        <v>53.665678004999997</v>
      </c>
      <c r="AH19" s="249">
        <v>53.425231001</v>
      </c>
      <c r="AI19" s="249">
        <v>42.993662989999997</v>
      </c>
      <c r="AJ19" s="249">
        <v>37.570479997</v>
      </c>
      <c r="AK19" s="249">
        <v>37.126118009999999</v>
      </c>
      <c r="AL19" s="249">
        <v>42.658266994000002</v>
      </c>
      <c r="AM19" s="249">
        <v>50.368185349999997</v>
      </c>
      <c r="AN19" s="249">
        <v>51.168395042</v>
      </c>
      <c r="AO19" s="249">
        <v>42.924027924999997</v>
      </c>
      <c r="AP19" s="249">
        <v>34.019618510000001</v>
      </c>
      <c r="AQ19" s="249">
        <v>40.101034083999998</v>
      </c>
      <c r="AR19" s="249">
        <v>51.463774450000003</v>
      </c>
      <c r="AS19" s="249">
        <v>57.189709131999997</v>
      </c>
      <c r="AT19" s="249">
        <v>56.62981808</v>
      </c>
      <c r="AU19" s="249">
        <v>48.508407509999998</v>
      </c>
      <c r="AV19" s="249">
        <v>38.996553820000003</v>
      </c>
      <c r="AW19" s="249">
        <v>35.957952769999999</v>
      </c>
      <c r="AX19" s="249">
        <v>40.503228829999998</v>
      </c>
      <c r="AY19" s="249">
        <v>52.658368629999998</v>
      </c>
      <c r="AZ19" s="249">
        <v>44.553173800000003</v>
      </c>
      <c r="BA19" s="249">
        <v>43.110743659999997</v>
      </c>
      <c r="BB19" s="249">
        <v>32.374723899999999</v>
      </c>
      <c r="BC19" s="249">
        <v>40.506479929999998</v>
      </c>
      <c r="BD19" s="249">
        <v>47.517274100000002</v>
      </c>
      <c r="BE19" s="249">
        <v>44.6269469</v>
      </c>
      <c r="BF19" s="249">
        <v>51.426277829</v>
      </c>
      <c r="BG19" s="249">
        <v>45.214585446000001</v>
      </c>
      <c r="BH19" s="315">
        <v>37.409269999999999</v>
      </c>
      <c r="BI19" s="315">
        <v>38.006990000000002</v>
      </c>
      <c r="BJ19" s="315">
        <v>43.123690000000003</v>
      </c>
      <c r="BK19" s="315">
        <v>48.310409999999997</v>
      </c>
      <c r="BL19" s="315">
        <v>39.733980000000003</v>
      </c>
      <c r="BM19" s="315">
        <v>32.941580000000002</v>
      </c>
      <c r="BN19" s="315">
        <v>29.223939999999999</v>
      </c>
      <c r="BO19" s="315">
        <v>33.678330000000003</v>
      </c>
      <c r="BP19" s="315">
        <v>44.600239999999999</v>
      </c>
      <c r="BQ19" s="315">
        <v>52.271720000000002</v>
      </c>
      <c r="BR19" s="315">
        <v>52.364490000000004</v>
      </c>
      <c r="BS19" s="315">
        <v>43.08878</v>
      </c>
      <c r="BT19" s="315">
        <v>33.937779999999997</v>
      </c>
      <c r="BU19" s="315">
        <v>36.032319999999999</v>
      </c>
      <c r="BV19" s="315">
        <v>40.774459999999998</v>
      </c>
    </row>
    <row r="20" spans="1:74" ht="11.15" customHeight="1" x14ac:dyDescent="0.25">
      <c r="A20" s="89"/>
      <c r="B20" s="93"/>
      <c r="C20" s="257"/>
      <c r="D20" s="257"/>
      <c r="E20" s="257"/>
      <c r="F20" s="257"/>
      <c r="G20" s="257"/>
      <c r="H20" s="257"/>
      <c r="I20" s="257"/>
      <c r="J20" s="257"/>
      <c r="K20" s="257"/>
      <c r="L20" s="257"/>
      <c r="M20" s="257"/>
      <c r="N20" s="257"/>
      <c r="O20" s="257"/>
      <c r="P20" s="257"/>
      <c r="Q20" s="257"/>
      <c r="R20" s="257"/>
      <c r="S20" s="257"/>
      <c r="T20" s="257"/>
      <c r="U20" s="257"/>
      <c r="V20" s="257"/>
      <c r="W20" s="257"/>
      <c r="X20" s="257"/>
      <c r="Y20" s="257"/>
      <c r="Z20" s="257"/>
      <c r="AA20" s="257"/>
      <c r="AB20" s="257"/>
      <c r="AC20" s="257"/>
      <c r="AD20" s="257"/>
      <c r="AE20" s="257"/>
      <c r="AF20" s="257"/>
      <c r="AG20" s="257"/>
      <c r="AH20" s="257"/>
      <c r="AI20" s="257"/>
      <c r="AJ20" s="257"/>
      <c r="AK20" s="257"/>
      <c r="AL20" s="257"/>
      <c r="AM20" s="257"/>
      <c r="AN20" s="257"/>
      <c r="AO20" s="257"/>
      <c r="AP20" s="257"/>
      <c r="AQ20" s="257"/>
      <c r="AR20" s="257"/>
      <c r="AS20" s="257"/>
      <c r="AT20" s="257"/>
      <c r="AU20" s="257"/>
      <c r="AV20" s="257"/>
      <c r="AW20" s="257"/>
      <c r="AX20" s="257"/>
      <c r="AY20" s="257"/>
      <c r="AZ20" s="257"/>
      <c r="BA20" s="257"/>
      <c r="BB20" s="257"/>
      <c r="BC20" s="257"/>
      <c r="BD20" s="257"/>
      <c r="BE20" s="257"/>
      <c r="BF20" s="257"/>
      <c r="BG20" s="257"/>
      <c r="BH20" s="344"/>
      <c r="BI20" s="344"/>
      <c r="BJ20" s="344"/>
      <c r="BK20" s="344"/>
      <c r="BL20" s="344"/>
      <c r="BM20" s="344"/>
      <c r="BN20" s="344"/>
      <c r="BO20" s="344"/>
      <c r="BP20" s="344"/>
      <c r="BQ20" s="344"/>
      <c r="BR20" s="344"/>
      <c r="BS20" s="344"/>
      <c r="BT20" s="344"/>
      <c r="BU20" s="344"/>
      <c r="BV20" s="344"/>
    </row>
    <row r="21" spans="1:74" ht="11.15" customHeight="1" x14ac:dyDescent="0.25">
      <c r="A21" s="89"/>
      <c r="B21" s="95" t="s">
        <v>218</v>
      </c>
      <c r="C21" s="257"/>
      <c r="D21" s="257"/>
      <c r="E21" s="257"/>
      <c r="F21" s="257"/>
      <c r="G21" s="257"/>
      <c r="H21" s="257"/>
      <c r="I21" s="257"/>
      <c r="J21" s="257"/>
      <c r="K21" s="257"/>
      <c r="L21" s="257"/>
      <c r="M21" s="257"/>
      <c r="N21" s="257"/>
      <c r="O21" s="257"/>
      <c r="P21" s="257"/>
      <c r="Q21" s="257"/>
      <c r="R21" s="257"/>
      <c r="S21" s="257"/>
      <c r="T21" s="257"/>
      <c r="U21" s="257"/>
      <c r="V21" s="257"/>
      <c r="W21" s="257"/>
      <c r="X21" s="257"/>
      <c r="Y21" s="257"/>
      <c r="Z21" s="257"/>
      <c r="AA21" s="257"/>
      <c r="AB21" s="257"/>
      <c r="AC21" s="257"/>
      <c r="AD21" s="257"/>
      <c r="AE21" s="257"/>
      <c r="AF21" s="257"/>
      <c r="AG21" s="257"/>
      <c r="AH21" s="257"/>
      <c r="AI21" s="257"/>
      <c r="AJ21" s="257"/>
      <c r="AK21" s="257"/>
      <c r="AL21" s="257"/>
      <c r="AM21" s="257"/>
      <c r="AN21" s="257"/>
      <c r="AO21" s="257"/>
      <c r="AP21" s="257"/>
      <c r="AQ21" s="257"/>
      <c r="AR21" s="257"/>
      <c r="AS21" s="257"/>
      <c r="AT21" s="257"/>
      <c r="AU21" s="257"/>
      <c r="AV21" s="257"/>
      <c r="AW21" s="257"/>
      <c r="AX21" s="257"/>
      <c r="AY21" s="257"/>
      <c r="AZ21" s="257"/>
      <c r="BA21" s="257"/>
      <c r="BB21" s="257"/>
      <c r="BC21" s="257"/>
      <c r="BD21" s="257"/>
      <c r="BE21" s="257"/>
      <c r="BF21" s="257"/>
      <c r="BG21" s="257"/>
      <c r="BH21" s="344"/>
      <c r="BI21" s="344"/>
      <c r="BJ21" s="344"/>
      <c r="BK21" s="344"/>
      <c r="BL21" s="344"/>
      <c r="BM21" s="344"/>
      <c r="BN21" s="344"/>
      <c r="BO21" s="344"/>
      <c r="BP21" s="344"/>
      <c r="BQ21" s="344"/>
      <c r="BR21" s="344"/>
      <c r="BS21" s="344"/>
      <c r="BT21" s="344"/>
      <c r="BU21" s="344"/>
      <c r="BV21" s="344"/>
    </row>
    <row r="22" spans="1:74" ht="11.15" customHeight="1" x14ac:dyDescent="0.25">
      <c r="A22" s="92" t="s">
        <v>210</v>
      </c>
      <c r="B22" s="193" t="s">
        <v>448</v>
      </c>
      <c r="C22" s="249">
        <v>1.458216006</v>
      </c>
      <c r="D22" s="249">
        <v>1.2883629919999999</v>
      </c>
      <c r="E22" s="249">
        <v>1.481761994</v>
      </c>
      <c r="F22" s="249">
        <v>1.5492090000000001</v>
      </c>
      <c r="G22" s="249">
        <v>1.5955469980000001</v>
      </c>
      <c r="H22" s="249">
        <v>1.46502201</v>
      </c>
      <c r="I22" s="249">
        <v>1.6003989940000001</v>
      </c>
      <c r="J22" s="249">
        <v>1.576811001</v>
      </c>
      <c r="K22" s="249">
        <v>1.5847169999999999</v>
      </c>
      <c r="L22" s="249">
        <v>1.5485639870000001</v>
      </c>
      <c r="M22" s="249">
        <v>1.5582680099999999</v>
      </c>
      <c r="N22" s="249">
        <v>1.6297240019999999</v>
      </c>
      <c r="O22" s="249">
        <v>1.5147090110000001</v>
      </c>
      <c r="P22" s="249">
        <v>1.3926020079999999</v>
      </c>
      <c r="Q22" s="249">
        <v>1.555607993</v>
      </c>
      <c r="R22" s="249">
        <v>1.44957</v>
      </c>
      <c r="S22" s="249">
        <v>1.6238929950000001</v>
      </c>
      <c r="T22" s="249">
        <v>1.586433</v>
      </c>
      <c r="U22" s="249">
        <v>1.498201015</v>
      </c>
      <c r="V22" s="249">
        <v>1.4872909990000001</v>
      </c>
      <c r="W22" s="249">
        <v>1.4693970000000001</v>
      </c>
      <c r="X22" s="249">
        <v>1.494130994</v>
      </c>
      <c r="Y22" s="249">
        <v>1.3870199999999999</v>
      </c>
      <c r="Z22" s="249">
        <v>1.5077000039999999</v>
      </c>
      <c r="AA22" s="249">
        <v>1.4345200090000001</v>
      </c>
      <c r="AB22" s="249">
        <v>1.4341140029999999</v>
      </c>
      <c r="AC22" s="249">
        <v>1.407579986</v>
      </c>
      <c r="AD22" s="249">
        <v>1.1919939900000001</v>
      </c>
      <c r="AE22" s="249">
        <v>1.054941997</v>
      </c>
      <c r="AF22" s="249">
        <v>1.2080769899999999</v>
      </c>
      <c r="AG22" s="249">
        <v>1.0187330050000001</v>
      </c>
      <c r="AH22" s="249">
        <v>1.085770009</v>
      </c>
      <c r="AI22" s="249">
        <v>1.05784101</v>
      </c>
      <c r="AJ22" s="249">
        <v>1.1529719949999999</v>
      </c>
      <c r="AK22" s="249">
        <v>1.1674500000000001</v>
      </c>
      <c r="AL22" s="249">
        <v>1.1996030010000001</v>
      </c>
      <c r="AM22" s="249">
        <v>1.4914740150000001</v>
      </c>
      <c r="AN22" s="249">
        <v>1.3505880079999999</v>
      </c>
      <c r="AO22" s="249">
        <v>1.5192010039999999</v>
      </c>
      <c r="AP22" s="249">
        <v>1.4770559999999999</v>
      </c>
      <c r="AQ22" s="249">
        <v>1.526556002</v>
      </c>
      <c r="AR22" s="249">
        <v>1.48547199</v>
      </c>
      <c r="AS22" s="249">
        <v>1.4742360000000001</v>
      </c>
      <c r="AT22" s="249">
        <v>1.4823749879999999</v>
      </c>
      <c r="AU22" s="249">
        <v>1.4094699900000001</v>
      </c>
      <c r="AV22" s="249">
        <v>1.4950440060000001</v>
      </c>
      <c r="AW22" s="249">
        <v>1.437819</v>
      </c>
      <c r="AX22" s="249">
        <v>1.439336014</v>
      </c>
      <c r="AY22" s="249">
        <v>1.432361014</v>
      </c>
      <c r="AZ22" s="249">
        <v>1.3087779879999999</v>
      </c>
      <c r="BA22" s="249">
        <v>1.4117230119999999</v>
      </c>
      <c r="BB22" s="249">
        <v>1.373691</v>
      </c>
      <c r="BC22" s="249">
        <v>1.1436427</v>
      </c>
      <c r="BD22" s="249">
        <v>1.394172</v>
      </c>
      <c r="BE22" s="249">
        <v>1.3020670000000001</v>
      </c>
      <c r="BF22" s="249">
        <v>1.3510679999999999</v>
      </c>
      <c r="BG22" s="249">
        <v>1.354417</v>
      </c>
      <c r="BH22" s="315">
        <v>1.4014629999999999</v>
      </c>
      <c r="BI22" s="315">
        <v>1.3463050000000001</v>
      </c>
      <c r="BJ22" s="315">
        <v>1.416693</v>
      </c>
      <c r="BK22" s="315">
        <v>1.3782719999999999</v>
      </c>
      <c r="BL22" s="315">
        <v>1.3112170000000001</v>
      </c>
      <c r="BM22" s="315">
        <v>1.459257</v>
      </c>
      <c r="BN22" s="315">
        <v>1.404512</v>
      </c>
      <c r="BO22" s="315">
        <v>1.4312579999999999</v>
      </c>
      <c r="BP22" s="315">
        <v>1.39859</v>
      </c>
      <c r="BQ22" s="315">
        <v>1.4066479999999999</v>
      </c>
      <c r="BR22" s="315">
        <v>1.4696610000000001</v>
      </c>
      <c r="BS22" s="315">
        <v>1.469638</v>
      </c>
      <c r="BT22" s="315">
        <v>1.515528</v>
      </c>
      <c r="BU22" s="315">
        <v>1.451573</v>
      </c>
      <c r="BV22" s="315">
        <v>1.518419</v>
      </c>
    </row>
    <row r="23" spans="1:74" ht="11.15" customHeight="1" x14ac:dyDescent="0.25">
      <c r="A23" s="89" t="s">
        <v>211</v>
      </c>
      <c r="B23" s="193" t="s">
        <v>161</v>
      </c>
      <c r="C23" s="249">
        <v>64.960304049000001</v>
      </c>
      <c r="D23" s="249">
        <v>45.897340131999997</v>
      </c>
      <c r="E23" s="249">
        <v>44.562375690000003</v>
      </c>
      <c r="F23" s="249">
        <v>40.603160699999997</v>
      </c>
      <c r="G23" s="249">
        <v>47.355588312999998</v>
      </c>
      <c r="H23" s="249">
        <v>56.153628900000001</v>
      </c>
      <c r="I23" s="249">
        <v>63.893594049000001</v>
      </c>
      <c r="J23" s="249">
        <v>63.810033332000003</v>
      </c>
      <c r="K23" s="249">
        <v>53.98738728</v>
      </c>
      <c r="L23" s="249">
        <v>48.473661034999999</v>
      </c>
      <c r="M23" s="249">
        <v>51.806013120000003</v>
      </c>
      <c r="N23" s="249">
        <v>55.713783389</v>
      </c>
      <c r="O23" s="249">
        <v>55.967287067000001</v>
      </c>
      <c r="P23" s="249">
        <v>45.124075752000003</v>
      </c>
      <c r="Q23" s="249">
        <v>44.098063951999997</v>
      </c>
      <c r="R23" s="249">
        <v>33.429106109999999</v>
      </c>
      <c r="S23" s="249">
        <v>40.044650953999998</v>
      </c>
      <c r="T23" s="249">
        <v>44.296773299999998</v>
      </c>
      <c r="U23" s="249">
        <v>55.931744017</v>
      </c>
      <c r="V23" s="249">
        <v>52.431368259999999</v>
      </c>
      <c r="W23" s="249">
        <v>47.248680299999997</v>
      </c>
      <c r="X23" s="249">
        <v>37.522999136999999</v>
      </c>
      <c r="Y23" s="249">
        <v>41.977307279999998</v>
      </c>
      <c r="Z23" s="249">
        <v>40.533543770000001</v>
      </c>
      <c r="AA23" s="249">
        <v>36.850536194</v>
      </c>
      <c r="AB23" s="249">
        <v>32.100228151000003</v>
      </c>
      <c r="AC23" s="249">
        <v>29.024079498999999</v>
      </c>
      <c r="AD23" s="249">
        <v>23.657855940000001</v>
      </c>
      <c r="AE23" s="249">
        <v>26.819733824</v>
      </c>
      <c r="AF23" s="249">
        <v>36.62371899</v>
      </c>
      <c r="AG23" s="249">
        <v>49.820584994999997</v>
      </c>
      <c r="AH23" s="249">
        <v>50.475072990999998</v>
      </c>
      <c r="AI23" s="249">
        <v>38.713113839999998</v>
      </c>
      <c r="AJ23" s="249">
        <v>33.886113733000002</v>
      </c>
      <c r="AK23" s="249">
        <v>34.317226920000003</v>
      </c>
      <c r="AL23" s="249">
        <v>43.538584043</v>
      </c>
      <c r="AM23" s="249">
        <v>45.339752677</v>
      </c>
      <c r="AN23" s="249">
        <v>48.076648144000004</v>
      </c>
      <c r="AO23" s="249">
        <v>34.549781944999999</v>
      </c>
      <c r="AP23" s="249">
        <v>30.118035089999999</v>
      </c>
      <c r="AQ23" s="249">
        <v>35.618458801999999</v>
      </c>
      <c r="AR23" s="249">
        <v>48.029547809999997</v>
      </c>
      <c r="AS23" s="249">
        <v>56.391730789999997</v>
      </c>
      <c r="AT23" s="249">
        <v>56.240760635000001</v>
      </c>
      <c r="AU23" s="249">
        <v>44.360736930000002</v>
      </c>
      <c r="AV23" s="249">
        <v>35.580143174</v>
      </c>
      <c r="AW23" s="249">
        <v>32.715582419999997</v>
      </c>
      <c r="AX23" s="249">
        <v>34.406112817</v>
      </c>
      <c r="AY23" s="249">
        <v>48.612700003</v>
      </c>
      <c r="AZ23" s="249">
        <v>39.782985984</v>
      </c>
      <c r="BA23" s="249">
        <v>34.212082484</v>
      </c>
      <c r="BB23" s="249">
        <v>30.738150149999999</v>
      </c>
      <c r="BC23" s="249">
        <v>34.964360290000002</v>
      </c>
      <c r="BD23" s="249">
        <v>41.670398255000002</v>
      </c>
      <c r="BE23" s="249">
        <v>49.389975755000002</v>
      </c>
      <c r="BF23" s="249">
        <v>50.081049999999998</v>
      </c>
      <c r="BG23" s="249">
        <v>38.051819999999999</v>
      </c>
      <c r="BH23" s="315">
        <v>33.777320000000003</v>
      </c>
      <c r="BI23" s="315">
        <v>34.362839999999998</v>
      </c>
      <c r="BJ23" s="315">
        <v>39.488790000000002</v>
      </c>
      <c r="BK23" s="315">
        <v>44.762720000000002</v>
      </c>
      <c r="BL23" s="315">
        <v>36.109259999999999</v>
      </c>
      <c r="BM23" s="315">
        <v>29.299759999999999</v>
      </c>
      <c r="BN23" s="315">
        <v>25.93394</v>
      </c>
      <c r="BO23" s="315">
        <v>30.387250000000002</v>
      </c>
      <c r="BP23" s="315">
        <v>41.31597</v>
      </c>
      <c r="BQ23" s="315">
        <v>49.01934</v>
      </c>
      <c r="BR23" s="315">
        <v>49.032159999999998</v>
      </c>
      <c r="BS23" s="315">
        <v>39.665790000000001</v>
      </c>
      <c r="BT23" s="315">
        <v>30.315760000000001</v>
      </c>
      <c r="BU23" s="315">
        <v>32.392560000000003</v>
      </c>
      <c r="BV23" s="315">
        <v>37.140799999999999</v>
      </c>
    </row>
    <row r="24" spans="1:74" ht="11.15" customHeight="1" x14ac:dyDescent="0.25">
      <c r="A24" s="92" t="s">
        <v>212</v>
      </c>
      <c r="B24" s="193" t="s">
        <v>184</v>
      </c>
      <c r="C24" s="249">
        <v>2.8352539860000001</v>
      </c>
      <c r="D24" s="249">
        <v>2.839250008</v>
      </c>
      <c r="E24" s="249">
        <v>2.8257709929999999</v>
      </c>
      <c r="F24" s="249">
        <v>2.6410720200000002</v>
      </c>
      <c r="G24" s="249">
        <v>2.6224550130000002</v>
      </c>
      <c r="H24" s="249">
        <v>2.6213250000000001</v>
      </c>
      <c r="I24" s="249">
        <v>2.5891580059999999</v>
      </c>
      <c r="J24" s="249">
        <v>2.5895260069999999</v>
      </c>
      <c r="K24" s="249">
        <v>2.5873100099999999</v>
      </c>
      <c r="L24" s="249">
        <v>2.788981991</v>
      </c>
      <c r="M24" s="249">
        <v>2.8061680199999999</v>
      </c>
      <c r="N24" s="249">
        <v>2.80558401</v>
      </c>
      <c r="O24" s="249">
        <v>2.7167679869999999</v>
      </c>
      <c r="P24" s="249">
        <v>2.6830859999999999</v>
      </c>
      <c r="Q24" s="249">
        <v>2.6941730169999998</v>
      </c>
      <c r="R24" s="249">
        <v>2.4035480100000002</v>
      </c>
      <c r="S24" s="249">
        <v>2.391622007</v>
      </c>
      <c r="T24" s="249">
        <v>2.3838240000000002</v>
      </c>
      <c r="U24" s="249">
        <v>2.3720230010000001</v>
      </c>
      <c r="V24" s="249">
        <v>2.392084992</v>
      </c>
      <c r="W24" s="249">
        <v>2.3952110100000001</v>
      </c>
      <c r="X24" s="249">
        <v>2.5005180010000001</v>
      </c>
      <c r="Y24" s="249">
        <v>2.5048160099999999</v>
      </c>
      <c r="Z24" s="249">
        <v>2.533540999</v>
      </c>
      <c r="AA24" s="249">
        <v>2.4862049910000001</v>
      </c>
      <c r="AB24" s="249">
        <v>2.4773609890000001</v>
      </c>
      <c r="AC24" s="249">
        <v>2.4111680029999998</v>
      </c>
      <c r="AD24" s="249">
        <v>1.9042829999999999</v>
      </c>
      <c r="AE24" s="249">
        <v>1.9088259919999999</v>
      </c>
      <c r="AF24" s="249">
        <v>1.9661080200000001</v>
      </c>
      <c r="AG24" s="249">
        <v>2.0130379789999999</v>
      </c>
      <c r="AH24" s="249">
        <v>2.0494960249999998</v>
      </c>
      <c r="AI24" s="249">
        <v>2.05676601</v>
      </c>
      <c r="AJ24" s="249">
        <v>2.3534500020000002</v>
      </c>
      <c r="AK24" s="249">
        <v>2.3891399999999998</v>
      </c>
      <c r="AL24" s="249">
        <v>2.4368160080000001</v>
      </c>
      <c r="AM24" s="249">
        <v>2.3232520029999999</v>
      </c>
      <c r="AN24" s="249">
        <v>2.2294209839999999</v>
      </c>
      <c r="AO24" s="249">
        <v>2.293918997</v>
      </c>
      <c r="AP24" s="249">
        <v>2.0967210000000001</v>
      </c>
      <c r="AQ24" s="249">
        <v>2.107907</v>
      </c>
      <c r="AR24" s="249">
        <v>2.1064349999999998</v>
      </c>
      <c r="AS24" s="249">
        <v>2.176804996</v>
      </c>
      <c r="AT24" s="249">
        <v>2.165625001</v>
      </c>
      <c r="AU24" s="249">
        <v>2.159103</v>
      </c>
      <c r="AV24" s="249">
        <v>2.3278380190000001</v>
      </c>
      <c r="AW24" s="249">
        <v>2.3369010000000001</v>
      </c>
      <c r="AX24" s="249">
        <v>2.3315539890000001</v>
      </c>
      <c r="AY24" s="249">
        <v>2.2976139799999999</v>
      </c>
      <c r="AZ24" s="249">
        <v>2.3184990079999999</v>
      </c>
      <c r="BA24" s="249">
        <v>2.313154001</v>
      </c>
      <c r="BB24" s="249">
        <v>2.4465948900000001</v>
      </c>
      <c r="BC24" s="249">
        <v>2.1910832550000001</v>
      </c>
      <c r="BD24" s="249">
        <v>2.1678710099999998</v>
      </c>
      <c r="BE24" s="249">
        <v>2.0706515300000001</v>
      </c>
      <c r="BF24" s="249">
        <v>2.0707311800000001</v>
      </c>
      <c r="BG24" s="249">
        <v>2.1121919999999998</v>
      </c>
      <c r="BH24" s="315">
        <v>2.2304940000000002</v>
      </c>
      <c r="BI24" s="315">
        <v>2.2978480000000001</v>
      </c>
      <c r="BJ24" s="315">
        <v>2.218213</v>
      </c>
      <c r="BK24" s="315">
        <v>2.1694230000000001</v>
      </c>
      <c r="BL24" s="315">
        <v>2.313501</v>
      </c>
      <c r="BM24" s="315">
        <v>2.1825649999999999</v>
      </c>
      <c r="BN24" s="315">
        <v>1.8854839999999999</v>
      </c>
      <c r="BO24" s="315">
        <v>1.8598220000000001</v>
      </c>
      <c r="BP24" s="315">
        <v>1.885683</v>
      </c>
      <c r="BQ24" s="315">
        <v>1.845737</v>
      </c>
      <c r="BR24" s="315">
        <v>1.862673</v>
      </c>
      <c r="BS24" s="315">
        <v>1.9533579999999999</v>
      </c>
      <c r="BT24" s="315">
        <v>2.1064970000000001</v>
      </c>
      <c r="BU24" s="315">
        <v>2.1881789999999999</v>
      </c>
      <c r="BV24" s="315">
        <v>2.115243</v>
      </c>
    </row>
    <row r="25" spans="1:74" ht="11.15" customHeight="1" x14ac:dyDescent="0.25">
      <c r="A25" s="92" t="s">
        <v>213</v>
      </c>
      <c r="B25" s="194" t="s">
        <v>680</v>
      </c>
      <c r="C25" s="249">
        <v>0.14028399</v>
      </c>
      <c r="D25" s="249">
        <v>0.10956399999999999</v>
      </c>
      <c r="E25" s="249">
        <v>0.104556986</v>
      </c>
      <c r="F25" s="249">
        <v>7.456401E-2</v>
      </c>
      <c r="G25" s="249">
        <v>6.1864003000000001E-2</v>
      </c>
      <c r="H25" s="249">
        <v>5.7251009999999998E-2</v>
      </c>
      <c r="I25" s="249">
        <v>5.5048993999999997E-2</v>
      </c>
      <c r="J25" s="249">
        <v>5.7900001999999999E-2</v>
      </c>
      <c r="K25" s="249">
        <v>6.2132010000000001E-2</v>
      </c>
      <c r="L25" s="249">
        <v>7.6027003999999995E-2</v>
      </c>
      <c r="M25" s="249">
        <v>8.6642010000000005E-2</v>
      </c>
      <c r="N25" s="249">
        <v>8.5741009000000007E-2</v>
      </c>
      <c r="O25" s="249">
        <v>0.110619997</v>
      </c>
      <c r="P25" s="249">
        <v>0.101557988</v>
      </c>
      <c r="Q25" s="249">
        <v>0.107558003</v>
      </c>
      <c r="R25" s="249">
        <v>6.6704009999999994E-2</v>
      </c>
      <c r="S25" s="249">
        <v>6.3794001000000003E-2</v>
      </c>
      <c r="T25" s="249">
        <v>4.5470009999999998E-2</v>
      </c>
      <c r="U25" s="249">
        <v>4.8139992999999999E-2</v>
      </c>
      <c r="V25" s="249">
        <v>5.0665996999999997E-2</v>
      </c>
      <c r="W25" s="249">
        <v>5.4725009999999998E-2</v>
      </c>
      <c r="X25" s="249">
        <v>6.4883992000000001E-2</v>
      </c>
      <c r="Y25" s="249">
        <v>7.6289010000000004E-2</v>
      </c>
      <c r="Z25" s="249">
        <v>8.5529991999999999E-2</v>
      </c>
      <c r="AA25" s="249">
        <v>0.102114992</v>
      </c>
      <c r="AB25" s="249">
        <v>0.110552988</v>
      </c>
      <c r="AC25" s="249">
        <v>9.3244001000000007E-2</v>
      </c>
      <c r="AD25" s="249">
        <v>4.6331009999999999E-2</v>
      </c>
      <c r="AE25" s="249">
        <v>4.6728005000000003E-2</v>
      </c>
      <c r="AF25" s="249">
        <v>4.9469010000000001E-2</v>
      </c>
      <c r="AG25" s="249">
        <v>4.4257986999999999E-2</v>
      </c>
      <c r="AH25" s="249">
        <v>4.8428013999999998E-2</v>
      </c>
      <c r="AI25" s="249">
        <v>5.5808009999999998E-2</v>
      </c>
      <c r="AJ25" s="249">
        <v>5.3245011000000002E-2</v>
      </c>
      <c r="AK25" s="249">
        <v>6.0786E-2</v>
      </c>
      <c r="AL25" s="249">
        <v>8.2146000999999996E-2</v>
      </c>
      <c r="AM25" s="249">
        <v>8.7295999999999999E-2</v>
      </c>
      <c r="AN25" s="249">
        <v>0.105366996</v>
      </c>
      <c r="AO25" s="249">
        <v>7.9818985999999995E-2</v>
      </c>
      <c r="AP25" s="249">
        <v>5.1993989999999997E-2</v>
      </c>
      <c r="AQ25" s="249">
        <v>4.7550993E-2</v>
      </c>
      <c r="AR25" s="249">
        <v>5.3001989999999999E-2</v>
      </c>
      <c r="AS25" s="249">
        <v>5.2232985000000003E-2</v>
      </c>
      <c r="AT25" s="249">
        <v>5.4606004E-2</v>
      </c>
      <c r="AU25" s="249">
        <v>5.8416000000000003E-2</v>
      </c>
      <c r="AV25" s="249">
        <v>7.3542013000000003E-2</v>
      </c>
      <c r="AW25" s="249">
        <v>7.6311000000000004E-2</v>
      </c>
      <c r="AX25" s="249">
        <v>7.0490000999999997E-2</v>
      </c>
      <c r="AY25" s="249">
        <v>9.3116993999999995E-2</v>
      </c>
      <c r="AZ25" s="249">
        <v>8.6430008000000003E-2</v>
      </c>
      <c r="BA25" s="249">
        <v>6.4278996000000005E-2</v>
      </c>
      <c r="BB25" s="249">
        <v>4.6554900000000003E-2</v>
      </c>
      <c r="BC25" s="249">
        <v>3.6839160000000003E-2</v>
      </c>
      <c r="BD25" s="249">
        <v>4.5866999999999998E-2</v>
      </c>
      <c r="BE25" s="249">
        <v>6.19947E-2</v>
      </c>
      <c r="BF25" s="249">
        <v>6.6091399999999995E-2</v>
      </c>
      <c r="BG25" s="249">
        <v>6.6192000000000001E-2</v>
      </c>
      <c r="BH25" s="315">
        <v>7.8833E-2</v>
      </c>
      <c r="BI25" s="315">
        <v>9.3815099999999998E-2</v>
      </c>
      <c r="BJ25" s="315">
        <v>0.1182371</v>
      </c>
      <c r="BK25" s="315">
        <v>0.13832269999999999</v>
      </c>
      <c r="BL25" s="315">
        <v>0.13242609999999999</v>
      </c>
      <c r="BM25" s="315">
        <v>0.1236696</v>
      </c>
      <c r="BN25" s="315">
        <v>6.8072400000000005E-2</v>
      </c>
      <c r="BO25" s="315">
        <v>6.4124600000000004E-2</v>
      </c>
      <c r="BP25" s="315">
        <v>6.5007599999999999E-2</v>
      </c>
      <c r="BQ25" s="315">
        <v>6.0596400000000002E-2</v>
      </c>
      <c r="BR25" s="315">
        <v>6.02935E-2</v>
      </c>
      <c r="BS25" s="315">
        <v>5.8258299999999999E-2</v>
      </c>
      <c r="BT25" s="315">
        <v>7.6529100000000003E-2</v>
      </c>
      <c r="BU25" s="315">
        <v>9.0440499999999993E-2</v>
      </c>
      <c r="BV25" s="315">
        <v>0.1140747</v>
      </c>
    </row>
    <row r="26" spans="1:74" ht="11.15" customHeight="1" x14ac:dyDescent="0.25">
      <c r="A26" s="92" t="s">
        <v>214</v>
      </c>
      <c r="B26" s="194" t="s">
        <v>681</v>
      </c>
      <c r="C26" s="249">
        <v>2.6949699960000002</v>
      </c>
      <c r="D26" s="249">
        <v>2.7296860079999998</v>
      </c>
      <c r="E26" s="249">
        <v>2.7212140069999999</v>
      </c>
      <c r="F26" s="249">
        <v>2.5665080100000002</v>
      </c>
      <c r="G26" s="249">
        <v>2.56059101</v>
      </c>
      <c r="H26" s="249">
        <v>2.5640739899999998</v>
      </c>
      <c r="I26" s="249">
        <v>2.534109012</v>
      </c>
      <c r="J26" s="249">
        <v>2.5316260050000001</v>
      </c>
      <c r="K26" s="249">
        <v>2.5251779999999999</v>
      </c>
      <c r="L26" s="249">
        <v>2.7129549869999998</v>
      </c>
      <c r="M26" s="249">
        <v>2.71952601</v>
      </c>
      <c r="N26" s="249">
        <v>2.7198430010000001</v>
      </c>
      <c r="O26" s="249">
        <v>2.6061479900000002</v>
      </c>
      <c r="P26" s="249">
        <v>2.5815280120000001</v>
      </c>
      <c r="Q26" s="249">
        <v>2.5866150139999999</v>
      </c>
      <c r="R26" s="249">
        <v>2.3368440000000001</v>
      </c>
      <c r="S26" s="249">
        <v>2.3278280059999998</v>
      </c>
      <c r="T26" s="249">
        <v>2.3383539899999999</v>
      </c>
      <c r="U26" s="249">
        <v>2.3238830080000001</v>
      </c>
      <c r="V26" s="249">
        <v>2.3414189950000002</v>
      </c>
      <c r="W26" s="249">
        <v>2.3404859999999998</v>
      </c>
      <c r="X26" s="249">
        <v>2.4356340090000002</v>
      </c>
      <c r="Y26" s="249">
        <v>2.4285269999999999</v>
      </c>
      <c r="Z26" s="249">
        <v>2.4480110069999999</v>
      </c>
      <c r="AA26" s="249">
        <v>2.384089999</v>
      </c>
      <c r="AB26" s="249">
        <v>2.3668080009999999</v>
      </c>
      <c r="AC26" s="249">
        <v>2.3179240019999998</v>
      </c>
      <c r="AD26" s="249">
        <v>1.8579519900000001</v>
      </c>
      <c r="AE26" s="249">
        <v>1.8620979870000001</v>
      </c>
      <c r="AF26" s="249">
        <v>1.9166390099999999</v>
      </c>
      <c r="AG26" s="249">
        <v>1.968779992</v>
      </c>
      <c r="AH26" s="249">
        <v>2.0010680110000001</v>
      </c>
      <c r="AI26" s="249">
        <v>2.0009579999999998</v>
      </c>
      <c r="AJ26" s="249">
        <v>2.3002049910000002</v>
      </c>
      <c r="AK26" s="249">
        <v>2.328354</v>
      </c>
      <c r="AL26" s="249">
        <v>2.3546700070000002</v>
      </c>
      <c r="AM26" s="249">
        <v>2.2359560030000001</v>
      </c>
      <c r="AN26" s="249">
        <v>2.124053988</v>
      </c>
      <c r="AO26" s="249">
        <v>2.2141000110000002</v>
      </c>
      <c r="AP26" s="249">
        <v>2.0447270099999999</v>
      </c>
      <c r="AQ26" s="249">
        <v>2.0603560070000002</v>
      </c>
      <c r="AR26" s="249">
        <v>2.05343301</v>
      </c>
      <c r="AS26" s="249">
        <v>2.1245720110000001</v>
      </c>
      <c r="AT26" s="249">
        <v>2.111018997</v>
      </c>
      <c r="AU26" s="249">
        <v>2.1006870000000002</v>
      </c>
      <c r="AV26" s="249">
        <v>2.2542960060000001</v>
      </c>
      <c r="AW26" s="249">
        <v>2.2605900000000001</v>
      </c>
      <c r="AX26" s="249">
        <v>2.2610639880000001</v>
      </c>
      <c r="AY26" s="249">
        <v>2.2044969860000001</v>
      </c>
      <c r="AZ26" s="249">
        <v>2.2320690000000001</v>
      </c>
      <c r="BA26" s="249">
        <v>2.2488750049999999</v>
      </c>
      <c r="BB26" s="249">
        <v>2.4000399899999998</v>
      </c>
      <c r="BC26" s="249">
        <v>2.1542440950000001</v>
      </c>
      <c r="BD26" s="249">
        <v>2.1220040099999999</v>
      </c>
      <c r="BE26" s="249">
        <v>2.0086567999999998</v>
      </c>
      <c r="BF26" s="249">
        <v>2.0046398000000001</v>
      </c>
      <c r="BG26" s="249">
        <v>2.0459999999999998</v>
      </c>
      <c r="BH26" s="315">
        <v>2.1516609999999998</v>
      </c>
      <c r="BI26" s="315">
        <v>2.2040329999999999</v>
      </c>
      <c r="BJ26" s="315">
        <v>2.0999759999999998</v>
      </c>
      <c r="BK26" s="315">
        <v>2.0310999999999999</v>
      </c>
      <c r="BL26" s="315">
        <v>2.1810749999999999</v>
      </c>
      <c r="BM26" s="315">
        <v>2.0588959999999998</v>
      </c>
      <c r="BN26" s="315">
        <v>1.8174110000000001</v>
      </c>
      <c r="BO26" s="315">
        <v>1.795698</v>
      </c>
      <c r="BP26" s="315">
        <v>1.820675</v>
      </c>
      <c r="BQ26" s="315">
        <v>1.7851410000000001</v>
      </c>
      <c r="BR26" s="315">
        <v>1.802379</v>
      </c>
      <c r="BS26" s="315">
        <v>1.8950990000000001</v>
      </c>
      <c r="BT26" s="315">
        <v>2.0299680000000002</v>
      </c>
      <c r="BU26" s="315">
        <v>2.0977389999999998</v>
      </c>
      <c r="BV26" s="315">
        <v>2.001169</v>
      </c>
    </row>
    <row r="27" spans="1:74" ht="11.15" customHeight="1" x14ac:dyDescent="0.25">
      <c r="A27" s="92" t="s">
        <v>215</v>
      </c>
      <c r="B27" s="193" t="s">
        <v>449</v>
      </c>
      <c r="C27" s="249">
        <v>69.253774041</v>
      </c>
      <c r="D27" s="249">
        <v>50.024953132</v>
      </c>
      <c r="E27" s="249">
        <v>48.869908676999998</v>
      </c>
      <c r="F27" s="249">
        <v>44.793441719999997</v>
      </c>
      <c r="G27" s="249">
        <v>51.573590324000001</v>
      </c>
      <c r="H27" s="249">
        <v>60.239975909999998</v>
      </c>
      <c r="I27" s="249">
        <v>68.083151048999994</v>
      </c>
      <c r="J27" s="249">
        <v>67.976370340000003</v>
      </c>
      <c r="K27" s="249">
        <v>58.159414290000001</v>
      </c>
      <c r="L27" s="249">
        <v>52.811207013000001</v>
      </c>
      <c r="M27" s="249">
        <v>56.170449150000003</v>
      </c>
      <c r="N27" s="249">
        <v>60.149091401</v>
      </c>
      <c r="O27" s="249">
        <v>60.198764064999999</v>
      </c>
      <c r="P27" s="249">
        <v>49.199763760000003</v>
      </c>
      <c r="Q27" s="249">
        <v>48.347844962000003</v>
      </c>
      <c r="R27" s="249">
        <v>37.282224120000002</v>
      </c>
      <c r="S27" s="249">
        <v>44.060165955999999</v>
      </c>
      <c r="T27" s="249">
        <v>48.267030300000002</v>
      </c>
      <c r="U27" s="249">
        <v>59.801968033000001</v>
      </c>
      <c r="V27" s="249">
        <v>56.310744251000003</v>
      </c>
      <c r="W27" s="249">
        <v>51.113288310000002</v>
      </c>
      <c r="X27" s="249">
        <v>41.517648131999998</v>
      </c>
      <c r="Y27" s="249">
        <v>45.869143289999997</v>
      </c>
      <c r="Z27" s="249">
        <v>44.574784772999998</v>
      </c>
      <c r="AA27" s="249">
        <v>40.771261193999997</v>
      </c>
      <c r="AB27" s="249">
        <v>36.011703142999998</v>
      </c>
      <c r="AC27" s="249">
        <v>32.842827487999998</v>
      </c>
      <c r="AD27" s="249">
        <v>26.754132930000001</v>
      </c>
      <c r="AE27" s="249">
        <v>29.783501813000001</v>
      </c>
      <c r="AF27" s="249">
        <v>39.797904000000003</v>
      </c>
      <c r="AG27" s="249">
        <v>52.852355979000002</v>
      </c>
      <c r="AH27" s="249">
        <v>53.610339025000002</v>
      </c>
      <c r="AI27" s="249">
        <v>41.827720859999999</v>
      </c>
      <c r="AJ27" s="249">
        <v>37.392535729999999</v>
      </c>
      <c r="AK27" s="249">
        <v>37.873816920000003</v>
      </c>
      <c r="AL27" s="249">
        <v>47.175003052000001</v>
      </c>
      <c r="AM27" s="249">
        <v>49.154478695000002</v>
      </c>
      <c r="AN27" s="249">
        <v>51.656657136</v>
      </c>
      <c r="AO27" s="249">
        <v>38.362901946000001</v>
      </c>
      <c r="AP27" s="249">
        <v>33.691812089999999</v>
      </c>
      <c r="AQ27" s="249">
        <v>39.252921804000003</v>
      </c>
      <c r="AR27" s="249">
        <v>51.621454800000002</v>
      </c>
      <c r="AS27" s="249">
        <v>60.042771786000003</v>
      </c>
      <c r="AT27" s="249">
        <v>59.888760624</v>
      </c>
      <c r="AU27" s="249">
        <v>47.929309920000001</v>
      </c>
      <c r="AV27" s="249">
        <v>39.403025198999998</v>
      </c>
      <c r="AW27" s="249">
        <v>36.490302419999999</v>
      </c>
      <c r="AX27" s="249">
        <v>38.177002819999998</v>
      </c>
      <c r="AY27" s="249">
        <v>52.342674997000003</v>
      </c>
      <c r="AZ27" s="249">
        <v>43.410262979999999</v>
      </c>
      <c r="BA27" s="249">
        <v>37.936959496999997</v>
      </c>
      <c r="BB27" s="249">
        <v>34.558436039999997</v>
      </c>
      <c r="BC27" s="249">
        <v>38.299086244999998</v>
      </c>
      <c r="BD27" s="249">
        <v>45.232441264999999</v>
      </c>
      <c r="BE27" s="249">
        <v>52.762695485000002</v>
      </c>
      <c r="BF27" s="249">
        <v>53.50285598</v>
      </c>
      <c r="BG27" s="249">
        <v>41.518428</v>
      </c>
      <c r="BH27" s="315">
        <v>37.409269999999999</v>
      </c>
      <c r="BI27" s="315">
        <v>38.006990000000002</v>
      </c>
      <c r="BJ27" s="315">
        <v>43.123690000000003</v>
      </c>
      <c r="BK27" s="315">
        <v>48.310409999999997</v>
      </c>
      <c r="BL27" s="315">
        <v>39.733980000000003</v>
      </c>
      <c r="BM27" s="315">
        <v>32.941580000000002</v>
      </c>
      <c r="BN27" s="315">
        <v>29.223939999999999</v>
      </c>
      <c r="BO27" s="315">
        <v>33.678330000000003</v>
      </c>
      <c r="BP27" s="315">
        <v>44.600239999999999</v>
      </c>
      <c r="BQ27" s="315">
        <v>52.271720000000002</v>
      </c>
      <c r="BR27" s="315">
        <v>52.364490000000004</v>
      </c>
      <c r="BS27" s="315">
        <v>43.08878</v>
      </c>
      <c r="BT27" s="315">
        <v>33.937779999999997</v>
      </c>
      <c r="BU27" s="315">
        <v>36.032319999999999</v>
      </c>
      <c r="BV27" s="315">
        <v>40.774459999999998</v>
      </c>
    </row>
    <row r="28" spans="1:74" ht="11.15" customHeight="1" x14ac:dyDescent="0.25">
      <c r="A28" s="89"/>
      <c r="B28" s="93"/>
      <c r="C28" s="257"/>
      <c r="D28" s="257"/>
      <c r="E28" s="257"/>
      <c r="F28" s="257"/>
      <c r="G28" s="257"/>
      <c r="H28" s="257"/>
      <c r="I28" s="257"/>
      <c r="J28" s="257"/>
      <c r="K28" s="257"/>
      <c r="L28" s="257"/>
      <c r="M28" s="257"/>
      <c r="N28" s="257"/>
      <c r="O28" s="257"/>
      <c r="P28" s="257"/>
      <c r="Q28" s="257"/>
      <c r="R28" s="257"/>
      <c r="S28" s="257"/>
      <c r="T28" s="257"/>
      <c r="U28" s="257"/>
      <c r="V28" s="257"/>
      <c r="W28" s="257"/>
      <c r="X28" s="257"/>
      <c r="Y28" s="257"/>
      <c r="Z28" s="257"/>
      <c r="AA28" s="257"/>
      <c r="AB28" s="257"/>
      <c r="AC28" s="257"/>
      <c r="AD28" s="257"/>
      <c r="AE28" s="257"/>
      <c r="AF28" s="257"/>
      <c r="AG28" s="257"/>
      <c r="AH28" s="257"/>
      <c r="AI28" s="257"/>
      <c r="AJ28" s="257"/>
      <c r="AK28" s="257"/>
      <c r="AL28" s="257"/>
      <c r="AM28" s="257"/>
      <c r="AN28" s="257"/>
      <c r="AO28" s="257"/>
      <c r="AP28" s="257"/>
      <c r="AQ28" s="257"/>
      <c r="AR28" s="257"/>
      <c r="AS28" s="257"/>
      <c r="AT28" s="257"/>
      <c r="AU28" s="257"/>
      <c r="AV28" s="257"/>
      <c r="AW28" s="257"/>
      <c r="AX28" s="257"/>
      <c r="AY28" s="257"/>
      <c r="AZ28" s="257"/>
      <c r="BA28" s="257"/>
      <c r="BB28" s="257"/>
      <c r="BC28" s="257"/>
      <c r="BD28" s="257"/>
      <c r="BE28" s="257"/>
      <c r="BF28" s="257"/>
      <c r="BG28" s="257"/>
      <c r="BH28" s="344"/>
      <c r="BI28" s="344"/>
      <c r="BJ28" s="344"/>
      <c r="BK28" s="344"/>
      <c r="BL28" s="344"/>
      <c r="BM28" s="344"/>
      <c r="BN28" s="344"/>
      <c r="BO28" s="344"/>
      <c r="BP28" s="344"/>
      <c r="BQ28" s="344"/>
      <c r="BR28" s="344"/>
      <c r="BS28" s="344"/>
      <c r="BT28" s="344"/>
      <c r="BU28" s="344"/>
      <c r="BV28" s="344"/>
    </row>
    <row r="29" spans="1:74" ht="11.15" customHeight="1" x14ac:dyDescent="0.25">
      <c r="A29" s="92" t="s">
        <v>216</v>
      </c>
      <c r="B29" s="96" t="s">
        <v>162</v>
      </c>
      <c r="C29" s="249">
        <v>-0.43629904600000002</v>
      </c>
      <c r="D29" s="249">
        <v>5.2576058799999998</v>
      </c>
      <c r="E29" s="249">
        <v>3.1809583319999999</v>
      </c>
      <c r="F29" s="249">
        <v>2.1440242899999999</v>
      </c>
      <c r="G29" s="249">
        <v>2.5151816729999998</v>
      </c>
      <c r="H29" s="249">
        <v>-0.69435089999999999</v>
      </c>
      <c r="I29" s="249">
        <v>-0.86314904199999998</v>
      </c>
      <c r="J29" s="249">
        <v>-1.498566329</v>
      </c>
      <c r="K29" s="249">
        <v>-1.80310028</v>
      </c>
      <c r="L29" s="249">
        <v>9.5780975000000004E-2</v>
      </c>
      <c r="M29" s="249">
        <v>-0.74367914999999996</v>
      </c>
      <c r="N29" s="249">
        <v>-1.7573163890000001</v>
      </c>
      <c r="O29" s="249">
        <v>1.941812949</v>
      </c>
      <c r="P29" s="249">
        <v>1.9776112480000001</v>
      </c>
      <c r="Q29" s="249">
        <v>0.92276508999999995</v>
      </c>
      <c r="R29" s="249">
        <v>6.5354064200000002</v>
      </c>
      <c r="S29" s="249">
        <v>0.60143062000000003</v>
      </c>
      <c r="T29" s="249">
        <v>-8.1691849999999996E-2</v>
      </c>
      <c r="U29" s="249">
        <v>-0.74159775800000005</v>
      </c>
      <c r="V29" s="249">
        <v>-8.7454265000000003E-2</v>
      </c>
      <c r="W29" s="249">
        <v>-0.94374382999999995</v>
      </c>
      <c r="X29" s="249">
        <v>0.89479660800000005</v>
      </c>
      <c r="Y29" s="249">
        <v>-2.7976505</v>
      </c>
      <c r="Z29" s="249">
        <v>-2.9832376979999999</v>
      </c>
      <c r="AA29" s="249">
        <v>3.9386758049999999</v>
      </c>
      <c r="AB29" s="249">
        <v>0.56437685699999995</v>
      </c>
      <c r="AC29" s="249">
        <v>2.3848065169999999</v>
      </c>
      <c r="AD29" s="249">
        <v>1.1241030599999999</v>
      </c>
      <c r="AE29" s="249">
        <v>1.305503195</v>
      </c>
      <c r="AF29" s="249">
        <v>1.7993450099999999</v>
      </c>
      <c r="AG29" s="249">
        <v>0.81332202600000003</v>
      </c>
      <c r="AH29" s="249">
        <v>-0.18510802400000001</v>
      </c>
      <c r="AI29" s="249">
        <v>1.1659421299999999</v>
      </c>
      <c r="AJ29" s="249">
        <v>0.17794426699999999</v>
      </c>
      <c r="AK29" s="249">
        <v>-0.74769890999999999</v>
      </c>
      <c r="AL29" s="249">
        <v>-4.5167360580000002</v>
      </c>
      <c r="AM29" s="249">
        <v>1.213706655</v>
      </c>
      <c r="AN29" s="249">
        <v>-0.48826209399999998</v>
      </c>
      <c r="AO29" s="249">
        <v>4.5611259789999998</v>
      </c>
      <c r="AP29" s="249">
        <v>0.32780641999999999</v>
      </c>
      <c r="AQ29" s="249">
        <v>0.84811228000000005</v>
      </c>
      <c r="AR29" s="249">
        <v>-0.15768035</v>
      </c>
      <c r="AS29" s="249">
        <v>-2.8530626539999999</v>
      </c>
      <c r="AT29" s="249">
        <v>-3.2589425439999999</v>
      </c>
      <c r="AU29" s="249">
        <v>0.57909759000000005</v>
      </c>
      <c r="AV29" s="249">
        <v>-0.40647137900000002</v>
      </c>
      <c r="AW29" s="249">
        <v>-0.53234965000000001</v>
      </c>
      <c r="AX29" s="249">
        <v>2.3262260100000001</v>
      </c>
      <c r="AY29" s="249">
        <v>0.31569363299999997</v>
      </c>
      <c r="AZ29" s="249">
        <v>1.14291082</v>
      </c>
      <c r="BA29" s="249">
        <v>5.1737841629999997</v>
      </c>
      <c r="BB29" s="249">
        <v>-2.1837121399999999</v>
      </c>
      <c r="BC29" s="249">
        <v>2.207393685</v>
      </c>
      <c r="BD29" s="249">
        <v>2.2848328349</v>
      </c>
      <c r="BE29" s="249">
        <v>-8.1357485851</v>
      </c>
      <c r="BF29" s="249">
        <v>-2.0765781514000001</v>
      </c>
      <c r="BG29" s="249">
        <v>3.696157446</v>
      </c>
      <c r="BH29" s="315">
        <v>0</v>
      </c>
      <c r="BI29" s="315">
        <v>0</v>
      </c>
      <c r="BJ29" s="315">
        <v>0</v>
      </c>
      <c r="BK29" s="315">
        <v>0</v>
      </c>
      <c r="BL29" s="315">
        <v>0</v>
      </c>
      <c r="BM29" s="315">
        <v>0</v>
      </c>
      <c r="BN29" s="315">
        <v>0</v>
      </c>
      <c r="BO29" s="315">
        <v>0</v>
      </c>
      <c r="BP29" s="315">
        <v>0</v>
      </c>
      <c r="BQ29" s="315">
        <v>0</v>
      </c>
      <c r="BR29" s="315">
        <v>0</v>
      </c>
      <c r="BS29" s="315">
        <v>0</v>
      </c>
      <c r="BT29" s="315">
        <v>0</v>
      </c>
      <c r="BU29" s="315">
        <v>0</v>
      </c>
      <c r="BV29" s="315">
        <v>0</v>
      </c>
    </row>
    <row r="30" spans="1:74" ht="11.15" customHeight="1" x14ac:dyDescent="0.25">
      <c r="A30" s="92"/>
      <c r="B30" s="96"/>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257"/>
      <c r="BC30" s="257"/>
      <c r="BD30" s="257"/>
      <c r="BE30" s="257"/>
      <c r="BF30" s="257"/>
      <c r="BG30" s="257"/>
      <c r="BH30" s="344"/>
      <c r="BI30" s="344"/>
      <c r="BJ30" s="344"/>
      <c r="BK30" s="344"/>
      <c r="BL30" s="344"/>
      <c r="BM30" s="344"/>
      <c r="BN30" s="344"/>
      <c r="BO30" s="344"/>
      <c r="BP30" s="344"/>
      <c r="BQ30" s="344"/>
      <c r="BR30" s="344"/>
      <c r="BS30" s="344"/>
      <c r="BT30" s="344"/>
      <c r="BU30" s="344"/>
      <c r="BV30" s="344"/>
    </row>
    <row r="31" spans="1:74" ht="11.15" customHeight="1" x14ac:dyDescent="0.25">
      <c r="A31" s="92"/>
      <c r="B31" s="90" t="s">
        <v>676</v>
      </c>
      <c r="C31" s="226"/>
      <c r="D31" s="226"/>
      <c r="E31" s="226"/>
      <c r="F31" s="226"/>
      <c r="G31" s="226"/>
      <c r="H31" s="226"/>
      <c r="I31" s="226"/>
      <c r="J31" s="226"/>
      <c r="K31" s="226"/>
      <c r="L31" s="226"/>
      <c r="M31" s="226"/>
      <c r="N31" s="226"/>
      <c r="O31" s="226"/>
      <c r="P31" s="226"/>
      <c r="Q31" s="226"/>
      <c r="R31" s="226"/>
      <c r="S31" s="226"/>
      <c r="T31" s="226"/>
      <c r="U31" s="226"/>
      <c r="V31" s="226"/>
      <c r="W31" s="226"/>
      <c r="X31" s="226"/>
      <c r="Y31" s="226"/>
      <c r="Z31" s="226"/>
      <c r="AA31" s="226"/>
      <c r="AB31" s="226"/>
      <c r="AC31" s="226"/>
      <c r="AD31" s="226"/>
      <c r="AE31" s="226"/>
      <c r="AF31" s="226"/>
      <c r="AG31" s="226"/>
      <c r="AH31" s="226"/>
      <c r="AI31" s="226"/>
      <c r="AJ31" s="226"/>
      <c r="AK31" s="226"/>
      <c r="AL31" s="226"/>
      <c r="AM31" s="226"/>
      <c r="AN31" s="226"/>
      <c r="AO31" s="226"/>
      <c r="AP31" s="226"/>
      <c r="AQ31" s="226"/>
      <c r="AR31" s="226"/>
      <c r="AS31" s="226"/>
      <c r="AT31" s="226"/>
      <c r="AU31" s="226"/>
      <c r="AV31" s="226"/>
      <c r="AW31" s="226"/>
      <c r="AX31" s="226"/>
      <c r="AY31" s="226"/>
      <c r="AZ31" s="226"/>
      <c r="BA31" s="226"/>
      <c r="BB31" s="226"/>
      <c r="BC31" s="226"/>
      <c r="BD31" s="226"/>
      <c r="BE31" s="226"/>
      <c r="BF31" s="226"/>
      <c r="BG31" s="226"/>
      <c r="BH31" s="345"/>
      <c r="BI31" s="345"/>
      <c r="BJ31" s="345"/>
      <c r="BK31" s="345"/>
      <c r="BL31" s="345"/>
      <c r="BM31" s="345"/>
      <c r="BN31" s="345"/>
      <c r="BO31" s="345"/>
      <c r="BP31" s="345"/>
      <c r="BQ31" s="345"/>
      <c r="BR31" s="345"/>
      <c r="BS31" s="345"/>
      <c r="BT31" s="345"/>
      <c r="BU31" s="345"/>
      <c r="BV31" s="345"/>
    </row>
    <row r="32" spans="1:74" ht="11.15" customHeight="1" x14ac:dyDescent="0.25">
      <c r="A32" s="92" t="s">
        <v>611</v>
      </c>
      <c r="B32" s="193" t="s">
        <v>183</v>
      </c>
      <c r="C32" s="249">
        <v>24.768999999999998</v>
      </c>
      <c r="D32" s="249">
        <v>24.937999999999999</v>
      </c>
      <c r="E32" s="249">
        <v>24.736000000000001</v>
      </c>
      <c r="F32" s="249">
        <v>23.417000000000002</v>
      </c>
      <c r="G32" s="249">
        <v>22.841000000000001</v>
      </c>
      <c r="H32" s="249">
        <v>22.997</v>
      </c>
      <c r="I32" s="249">
        <v>21.024999999999999</v>
      </c>
      <c r="J32" s="249">
        <v>21.806000000000001</v>
      </c>
      <c r="K32" s="249">
        <v>22.536999999999999</v>
      </c>
      <c r="L32" s="249">
        <v>21.878</v>
      </c>
      <c r="M32" s="249">
        <v>22.419</v>
      </c>
      <c r="N32" s="249">
        <v>21.692</v>
      </c>
      <c r="O32" s="249">
        <v>21.390999999999998</v>
      </c>
      <c r="P32" s="249">
        <v>23.550999999999998</v>
      </c>
      <c r="Q32" s="249">
        <v>24.160320939999998</v>
      </c>
      <c r="R32" s="249">
        <v>22.766764389999999</v>
      </c>
      <c r="S32" s="249">
        <v>24.273466809999999</v>
      </c>
      <c r="T32" s="249">
        <v>24.52893736</v>
      </c>
      <c r="U32" s="249">
        <v>25.239933099999998</v>
      </c>
      <c r="V32" s="249">
        <v>26.440583100000001</v>
      </c>
      <c r="W32" s="249">
        <v>27.713936619999998</v>
      </c>
      <c r="X32" s="249">
        <v>29.683237869999999</v>
      </c>
      <c r="Y32" s="249">
        <v>30.717214089999999</v>
      </c>
      <c r="Z32" s="249">
        <v>31.32</v>
      </c>
      <c r="AA32" s="249">
        <v>31.382000000000001</v>
      </c>
      <c r="AB32" s="249">
        <v>31.803000000000001</v>
      </c>
      <c r="AC32" s="249">
        <v>30.829000000000001</v>
      </c>
      <c r="AD32" s="249">
        <v>31.167999999999999</v>
      </c>
      <c r="AE32" s="249">
        <v>31.521999999999998</v>
      </c>
      <c r="AF32" s="249">
        <v>29.51</v>
      </c>
      <c r="AG32" s="249">
        <v>27.716000000000001</v>
      </c>
      <c r="AH32" s="249">
        <v>27.138000000000002</v>
      </c>
      <c r="AI32" s="249">
        <v>25.536840000000002</v>
      </c>
      <c r="AJ32" s="249">
        <v>25.02535</v>
      </c>
      <c r="AK32" s="249">
        <v>24.151730000000001</v>
      </c>
      <c r="AL32" s="249">
        <v>23.64</v>
      </c>
      <c r="AM32" s="249">
        <v>23.397261650000001</v>
      </c>
      <c r="AN32" s="249">
        <v>22.935821600000001</v>
      </c>
      <c r="AO32" s="249">
        <v>22.400532689999999</v>
      </c>
      <c r="AP32" s="249">
        <v>21.899957189999999</v>
      </c>
      <c r="AQ32" s="249">
        <v>21.446625099999999</v>
      </c>
      <c r="AR32" s="249">
        <v>20.925771650000002</v>
      </c>
      <c r="AS32" s="249">
        <v>20.461049760000002</v>
      </c>
      <c r="AT32" s="249">
        <v>20.108397929999999</v>
      </c>
      <c r="AU32" s="249">
        <v>19.72684967</v>
      </c>
      <c r="AV32" s="249">
        <v>19.415740100000001</v>
      </c>
      <c r="AW32" s="249">
        <v>19.117009580000001</v>
      </c>
      <c r="AX32" s="249">
        <v>19.003</v>
      </c>
      <c r="AY32" s="249">
        <v>18.95251</v>
      </c>
      <c r="AZ32" s="249">
        <v>19.424109999999999</v>
      </c>
      <c r="BA32" s="249">
        <v>19.463360000000002</v>
      </c>
      <c r="BB32" s="249">
        <v>19.394369999999999</v>
      </c>
      <c r="BC32" s="249">
        <v>19.312149999999999</v>
      </c>
      <c r="BD32" s="249">
        <v>18.836739999999999</v>
      </c>
      <c r="BE32" s="249">
        <v>18.56859</v>
      </c>
      <c r="BF32" s="249">
        <v>18.03969</v>
      </c>
      <c r="BG32" s="249">
        <v>17.69746</v>
      </c>
      <c r="BH32" s="315">
        <v>17.834409999999998</v>
      </c>
      <c r="BI32" s="315">
        <v>18.07555</v>
      </c>
      <c r="BJ32" s="315">
        <v>18.25468</v>
      </c>
      <c r="BK32" s="315">
        <v>18.379470000000001</v>
      </c>
      <c r="BL32" s="315">
        <v>19.06259</v>
      </c>
      <c r="BM32" s="315">
        <v>19.21612</v>
      </c>
      <c r="BN32" s="315">
        <v>19.214970000000001</v>
      </c>
      <c r="BO32" s="315">
        <v>19.21491</v>
      </c>
      <c r="BP32" s="315">
        <v>18.783359999999998</v>
      </c>
      <c r="BQ32" s="315">
        <v>18.540790000000001</v>
      </c>
      <c r="BR32" s="315">
        <v>18.043140000000001</v>
      </c>
      <c r="BS32" s="315">
        <v>17.717099999999999</v>
      </c>
      <c r="BT32" s="315">
        <v>17.863060000000001</v>
      </c>
      <c r="BU32" s="315">
        <v>18.115469999999998</v>
      </c>
      <c r="BV32" s="315">
        <v>18.299959999999999</v>
      </c>
    </row>
    <row r="33" spans="1:74" ht="11.15" customHeight="1" x14ac:dyDescent="0.25">
      <c r="A33" s="97" t="s">
        <v>612</v>
      </c>
      <c r="B33" s="194" t="s">
        <v>90</v>
      </c>
      <c r="C33" s="249">
        <v>128.30604500000001</v>
      </c>
      <c r="D33" s="249">
        <v>125.39866499999999</v>
      </c>
      <c r="E33" s="249">
        <v>130.681994</v>
      </c>
      <c r="F33" s="249">
        <v>133.27605</v>
      </c>
      <c r="G33" s="249">
        <v>132.71844300000001</v>
      </c>
      <c r="H33" s="249">
        <v>125.808987</v>
      </c>
      <c r="I33" s="249">
        <v>115.22479</v>
      </c>
      <c r="J33" s="249">
        <v>108.729305</v>
      </c>
      <c r="K33" s="249">
        <v>105.47786499999999</v>
      </c>
      <c r="L33" s="249">
        <v>110.021536</v>
      </c>
      <c r="M33" s="249">
        <v>109.314238</v>
      </c>
      <c r="N33" s="249">
        <v>108.104484</v>
      </c>
      <c r="O33" s="249">
        <v>104.37176100000001</v>
      </c>
      <c r="P33" s="249">
        <v>103.779725</v>
      </c>
      <c r="Q33" s="249">
        <v>101.989847</v>
      </c>
      <c r="R33" s="249">
        <v>113.271682</v>
      </c>
      <c r="S33" s="249">
        <v>121.041225</v>
      </c>
      <c r="T33" s="249">
        <v>122.357501</v>
      </c>
      <c r="U33" s="249">
        <v>116.270848</v>
      </c>
      <c r="V33" s="249">
        <v>116.00446599999999</v>
      </c>
      <c r="W33" s="249">
        <v>116.47823</v>
      </c>
      <c r="X33" s="249">
        <v>124.421193</v>
      </c>
      <c r="Y33" s="249">
        <v>128.20353499999999</v>
      </c>
      <c r="Z33" s="249">
        <v>133.93983600000001</v>
      </c>
      <c r="AA33" s="249">
        <v>139.81918099999999</v>
      </c>
      <c r="AB33" s="249">
        <v>144.64412200000001</v>
      </c>
      <c r="AC33" s="249">
        <v>150.413499</v>
      </c>
      <c r="AD33" s="249">
        <v>156.87158299999999</v>
      </c>
      <c r="AE33" s="249">
        <v>159.011494</v>
      </c>
      <c r="AF33" s="249">
        <v>155.18859499999999</v>
      </c>
      <c r="AG33" s="249">
        <v>142.35613699999999</v>
      </c>
      <c r="AH33" s="249">
        <v>133.49150399999999</v>
      </c>
      <c r="AI33" s="249">
        <v>133.01758899999999</v>
      </c>
      <c r="AJ33" s="249">
        <v>137.052345</v>
      </c>
      <c r="AK33" s="249">
        <v>139.39513700000001</v>
      </c>
      <c r="AL33" s="249">
        <v>136.18216200000001</v>
      </c>
      <c r="AM33" s="249">
        <v>130.14980399999999</v>
      </c>
      <c r="AN33" s="249">
        <v>113.980575</v>
      </c>
      <c r="AO33" s="249">
        <v>115.823255</v>
      </c>
      <c r="AP33" s="249">
        <v>121.788133</v>
      </c>
      <c r="AQ33" s="249">
        <v>124.36393700000001</v>
      </c>
      <c r="AR33" s="249">
        <v>115.54580300000001</v>
      </c>
      <c r="AS33" s="249">
        <v>102.016413</v>
      </c>
      <c r="AT33" s="249">
        <v>89.123620000000003</v>
      </c>
      <c r="AU33" s="249">
        <v>85.112649000000005</v>
      </c>
      <c r="AV33" s="249">
        <v>89.439390000000003</v>
      </c>
      <c r="AW33" s="249">
        <v>96.838105999999996</v>
      </c>
      <c r="AX33" s="249">
        <v>99.107877000000002</v>
      </c>
      <c r="AY33" s="249">
        <v>91.702164999999994</v>
      </c>
      <c r="AZ33" s="249">
        <v>88.205124999999995</v>
      </c>
      <c r="BA33" s="249">
        <v>90.339799999999997</v>
      </c>
      <c r="BB33" s="249">
        <v>96.794384899999997</v>
      </c>
      <c r="BC33" s="249">
        <v>98.4063412</v>
      </c>
      <c r="BD33" s="249">
        <v>92.833460099999996</v>
      </c>
      <c r="BE33" s="249">
        <v>92.049859299999994</v>
      </c>
      <c r="BF33" s="249">
        <v>87.865299199999995</v>
      </c>
      <c r="BG33" s="249">
        <v>89.228544499999998</v>
      </c>
      <c r="BH33" s="315">
        <v>99.088390000000004</v>
      </c>
      <c r="BI33" s="315">
        <v>106.3567</v>
      </c>
      <c r="BJ33" s="315">
        <v>106.8647</v>
      </c>
      <c r="BK33" s="315">
        <v>104.2841</v>
      </c>
      <c r="BL33" s="315">
        <v>104.23269999999999</v>
      </c>
      <c r="BM33" s="315">
        <v>114.735</v>
      </c>
      <c r="BN33" s="315">
        <v>124.29859999999999</v>
      </c>
      <c r="BO33" s="315">
        <v>130.16159999999999</v>
      </c>
      <c r="BP33" s="315">
        <v>125.364</v>
      </c>
      <c r="BQ33" s="315">
        <v>115.8074</v>
      </c>
      <c r="BR33" s="315">
        <v>111.20269999999999</v>
      </c>
      <c r="BS33" s="315">
        <v>111.4061</v>
      </c>
      <c r="BT33" s="315">
        <v>120.9272</v>
      </c>
      <c r="BU33" s="315">
        <v>126.31359999999999</v>
      </c>
      <c r="BV33" s="315">
        <v>125.2529</v>
      </c>
    </row>
    <row r="34" spans="1:74" ht="11.15" customHeight="1" x14ac:dyDescent="0.25">
      <c r="A34" s="97" t="s">
        <v>59</v>
      </c>
      <c r="B34" s="194" t="s">
        <v>60</v>
      </c>
      <c r="C34" s="249">
        <v>123.234514</v>
      </c>
      <c r="D34" s="249">
        <v>120.52585999999999</v>
      </c>
      <c r="E34" s="249">
        <v>126.007914</v>
      </c>
      <c r="F34" s="249">
        <v>128.57078799999999</v>
      </c>
      <c r="G34" s="249">
        <v>127.982</v>
      </c>
      <c r="H34" s="249">
        <v>121.04136200000001</v>
      </c>
      <c r="I34" s="249">
        <v>110.348409</v>
      </c>
      <c r="J34" s="249">
        <v>103.744169</v>
      </c>
      <c r="K34" s="249">
        <v>100.383973</v>
      </c>
      <c r="L34" s="249">
        <v>104.855065</v>
      </c>
      <c r="M34" s="249">
        <v>104.075187</v>
      </c>
      <c r="N34" s="249">
        <v>102.79285400000001</v>
      </c>
      <c r="O34" s="249">
        <v>99.144744000000003</v>
      </c>
      <c r="P34" s="249">
        <v>98.637321</v>
      </c>
      <c r="Q34" s="249">
        <v>96.932056000000003</v>
      </c>
      <c r="R34" s="249">
        <v>108.07230199999999</v>
      </c>
      <c r="S34" s="249">
        <v>115.700254</v>
      </c>
      <c r="T34" s="249">
        <v>116.87494100000001</v>
      </c>
      <c r="U34" s="249">
        <v>110.661384</v>
      </c>
      <c r="V34" s="249">
        <v>110.268097</v>
      </c>
      <c r="W34" s="249">
        <v>110.614957</v>
      </c>
      <c r="X34" s="249">
        <v>118.56643200000001</v>
      </c>
      <c r="Y34" s="249">
        <v>122.357287</v>
      </c>
      <c r="Z34" s="249">
        <v>128.10210000000001</v>
      </c>
      <c r="AA34" s="249">
        <v>134.134027</v>
      </c>
      <c r="AB34" s="249">
        <v>139.111548</v>
      </c>
      <c r="AC34" s="249">
        <v>145.03350699999999</v>
      </c>
      <c r="AD34" s="249">
        <v>151.53379699999999</v>
      </c>
      <c r="AE34" s="249">
        <v>153.715913</v>
      </c>
      <c r="AF34" s="249">
        <v>149.93521999999999</v>
      </c>
      <c r="AG34" s="249">
        <v>137.14856399999999</v>
      </c>
      <c r="AH34" s="249">
        <v>128.329733</v>
      </c>
      <c r="AI34" s="249">
        <v>127.90161999999999</v>
      </c>
      <c r="AJ34" s="249">
        <v>132.05787000000001</v>
      </c>
      <c r="AK34" s="249">
        <v>134.522154</v>
      </c>
      <c r="AL34" s="249">
        <v>131.43067300000001</v>
      </c>
      <c r="AM34" s="249">
        <v>125.539145</v>
      </c>
      <c r="AN34" s="249">
        <v>109.510749</v>
      </c>
      <c r="AO34" s="249">
        <v>111.494259</v>
      </c>
      <c r="AP34" s="249">
        <v>117.337118</v>
      </c>
      <c r="AQ34" s="249">
        <v>119.790902</v>
      </c>
      <c r="AR34" s="249">
        <v>110.85074899999999</v>
      </c>
      <c r="AS34" s="249">
        <v>97.319754000000003</v>
      </c>
      <c r="AT34" s="249">
        <v>84.425354999999996</v>
      </c>
      <c r="AU34" s="249">
        <v>80.412779</v>
      </c>
      <c r="AV34" s="249">
        <v>84.821433999999996</v>
      </c>
      <c r="AW34" s="249">
        <v>92.302060999999995</v>
      </c>
      <c r="AX34" s="249">
        <v>94.653745999999998</v>
      </c>
      <c r="AY34" s="249">
        <v>87.349653000000004</v>
      </c>
      <c r="AZ34" s="249">
        <v>83.954234</v>
      </c>
      <c r="BA34" s="249">
        <v>86.190528</v>
      </c>
      <c r="BB34" s="249">
        <v>91.352715000000003</v>
      </c>
      <c r="BC34" s="249">
        <v>92.897271000000003</v>
      </c>
      <c r="BD34" s="249">
        <v>87.251365000000007</v>
      </c>
      <c r="BE34" s="249">
        <v>86.448766000000006</v>
      </c>
      <c r="BF34" s="249">
        <v>82.241720000000001</v>
      </c>
      <c r="BG34" s="249">
        <v>83.576459999999997</v>
      </c>
      <c r="BH34" s="315">
        <v>93.46508</v>
      </c>
      <c r="BI34" s="315">
        <v>100.76690000000001</v>
      </c>
      <c r="BJ34" s="315">
        <v>101.3043</v>
      </c>
      <c r="BK34" s="315">
        <v>99.00891</v>
      </c>
      <c r="BL34" s="315">
        <v>99.240979999999993</v>
      </c>
      <c r="BM34" s="315">
        <v>110.03019999999999</v>
      </c>
      <c r="BN34" s="315">
        <v>119.5491</v>
      </c>
      <c r="BO34" s="315">
        <v>125.36499999999999</v>
      </c>
      <c r="BP34" s="315">
        <v>120.52119999999999</v>
      </c>
      <c r="BQ34" s="315">
        <v>110.9194</v>
      </c>
      <c r="BR34" s="315">
        <v>106.26439999999999</v>
      </c>
      <c r="BS34" s="315">
        <v>106.4106</v>
      </c>
      <c r="BT34" s="315">
        <v>115.93219999999999</v>
      </c>
      <c r="BU34" s="315">
        <v>121.32510000000001</v>
      </c>
      <c r="BV34" s="315">
        <v>120.2676</v>
      </c>
    </row>
    <row r="35" spans="1:74" ht="11.15" customHeight="1" x14ac:dyDescent="0.25">
      <c r="A35" s="97" t="s">
        <v>57</v>
      </c>
      <c r="B35" s="194" t="s">
        <v>61</v>
      </c>
      <c r="C35" s="249">
        <v>3.1251929999999999</v>
      </c>
      <c r="D35" s="249">
        <v>3.0082529999999998</v>
      </c>
      <c r="E35" s="249">
        <v>2.8913120000000001</v>
      </c>
      <c r="F35" s="249">
        <v>2.8929550000000002</v>
      </c>
      <c r="G35" s="249">
        <v>2.8945970000000001</v>
      </c>
      <c r="H35" s="249">
        <v>2.8962400000000001</v>
      </c>
      <c r="I35" s="249">
        <v>2.9386009999999998</v>
      </c>
      <c r="J35" s="249">
        <v>2.9809610000000002</v>
      </c>
      <c r="K35" s="249">
        <v>3.0233219999999998</v>
      </c>
      <c r="L35" s="249">
        <v>3.1015000000000001</v>
      </c>
      <c r="M35" s="249">
        <v>3.1796790000000001</v>
      </c>
      <c r="N35" s="249">
        <v>3.257857</v>
      </c>
      <c r="O35" s="249">
        <v>3.1158079999999999</v>
      </c>
      <c r="P35" s="249">
        <v>2.9737580000000001</v>
      </c>
      <c r="Q35" s="249">
        <v>2.831709</v>
      </c>
      <c r="R35" s="249">
        <v>2.8828290000000001</v>
      </c>
      <c r="S35" s="249">
        <v>2.9339490000000001</v>
      </c>
      <c r="T35" s="249">
        <v>2.9850690000000002</v>
      </c>
      <c r="U35" s="249">
        <v>3.0461659999999999</v>
      </c>
      <c r="V35" s="249">
        <v>3.107262</v>
      </c>
      <c r="W35" s="249">
        <v>3.1683590000000001</v>
      </c>
      <c r="X35" s="249">
        <v>3.1983519999999999</v>
      </c>
      <c r="Y35" s="249">
        <v>3.2283439999999999</v>
      </c>
      <c r="Z35" s="249">
        <v>3.258337</v>
      </c>
      <c r="AA35" s="249">
        <v>3.178963</v>
      </c>
      <c r="AB35" s="249">
        <v>3.0995900000000001</v>
      </c>
      <c r="AC35" s="249">
        <v>3.020216</v>
      </c>
      <c r="AD35" s="249">
        <v>3.0196689999999999</v>
      </c>
      <c r="AE35" s="249">
        <v>3.0191219999999999</v>
      </c>
      <c r="AF35" s="249">
        <v>3.0185749999999998</v>
      </c>
      <c r="AG35" s="249">
        <v>2.9813800000000001</v>
      </c>
      <c r="AH35" s="249">
        <v>2.9441850000000001</v>
      </c>
      <c r="AI35" s="249">
        <v>2.90699</v>
      </c>
      <c r="AJ35" s="249">
        <v>2.887165</v>
      </c>
      <c r="AK35" s="249">
        <v>2.86734</v>
      </c>
      <c r="AL35" s="249">
        <v>2.847515</v>
      </c>
      <c r="AM35" s="249">
        <v>2.7499579999999999</v>
      </c>
      <c r="AN35" s="249">
        <v>2.6524000000000001</v>
      </c>
      <c r="AO35" s="249">
        <v>2.554843</v>
      </c>
      <c r="AP35" s="249">
        <v>2.5804119999999999</v>
      </c>
      <c r="AQ35" s="249">
        <v>2.605982</v>
      </c>
      <c r="AR35" s="249">
        <v>2.631551</v>
      </c>
      <c r="AS35" s="249">
        <v>2.6560480000000002</v>
      </c>
      <c r="AT35" s="249">
        <v>2.680545</v>
      </c>
      <c r="AU35" s="249">
        <v>2.7050420000000002</v>
      </c>
      <c r="AV35" s="249">
        <v>2.6765840000000001</v>
      </c>
      <c r="AW35" s="249">
        <v>2.6481270000000001</v>
      </c>
      <c r="AX35" s="249">
        <v>2.619669</v>
      </c>
      <c r="AY35" s="249">
        <v>2.5472519999999998</v>
      </c>
      <c r="AZ35" s="249">
        <v>2.4748350000000001</v>
      </c>
      <c r="BA35" s="249">
        <v>2.4024179999999999</v>
      </c>
      <c r="BB35" s="249">
        <v>3.5836760000000001</v>
      </c>
      <c r="BC35" s="249">
        <v>3.530646</v>
      </c>
      <c r="BD35" s="249">
        <v>3.4824459999999999</v>
      </c>
      <c r="BE35" s="249">
        <v>3.5142540000000002</v>
      </c>
      <c r="BF35" s="249">
        <v>3.546103</v>
      </c>
      <c r="BG35" s="249">
        <v>3.5793180000000002</v>
      </c>
      <c r="BH35" s="315">
        <v>3.560594</v>
      </c>
      <c r="BI35" s="315">
        <v>3.5431900000000001</v>
      </c>
      <c r="BJ35" s="315">
        <v>3.5235539999999999</v>
      </c>
      <c r="BK35" s="315">
        <v>3.3265739999999999</v>
      </c>
      <c r="BL35" s="315">
        <v>3.1321180000000002</v>
      </c>
      <c r="BM35" s="315">
        <v>2.9292669999999998</v>
      </c>
      <c r="BN35" s="315">
        <v>2.943479</v>
      </c>
      <c r="BO35" s="315">
        <v>2.9593739999999999</v>
      </c>
      <c r="BP35" s="315">
        <v>2.9749340000000002</v>
      </c>
      <c r="BQ35" s="315">
        <v>3.0223930000000001</v>
      </c>
      <c r="BR35" s="315">
        <v>3.070722</v>
      </c>
      <c r="BS35" s="315">
        <v>3.1213669999999998</v>
      </c>
      <c r="BT35" s="315">
        <v>3.1205150000000001</v>
      </c>
      <c r="BU35" s="315">
        <v>3.1205560000000001</v>
      </c>
      <c r="BV35" s="315">
        <v>3.1179269999999999</v>
      </c>
    </row>
    <row r="36" spans="1:74" ht="11.15" customHeight="1" x14ac:dyDescent="0.25">
      <c r="A36" s="97" t="s">
        <v>58</v>
      </c>
      <c r="B36" s="194" t="s">
        <v>237</v>
      </c>
      <c r="C36" s="249">
        <v>1.6479470000000001</v>
      </c>
      <c r="D36" s="249">
        <v>1.5779399999999999</v>
      </c>
      <c r="E36" s="249">
        <v>1.5079340000000001</v>
      </c>
      <c r="F36" s="249">
        <v>1.5438620000000001</v>
      </c>
      <c r="G36" s="249">
        <v>1.5797909999999999</v>
      </c>
      <c r="H36" s="249">
        <v>1.6157189999999999</v>
      </c>
      <c r="I36" s="249">
        <v>1.680688</v>
      </c>
      <c r="J36" s="249">
        <v>1.745657</v>
      </c>
      <c r="K36" s="249">
        <v>1.8106260000000001</v>
      </c>
      <c r="L36" s="249">
        <v>1.80938</v>
      </c>
      <c r="M36" s="249">
        <v>1.808135</v>
      </c>
      <c r="N36" s="249">
        <v>1.806889</v>
      </c>
      <c r="O36" s="249">
        <v>1.8730880000000001</v>
      </c>
      <c r="P36" s="249">
        <v>1.939287</v>
      </c>
      <c r="Q36" s="249">
        <v>2.0054859999999999</v>
      </c>
      <c r="R36" s="249">
        <v>2.1023290000000001</v>
      </c>
      <c r="S36" s="249">
        <v>2.199173</v>
      </c>
      <c r="T36" s="249">
        <v>2.2960159999999998</v>
      </c>
      <c r="U36" s="249">
        <v>2.35162</v>
      </c>
      <c r="V36" s="249">
        <v>2.4072249999999999</v>
      </c>
      <c r="W36" s="249">
        <v>2.4628290000000002</v>
      </c>
      <c r="X36" s="249">
        <v>2.4195359999999999</v>
      </c>
      <c r="Y36" s="249">
        <v>2.3762439999999998</v>
      </c>
      <c r="Z36" s="249">
        <v>2.332951</v>
      </c>
      <c r="AA36" s="249">
        <v>2.2712829999999999</v>
      </c>
      <c r="AB36" s="249">
        <v>2.209616</v>
      </c>
      <c r="AC36" s="249">
        <v>2.147948</v>
      </c>
      <c r="AD36" s="249">
        <v>2.1060650000000001</v>
      </c>
      <c r="AE36" s="249">
        <v>2.0641829999999999</v>
      </c>
      <c r="AF36" s="249">
        <v>2.0223</v>
      </c>
      <c r="AG36" s="249">
        <v>2.006513</v>
      </c>
      <c r="AH36" s="249">
        <v>1.990726</v>
      </c>
      <c r="AI36" s="249">
        <v>1.974939</v>
      </c>
      <c r="AJ36" s="249">
        <v>1.8679140000000001</v>
      </c>
      <c r="AK36" s="249">
        <v>1.7608900000000001</v>
      </c>
      <c r="AL36" s="249">
        <v>1.6538649999999999</v>
      </c>
      <c r="AM36" s="249">
        <v>1.6176219999999999</v>
      </c>
      <c r="AN36" s="249">
        <v>1.581378</v>
      </c>
      <c r="AO36" s="249">
        <v>1.5451349999999999</v>
      </c>
      <c r="AP36" s="249">
        <v>1.6478090000000001</v>
      </c>
      <c r="AQ36" s="249">
        <v>1.7504839999999999</v>
      </c>
      <c r="AR36" s="249">
        <v>1.8531580000000001</v>
      </c>
      <c r="AS36" s="249">
        <v>1.8334490000000001</v>
      </c>
      <c r="AT36" s="249">
        <v>1.8137399999999999</v>
      </c>
      <c r="AU36" s="249">
        <v>1.7940309999999999</v>
      </c>
      <c r="AV36" s="249">
        <v>1.748853</v>
      </c>
      <c r="AW36" s="249">
        <v>1.703676</v>
      </c>
      <c r="AX36" s="249">
        <v>1.658498</v>
      </c>
      <c r="AY36" s="249">
        <v>1.635589</v>
      </c>
      <c r="AZ36" s="249">
        <v>1.612679</v>
      </c>
      <c r="BA36" s="249">
        <v>1.5897699999999999</v>
      </c>
      <c r="BB36" s="249">
        <v>1.683071</v>
      </c>
      <c r="BC36" s="249">
        <v>1.795612</v>
      </c>
      <c r="BD36" s="249">
        <v>1.918677</v>
      </c>
      <c r="BE36" s="249">
        <v>1.9025190000000001</v>
      </c>
      <c r="BF36" s="249">
        <v>1.8901349999999999</v>
      </c>
      <c r="BG36" s="249">
        <v>1.882784</v>
      </c>
      <c r="BH36" s="315">
        <v>1.8805050000000001</v>
      </c>
      <c r="BI36" s="315">
        <v>1.869435</v>
      </c>
      <c r="BJ36" s="315">
        <v>1.864749</v>
      </c>
      <c r="BK36" s="315">
        <v>1.79383</v>
      </c>
      <c r="BL36" s="315">
        <v>1.722486</v>
      </c>
      <c r="BM36" s="315">
        <v>1.6559680000000001</v>
      </c>
      <c r="BN36" s="315">
        <v>1.687913</v>
      </c>
      <c r="BO36" s="315">
        <v>1.7206669999999999</v>
      </c>
      <c r="BP36" s="315">
        <v>1.752308</v>
      </c>
      <c r="BQ36" s="315">
        <v>1.7474369999999999</v>
      </c>
      <c r="BR36" s="315">
        <v>1.7470429999999999</v>
      </c>
      <c r="BS36" s="315">
        <v>1.751425</v>
      </c>
      <c r="BT36" s="315">
        <v>1.760249</v>
      </c>
      <c r="BU36" s="315">
        <v>1.7596449999999999</v>
      </c>
      <c r="BV36" s="315">
        <v>1.764683</v>
      </c>
    </row>
    <row r="37" spans="1:74" ht="11.15" customHeight="1" x14ac:dyDescent="0.25">
      <c r="A37" s="97" t="s">
        <v>195</v>
      </c>
      <c r="B37" s="445" t="s">
        <v>196</v>
      </c>
      <c r="C37" s="249">
        <v>0.29839100000000002</v>
      </c>
      <c r="D37" s="249">
        <v>0.28661199999999998</v>
      </c>
      <c r="E37" s="249">
        <v>0.27483400000000002</v>
      </c>
      <c r="F37" s="249">
        <v>0.26844499999999999</v>
      </c>
      <c r="G37" s="249">
        <v>0.26205499999999998</v>
      </c>
      <c r="H37" s="249">
        <v>0.255666</v>
      </c>
      <c r="I37" s="249">
        <v>0.25709199999999999</v>
      </c>
      <c r="J37" s="249">
        <v>0.25851800000000003</v>
      </c>
      <c r="K37" s="249">
        <v>0.25994400000000001</v>
      </c>
      <c r="L37" s="249">
        <v>0.25559100000000001</v>
      </c>
      <c r="M37" s="249">
        <v>0.25123699999999999</v>
      </c>
      <c r="N37" s="249">
        <v>0.24688399999999999</v>
      </c>
      <c r="O37" s="249">
        <v>0.238121</v>
      </c>
      <c r="P37" s="249">
        <v>0.22935900000000001</v>
      </c>
      <c r="Q37" s="249">
        <v>0.22059599999999999</v>
      </c>
      <c r="R37" s="249">
        <v>0.214222</v>
      </c>
      <c r="S37" s="249">
        <v>0.20784900000000001</v>
      </c>
      <c r="T37" s="249">
        <v>0.20147499999999999</v>
      </c>
      <c r="U37" s="249">
        <v>0.21167800000000001</v>
      </c>
      <c r="V37" s="249">
        <v>0.221882</v>
      </c>
      <c r="W37" s="249">
        <v>0.23208500000000001</v>
      </c>
      <c r="X37" s="249">
        <v>0.236873</v>
      </c>
      <c r="Y37" s="249">
        <v>0.24166000000000001</v>
      </c>
      <c r="Z37" s="249">
        <v>0.246448</v>
      </c>
      <c r="AA37" s="249">
        <v>0.23490800000000001</v>
      </c>
      <c r="AB37" s="249">
        <v>0.22336800000000001</v>
      </c>
      <c r="AC37" s="249">
        <v>0.21182799999999999</v>
      </c>
      <c r="AD37" s="249">
        <v>0.21205199999999999</v>
      </c>
      <c r="AE37" s="249">
        <v>0.21227599999999999</v>
      </c>
      <c r="AF37" s="249">
        <v>0.21249999999999999</v>
      </c>
      <c r="AG37" s="249">
        <v>0.21967999999999999</v>
      </c>
      <c r="AH37" s="249">
        <v>0.22686000000000001</v>
      </c>
      <c r="AI37" s="249">
        <v>0.23404</v>
      </c>
      <c r="AJ37" s="249">
        <v>0.239396</v>
      </c>
      <c r="AK37" s="249">
        <v>0.244753</v>
      </c>
      <c r="AL37" s="249">
        <v>0.25010900000000003</v>
      </c>
      <c r="AM37" s="249">
        <v>0.24307899999999999</v>
      </c>
      <c r="AN37" s="249">
        <v>0.23604800000000001</v>
      </c>
      <c r="AO37" s="249">
        <v>0.229018</v>
      </c>
      <c r="AP37" s="249">
        <v>0.22279399999999999</v>
      </c>
      <c r="AQ37" s="249">
        <v>0.21656900000000001</v>
      </c>
      <c r="AR37" s="249">
        <v>0.210345</v>
      </c>
      <c r="AS37" s="249">
        <v>0.20716200000000001</v>
      </c>
      <c r="AT37" s="249">
        <v>0.20397999999999999</v>
      </c>
      <c r="AU37" s="249">
        <v>0.200797</v>
      </c>
      <c r="AV37" s="249">
        <v>0.192519</v>
      </c>
      <c r="AW37" s="249">
        <v>0.18424199999999999</v>
      </c>
      <c r="AX37" s="249">
        <v>0.17596400000000001</v>
      </c>
      <c r="AY37" s="249">
        <v>0.16967099999999999</v>
      </c>
      <c r="AZ37" s="249">
        <v>0.16337699999999999</v>
      </c>
      <c r="BA37" s="249">
        <v>0.157084</v>
      </c>
      <c r="BB37" s="249">
        <v>0.17492289999999999</v>
      </c>
      <c r="BC37" s="249">
        <v>0.18281220000000001</v>
      </c>
      <c r="BD37" s="249">
        <v>0.1809721</v>
      </c>
      <c r="BE37" s="249">
        <v>0.18432029999999999</v>
      </c>
      <c r="BF37" s="249">
        <v>0.18734120000000001</v>
      </c>
      <c r="BG37" s="249">
        <v>0.1899825</v>
      </c>
      <c r="BH37" s="315">
        <v>0.18220929999999999</v>
      </c>
      <c r="BI37" s="315">
        <v>0.1771279</v>
      </c>
      <c r="BJ37" s="315">
        <v>0.1721287</v>
      </c>
      <c r="BK37" s="315">
        <v>0.15479850000000001</v>
      </c>
      <c r="BL37" s="315">
        <v>0.13712089999999999</v>
      </c>
      <c r="BM37" s="315">
        <v>0.11960320000000001</v>
      </c>
      <c r="BN37" s="315">
        <v>0.118177</v>
      </c>
      <c r="BO37" s="315">
        <v>0.1165848</v>
      </c>
      <c r="BP37" s="315">
        <v>0.1155798</v>
      </c>
      <c r="BQ37" s="315">
        <v>0.11812739999999999</v>
      </c>
      <c r="BR37" s="315">
        <v>0.12055730000000001</v>
      </c>
      <c r="BS37" s="315">
        <v>0.1227198</v>
      </c>
      <c r="BT37" s="315">
        <v>0.1141664</v>
      </c>
      <c r="BU37" s="315">
        <v>0.1083537</v>
      </c>
      <c r="BV37" s="315">
        <v>0.10264719999999999</v>
      </c>
    </row>
    <row r="38" spans="1:74" ht="11.15" customHeight="1" x14ac:dyDescent="0.25">
      <c r="A38" s="97"/>
      <c r="B38" s="96"/>
      <c r="C38" s="98"/>
      <c r="D38" s="98"/>
      <c r="E38" s="98"/>
      <c r="F38" s="98"/>
      <c r="G38" s="98"/>
      <c r="H38" s="98"/>
      <c r="I38" s="98"/>
      <c r="J38" s="98"/>
      <c r="K38" s="98"/>
      <c r="L38" s="98"/>
      <c r="M38" s="98"/>
      <c r="N38" s="98"/>
      <c r="O38" s="98"/>
      <c r="P38" s="98"/>
      <c r="Q38" s="98"/>
      <c r="R38" s="98"/>
      <c r="S38" s="98"/>
      <c r="T38" s="98"/>
      <c r="U38" s="98"/>
      <c r="V38" s="98"/>
      <c r="W38" s="98"/>
      <c r="X38" s="98"/>
      <c r="Y38" s="98"/>
      <c r="Z38" s="98"/>
      <c r="AA38" s="98"/>
      <c r="AB38" s="98"/>
      <c r="AC38" s="98"/>
      <c r="AD38" s="98"/>
      <c r="AE38" s="98"/>
      <c r="AF38" s="98"/>
      <c r="AG38" s="98"/>
      <c r="AH38" s="98"/>
      <c r="AI38" s="98"/>
      <c r="AJ38" s="98"/>
      <c r="AK38" s="98"/>
      <c r="AL38" s="98"/>
      <c r="AM38" s="98"/>
      <c r="AN38" s="98"/>
      <c r="AO38" s="98"/>
      <c r="AP38" s="98"/>
      <c r="AQ38" s="98"/>
      <c r="AR38" s="98"/>
      <c r="AS38" s="98"/>
      <c r="AT38" s="98"/>
      <c r="AU38" s="98"/>
      <c r="AV38" s="98"/>
      <c r="AW38" s="98"/>
      <c r="AX38" s="98"/>
      <c r="AY38" s="98"/>
      <c r="AZ38" s="98"/>
      <c r="BA38" s="98"/>
      <c r="BB38" s="98"/>
      <c r="BC38" s="98"/>
      <c r="BD38" s="98"/>
      <c r="BE38" s="98"/>
      <c r="BF38" s="98"/>
      <c r="BG38" s="98"/>
      <c r="BH38" s="346"/>
      <c r="BI38" s="346"/>
      <c r="BJ38" s="346"/>
      <c r="BK38" s="346"/>
      <c r="BL38" s="346"/>
      <c r="BM38" s="346"/>
      <c r="BN38" s="346"/>
      <c r="BO38" s="346"/>
      <c r="BP38" s="346"/>
      <c r="BQ38" s="346"/>
      <c r="BR38" s="346"/>
      <c r="BS38" s="346"/>
      <c r="BT38" s="346"/>
      <c r="BU38" s="346"/>
      <c r="BV38" s="346"/>
    </row>
    <row r="39" spans="1:74" ht="11.15" customHeight="1" x14ac:dyDescent="0.25">
      <c r="A39" s="97"/>
      <c r="B39" s="90" t="s">
        <v>46</v>
      </c>
      <c r="C39" s="98"/>
      <c r="D39" s="98"/>
      <c r="E39" s="98"/>
      <c r="F39" s="98"/>
      <c r="G39" s="98"/>
      <c r="H39" s="98"/>
      <c r="I39" s="98"/>
      <c r="J39" s="98"/>
      <c r="K39" s="98"/>
      <c r="L39" s="98"/>
      <c r="M39" s="98"/>
      <c r="N39" s="98"/>
      <c r="O39" s="98"/>
      <c r="P39" s="98"/>
      <c r="Q39" s="98"/>
      <c r="R39" s="98"/>
      <c r="S39" s="98"/>
      <c r="T39" s="98"/>
      <c r="U39" s="98"/>
      <c r="V39" s="98"/>
      <c r="W39" s="98"/>
      <c r="X39" s="98"/>
      <c r="Y39" s="98"/>
      <c r="Z39" s="98"/>
      <c r="AA39" s="98"/>
      <c r="AB39" s="98"/>
      <c r="AC39" s="98"/>
      <c r="AD39" s="98"/>
      <c r="AE39" s="98"/>
      <c r="AF39" s="98"/>
      <c r="AG39" s="98"/>
      <c r="AH39" s="98"/>
      <c r="AI39" s="98"/>
      <c r="AJ39" s="98"/>
      <c r="AK39" s="98"/>
      <c r="AL39" s="98"/>
      <c r="AM39" s="98"/>
      <c r="AN39" s="98"/>
      <c r="AO39" s="98"/>
      <c r="AP39" s="98"/>
      <c r="AQ39" s="98"/>
      <c r="AR39" s="98"/>
      <c r="AS39" s="98"/>
      <c r="AT39" s="98"/>
      <c r="AU39" s="98"/>
      <c r="AV39" s="98"/>
      <c r="AW39" s="98"/>
      <c r="AX39" s="98"/>
      <c r="AY39" s="98"/>
      <c r="AZ39" s="98"/>
      <c r="BA39" s="98"/>
      <c r="BB39" s="98"/>
      <c r="BC39" s="98"/>
      <c r="BD39" s="98"/>
      <c r="BE39" s="98"/>
      <c r="BF39" s="98"/>
      <c r="BG39" s="98"/>
      <c r="BH39" s="346"/>
      <c r="BI39" s="346"/>
      <c r="BJ39" s="346"/>
      <c r="BK39" s="346"/>
      <c r="BL39" s="346"/>
      <c r="BM39" s="346"/>
      <c r="BN39" s="346"/>
      <c r="BO39" s="346"/>
      <c r="BP39" s="346"/>
      <c r="BQ39" s="346"/>
      <c r="BR39" s="346"/>
      <c r="BS39" s="346"/>
      <c r="BT39" s="346"/>
      <c r="BU39" s="346"/>
      <c r="BV39" s="346"/>
    </row>
    <row r="40" spans="1:74" ht="11.15" customHeight="1" x14ac:dyDescent="0.25">
      <c r="A40" s="97"/>
      <c r="B40" s="96" t="s">
        <v>47</v>
      </c>
      <c r="C40" s="226"/>
      <c r="D40" s="226"/>
      <c r="E40" s="226"/>
      <c r="F40" s="226"/>
      <c r="G40" s="226"/>
      <c r="H40" s="226"/>
      <c r="I40" s="226"/>
      <c r="J40" s="226"/>
      <c r="K40" s="226"/>
      <c r="L40" s="226"/>
      <c r="M40" s="226"/>
      <c r="N40" s="226"/>
      <c r="O40" s="226"/>
      <c r="P40" s="226"/>
      <c r="Q40" s="226"/>
      <c r="R40" s="226"/>
      <c r="S40" s="226"/>
      <c r="T40" s="226"/>
      <c r="U40" s="226"/>
      <c r="V40" s="226"/>
      <c r="W40" s="226"/>
      <c r="X40" s="226"/>
      <c r="Y40" s="226"/>
      <c r="Z40" s="226"/>
      <c r="AA40" s="226"/>
      <c r="AB40" s="226"/>
      <c r="AC40" s="226"/>
      <c r="AD40" s="226"/>
      <c r="AE40" s="226"/>
      <c r="AF40" s="226"/>
      <c r="AG40" s="226"/>
      <c r="AH40" s="226"/>
      <c r="AI40" s="226"/>
      <c r="AJ40" s="226"/>
      <c r="AK40" s="226"/>
      <c r="AL40" s="226"/>
      <c r="AM40" s="226"/>
      <c r="AN40" s="226"/>
      <c r="AO40" s="226"/>
      <c r="AP40" s="226"/>
      <c r="AQ40" s="226"/>
      <c r="AR40" s="226"/>
      <c r="AS40" s="226"/>
      <c r="AT40" s="226"/>
      <c r="AU40" s="226"/>
      <c r="AV40" s="226"/>
      <c r="AW40" s="226"/>
      <c r="AX40" s="226"/>
      <c r="AY40" s="226"/>
      <c r="AZ40" s="226"/>
      <c r="BA40" s="226"/>
      <c r="BB40" s="226"/>
      <c r="BC40" s="226"/>
      <c r="BD40" s="226"/>
      <c r="BE40" s="226"/>
      <c r="BF40" s="226"/>
      <c r="BG40" s="226"/>
      <c r="BH40" s="345"/>
      <c r="BI40" s="345"/>
      <c r="BJ40" s="345"/>
      <c r="BK40" s="345"/>
      <c r="BL40" s="345"/>
      <c r="BM40" s="345"/>
      <c r="BN40" s="345"/>
      <c r="BO40" s="345"/>
      <c r="BP40" s="345"/>
      <c r="BQ40" s="345"/>
      <c r="BR40" s="345"/>
      <c r="BS40" s="345"/>
      <c r="BT40" s="345"/>
      <c r="BU40" s="345"/>
      <c r="BV40" s="345"/>
    </row>
    <row r="41" spans="1:74" ht="11.15" customHeight="1" x14ac:dyDescent="0.25">
      <c r="A41" s="97" t="s">
        <v>53</v>
      </c>
      <c r="B41" s="194" t="s">
        <v>55</v>
      </c>
      <c r="C41" s="252">
        <v>6.23</v>
      </c>
      <c r="D41" s="252">
        <v>6.23</v>
      </c>
      <c r="E41" s="252">
        <v>6.23</v>
      </c>
      <c r="F41" s="252">
        <v>6.23</v>
      </c>
      <c r="G41" s="252">
        <v>6.23</v>
      </c>
      <c r="H41" s="252">
        <v>6.23</v>
      </c>
      <c r="I41" s="252">
        <v>6.23</v>
      </c>
      <c r="J41" s="252">
        <v>6.23</v>
      </c>
      <c r="K41" s="252">
        <v>6.23</v>
      </c>
      <c r="L41" s="252">
        <v>6.23</v>
      </c>
      <c r="M41" s="252">
        <v>6.23</v>
      </c>
      <c r="N41" s="252">
        <v>6.23</v>
      </c>
      <c r="O41" s="252">
        <v>5.94</v>
      </c>
      <c r="P41" s="252">
        <v>5.94</v>
      </c>
      <c r="Q41" s="252">
        <v>5.94</v>
      </c>
      <c r="R41" s="252">
        <v>5.94</v>
      </c>
      <c r="S41" s="252">
        <v>5.94</v>
      </c>
      <c r="T41" s="252">
        <v>5.94</v>
      </c>
      <c r="U41" s="252">
        <v>5.94</v>
      </c>
      <c r="V41" s="252">
        <v>5.94</v>
      </c>
      <c r="W41" s="252">
        <v>5.94</v>
      </c>
      <c r="X41" s="252">
        <v>5.94</v>
      </c>
      <c r="Y41" s="252">
        <v>5.94</v>
      </c>
      <c r="Z41" s="252">
        <v>5.94</v>
      </c>
      <c r="AA41" s="252">
        <v>6.12</v>
      </c>
      <c r="AB41" s="252">
        <v>6.12</v>
      </c>
      <c r="AC41" s="252">
        <v>6.12</v>
      </c>
      <c r="AD41" s="252">
        <v>6.12</v>
      </c>
      <c r="AE41" s="252">
        <v>6.12</v>
      </c>
      <c r="AF41" s="252">
        <v>6.12</v>
      </c>
      <c r="AG41" s="252">
        <v>6.12</v>
      </c>
      <c r="AH41" s="252">
        <v>6.12</v>
      </c>
      <c r="AI41" s="252">
        <v>6.12</v>
      </c>
      <c r="AJ41" s="252">
        <v>6.12</v>
      </c>
      <c r="AK41" s="252">
        <v>6.12</v>
      </c>
      <c r="AL41" s="252">
        <v>6.12</v>
      </c>
      <c r="AM41" s="252">
        <v>6.0770288248000002</v>
      </c>
      <c r="AN41" s="252">
        <v>6.0770288248000002</v>
      </c>
      <c r="AO41" s="252">
        <v>6.0770288248000002</v>
      </c>
      <c r="AP41" s="252">
        <v>6.0770288248000002</v>
      </c>
      <c r="AQ41" s="252">
        <v>6.0770288248000002</v>
      </c>
      <c r="AR41" s="252">
        <v>6.0770288248000002</v>
      </c>
      <c r="AS41" s="252">
        <v>6.0770288248000002</v>
      </c>
      <c r="AT41" s="252">
        <v>6.0770288248000002</v>
      </c>
      <c r="AU41" s="252">
        <v>6.0770288248000002</v>
      </c>
      <c r="AV41" s="252">
        <v>6.0770288248000002</v>
      </c>
      <c r="AW41" s="252">
        <v>6.0770288248000002</v>
      </c>
      <c r="AX41" s="252">
        <v>6.0770288248000002</v>
      </c>
      <c r="AY41" s="252">
        <v>6.0544124169</v>
      </c>
      <c r="AZ41" s="252">
        <v>6.0544124169</v>
      </c>
      <c r="BA41" s="252">
        <v>6.0544124169</v>
      </c>
      <c r="BB41" s="252">
        <v>6.0544124169</v>
      </c>
      <c r="BC41" s="252">
        <v>6.0544124169</v>
      </c>
      <c r="BD41" s="252">
        <v>6.0544124169</v>
      </c>
      <c r="BE41" s="252">
        <v>6.0544124169</v>
      </c>
      <c r="BF41" s="252">
        <v>6.0544124169</v>
      </c>
      <c r="BG41" s="252">
        <v>6.0544124169</v>
      </c>
      <c r="BH41" s="347">
        <v>6.0544120000000001</v>
      </c>
      <c r="BI41" s="347">
        <v>6.0544120000000001</v>
      </c>
      <c r="BJ41" s="347">
        <v>6.0544120000000001</v>
      </c>
      <c r="BK41" s="347">
        <v>5.9752549999999998</v>
      </c>
      <c r="BL41" s="347">
        <v>5.9752549999999998</v>
      </c>
      <c r="BM41" s="347">
        <v>5.9752549999999998</v>
      </c>
      <c r="BN41" s="347">
        <v>5.9752549999999998</v>
      </c>
      <c r="BO41" s="347">
        <v>5.9752549999999998</v>
      </c>
      <c r="BP41" s="347">
        <v>5.9752549999999998</v>
      </c>
      <c r="BQ41" s="347">
        <v>5.9752549999999998</v>
      </c>
      <c r="BR41" s="347">
        <v>5.9752549999999998</v>
      </c>
      <c r="BS41" s="347">
        <v>5.9752549999999998</v>
      </c>
      <c r="BT41" s="347">
        <v>5.9752549999999998</v>
      </c>
      <c r="BU41" s="347">
        <v>5.9752549999999998</v>
      </c>
      <c r="BV41" s="347">
        <v>5.9752549999999998</v>
      </c>
    </row>
    <row r="42" spans="1:74" ht="11.15" customHeight="1" x14ac:dyDescent="0.25">
      <c r="A42" s="97"/>
      <c r="B42" s="96" t="s">
        <v>51</v>
      </c>
      <c r="C42" s="225"/>
      <c r="D42" s="225"/>
      <c r="E42" s="225"/>
      <c r="F42" s="225"/>
      <c r="G42" s="225"/>
      <c r="H42" s="225"/>
      <c r="I42" s="225"/>
      <c r="J42" s="225"/>
      <c r="K42" s="225"/>
      <c r="L42" s="225"/>
      <c r="M42" s="225"/>
      <c r="N42" s="225"/>
      <c r="O42" s="225"/>
      <c r="P42" s="225"/>
      <c r="Q42" s="225"/>
      <c r="R42" s="225"/>
      <c r="S42" s="225"/>
      <c r="T42" s="225"/>
      <c r="U42" s="225"/>
      <c r="V42" s="225"/>
      <c r="W42" s="225"/>
      <c r="X42" s="225"/>
      <c r="Y42" s="225"/>
      <c r="Z42" s="225"/>
      <c r="AA42" s="225"/>
      <c r="AB42" s="225"/>
      <c r="AC42" s="225"/>
      <c r="AD42" s="225"/>
      <c r="AE42" s="225"/>
      <c r="AF42" s="225"/>
      <c r="AG42" s="225"/>
      <c r="AH42" s="225"/>
      <c r="AI42" s="225"/>
      <c r="AJ42" s="225"/>
      <c r="AK42" s="225"/>
      <c r="AL42" s="225"/>
      <c r="AM42" s="225"/>
      <c r="AN42" s="225"/>
      <c r="AO42" s="225"/>
      <c r="AP42" s="225"/>
      <c r="AQ42" s="225"/>
      <c r="AR42" s="225"/>
      <c r="AS42" s="225"/>
      <c r="AT42" s="225"/>
      <c r="AU42" s="225"/>
      <c r="AV42" s="225"/>
      <c r="AW42" s="225"/>
      <c r="AX42" s="225"/>
      <c r="AY42" s="225"/>
      <c r="AZ42" s="225"/>
      <c r="BA42" s="225"/>
      <c r="BB42" s="225"/>
      <c r="BC42" s="225"/>
      <c r="BD42" s="225"/>
      <c r="BE42" s="225"/>
      <c r="BF42" s="225"/>
      <c r="BG42" s="225"/>
      <c r="BH42" s="348"/>
      <c r="BI42" s="348"/>
      <c r="BJ42" s="348"/>
      <c r="BK42" s="348"/>
      <c r="BL42" s="348"/>
      <c r="BM42" s="348"/>
      <c r="BN42" s="348"/>
      <c r="BO42" s="348"/>
      <c r="BP42" s="348"/>
      <c r="BQ42" s="348"/>
      <c r="BR42" s="348"/>
      <c r="BS42" s="348"/>
      <c r="BT42" s="348"/>
      <c r="BU42" s="348"/>
      <c r="BV42" s="348"/>
    </row>
    <row r="43" spans="1:74" ht="11.15" customHeight="1" x14ac:dyDescent="0.25">
      <c r="A43" s="97" t="s">
        <v>589</v>
      </c>
      <c r="B43" s="194" t="s">
        <v>56</v>
      </c>
      <c r="C43" s="261">
        <v>0.24292626728</v>
      </c>
      <c r="D43" s="261">
        <v>0.25241836735000001</v>
      </c>
      <c r="E43" s="261">
        <v>0.25819354839000003</v>
      </c>
      <c r="F43" s="261">
        <v>0.25464285714000001</v>
      </c>
      <c r="G43" s="261">
        <v>0.25275115206999998</v>
      </c>
      <c r="H43" s="261">
        <v>0.25158095238</v>
      </c>
      <c r="I43" s="261">
        <v>0.25836866358999999</v>
      </c>
      <c r="J43" s="261">
        <v>0.26530414746999997</v>
      </c>
      <c r="K43" s="261">
        <v>0.26638571429000002</v>
      </c>
      <c r="L43" s="261">
        <v>0.26890322580999998</v>
      </c>
      <c r="M43" s="261">
        <v>0.27294285713999999</v>
      </c>
      <c r="N43" s="261">
        <v>0.26907373272000001</v>
      </c>
      <c r="O43" s="261">
        <v>0.27165898618000001</v>
      </c>
      <c r="P43" s="261">
        <v>0.27174999999999999</v>
      </c>
      <c r="Q43" s="261">
        <v>0.27561290322999998</v>
      </c>
      <c r="R43" s="261">
        <v>0.27287619048</v>
      </c>
      <c r="S43" s="261">
        <v>0.27204147465</v>
      </c>
      <c r="T43" s="261">
        <v>0.26721658986000002</v>
      </c>
      <c r="U43" s="261">
        <v>0.26660952381000003</v>
      </c>
      <c r="V43" s="261">
        <v>0.26590322580999998</v>
      </c>
      <c r="W43" s="261">
        <v>0.25984761904999998</v>
      </c>
      <c r="X43" s="261">
        <v>0.26339170506999998</v>
      </c>
      <c r="Y43" s="261">
        <v>0.26578095237999999</v>
      </c>
      <c r="Z43" s="261">
        <v>0.26488479262999998</v>
      </c>
      <c r="AA43" s="261">
        <v>0.27403686636000002</v>
      </c>
      <c r="AB43" s="261">
        <v>0.27253201970000002</v>
      </c>
      <c r="AC43" s="261">
        <v>0.25678801842999999</v>
      </c>
      <c r="AD43" s="261">
        <v>0.18255714285999999</v>
      </c>
      <c r="AE43" s="261">
        <v>0.16480184332</v>
      </c>
      <c r="AF43" s="261">
        <v>0.17472380952</v>
      </c>
      <c r="AG43" s="261">
        <v>0.18638248848</v>
      </c>
      <c r="AH43" s="261">
        <v>0.19732380952</v>
      </c>
      <c r="AI43" s="261">
        <v>0.20843333333</v>
      </c>
      <c r="AJ43" s="261">
        <v>0.21845161290000001</v>
      </c>
      <c r="AK43" s="261">
        <v>0.2248</v>
      </c>
      <c r="AL43" s="261">
        <v>0.22878801842999999</v>
      </c>
      <c r="AM43" s="261">
        <v>0.23743317972</v>
      </c>
      <c r="AN43" s="261">
        <v>0.24818367347</v>
      </c>
      <c r="AO43" s="261">
        <v>0.25120737326999998</v>
      </c>
      <c r="AP43" s="261">
        <v>0.25338095238000002</v>
      </c>
      <c r="AQ43" s="261">
        <v>0.25752073733000003</v>
      </c>
      <c r="AR43" s="261">
        <v>0.26249523809999997</v>
      </c>
      <c r="AS43" s="261">
        <v>0.26594930876</v>
      </c>
      <c r="AT43" s="261">
        <v>0.26744239631</v>
      </c>
      <c r="AU43" s="261">
        <v>0.26798095238000003</v>
      </c>
      <c r="AV43" s="261">
        <v>0.25822119816</v>
      </c>
      <c r="AW43" s="261">
        <v>0.26354761905000001</v>
      </c>
      <c r="AX43" s="261">
        <v>0.25766359446999998</v>
      </c>
      <c r="AY43" s="261">
        <v>0.25838709676999999</v>
      </c>
      <c r="AZ43" s="261">
        <v>0.25197959184000002</v>
      </c>
      <c r="BA43" s="261">
        <v>0.24822580645</v>
      </c>
      <c r="BB43" s="261">
        <v>0.25178571429000002</v>
      </c>
      <c r="BC43" s="261">
        <v>0.25514285714000001</v>
      </c>
      <c r="BD43" s="261">
        <v>0.25258008657999997</v>
      </c>
      <c r="BE43" s="261">
        <v>0.24896774193999999</v>
      </c>
      <c r="BF43" s="261">
        <v>0.26493559999999999</v>
      </c>
      <c r="BG43" s="261">
        <v>0.27632770000000001</v>
      </c>
      <c r="BH43" s="333">
        <v>0.28247620000000001</v>
      </c>
      <c r="BI43" s="333">
        <v>0.2911974</v>
      </c>
      <c r="BJ43" s="333">
        <v>0.29473339999999998</v>
      </c>
      <c r="BK43" s="333">
        <v>0.30083209999999999</v>
      </c>
      <c r="BL43" s="333">
        <v>0.3035351</v>
      </c>
      <c r="BM43" s="333">
        <v>0.30190119999999998</v>
      </c>
      <c r="BN43" s="333">
        <v>0.3009867</v>
      </c>
      <c r="BO43" s="333">
        <v>0.30178470000000002</v>
      </c>
      <c r="BP43" s="333">
        <v>0.30225269999999999</v>
      </c>
      <c r="BQ43" s="333">
        <v>0.30944670000000002</v>
      </c>
      <c r="BR43" s="333">
        <v>0.3210287</v>
      </c>
      <c r="BS43" s="333">
        <v>0.32980930000000003</v>
      </c>
      <c r="BT43" s="333">
        <v>0.33288430000000002</v>
      </c>
      <c r="BU43" s="333">
        <v>0.33943869999999998</v>
      </c>
      <c r="BV43" s="333">
        <v>0.34031709999999998</v>
      </c>
    </row>
    <row r="44" spans="1:74" ht="11.15" customHeight="1" x14ac:dyDescent="0.25">
      <c r="A44" s="97"/>
      <c r="B44" s="96" t="s">
        <v>52</v>
      </c>
      <c r="C44" s="225"/>
      <c r="D44" s="225"/>
      <c r="E44" s="225"/>
      <c r="F44" s="225"/>
      <c r="G44" s="225"/>
      <c r="H44" s="225"/>
      <c r="I44" s="225"/>
      <c r="J44" s="225"/>
      <c r="K44" s="225"/>
      <c r="L44" s="225"/>
      <c r="M44" s="225"/>
      <c r="N44" s="225"/>
      <c r="O44" s="225"/>
      <c r="P44" s="225"/>
      <c r="Q44" s="225"/>
      <c r="R44" s="225"/>
      <c r="S44" s="225"/>
      <c r="T44" s="225"/>
      <c r="U44" s="225"/>
      <c r="V44" s="225"/>
      <c r="W44" s="225"/>
      <c r="X44" s="225"/>
      <c r="Y44" s="225"/>
      <c r="Z44" s="225"/>
      <c r="AA44" s="225"/>
      <c r="AB44" s="225"/>
      <c r="AC44" s="225"/>
      <c r="AD44" s="225"/>
      <c r="AE44" s="225"/>
      <c r="AF44" s="225"/>
      <c r="AG44" s="225"/>
      <c r="AH44" s="225"/>
      <c r="AI44" s="225"/>
      <c r="AJ44" s="225"/>
      <c r="AK44" s="225"/>
      <c r="AL44" s="225"/>
      <c r="AM44" s="225"/>
      <c r="AN44" s="225"/>
      <c r="AO44" s="225"/>
      <c r="AP44" s="225"/>
      <c r="AQ44" s="225"/>
      <c r="AR44" s="225"/>
      <c r="AS44" s="225"/>
      <c r="AT44" s="225"/>
      <c r="AU44" s="225"/>
      <c r="AV44" s="225"/>
      <c r="AW44" s="225"/>
      <c r="AX44" s="225"/>
      <c r="AY44" s="225"/>
      <c r="AZ44" s="225"/>
      <c r="BA44" s="225"/>
      <c r="BB44" s="225"/>
      <c r="BC44" s="225"/>
      <c r="BD44" s="225"/>
      <c r="BE44" s="225"/>
      <c r="BF44" s="225"/>
      <c r="BG44" s="225"/>
      <c r="BH44" s="348"/>
      <c r="BI44" s="348"/>
      <c r="BJ44" s="348"/>
      <c r="BK44" s="348"/>
      <c r="BL44" s="348"/>
      <c r="BM44" s="348"/>
      <c r="BN44" s="348"/>
      <c r="BO44" s="348"/>
      <c r="BP44" s="348"/>
      <c r="BQ44" s="348"/>
      <c r="BR44" s="348"/>
      <c r="BS44" s="348"/>
      <c r="BT44" s="348"/>
      <c r="BU44" s="348"/>
      <c r="BV44" s="348"/>
    </row>
    <row r="45" spans="1:74" ht="11.15" customHeight="1" x14ac:dyDescent="0.25">
      <c r="A45" s="97" t="s">
        <v>521</v>
      </c>
      <c r="B45" s="195" t="s">
        <v>54</v>
      </c>
      <c r="C45" s="208">
        <v>2.06</v>
      </c>
      <c r="D45" s="208">
        <v>2.0699999999999998</v>
      </c>
      <c r="E45" s="208">
        <v>2.04</v>
      </c>
      <c r="F45" s="208">
        <v>2.0699999999999998</v>
      </c>
      <c r="G45" s="208">
        <v>2.04</v>
      </c>
      <c r="H45" s="208">
        <v>2.04</v>
      </c>
      <c r="I45" s="208">
        <v>2.0499999999999998</v>
      </c>
      <c r="J45" s="208">
        <v>2.06</v>
      </c>
      <c r="K45" s="208">
        <v>2.0499999999999998</v>
      </c>
      <c r="L45" s="208">
        <v>2.04</v>
      </c>
      <c r="M45" s="208">
        <v>2.06</v>
      </c>
      <c r="N45" s="208">
        <v>2.11</v>
      </c>
      <c r="O45" s="208">
        <v>2.1</v>
      </c>
      <c r="P45" s="208">
        <v>2.0699999999999998</v>
      </c>
      <c r="Q45" s="208">
        <v>2.08</v>
      </c>
      <c r="R45" s="208">
        <v>2.0699999999999998</v>
      </c>
      <c r="S45" s="208">
        <v>2.0499999999999998</v>
      </c>
      <c r="T45" s="208">
        <v>2.0299999999999998</v>
      </c>
      <c r="U45" s="208">
        <v>2.02</v>
      </c>
      <c r="V45" s="208">
        <v>2</v>
      </c>
      <c r="W45" s="208">
        <v>1.96</v>
      </c>
      <c r="X45" s="208">
        <v>1.96</v>
      </c>
      <c r="Y45" s="208">
        <v>1.96</v>
      </c>
      <c r="Z45" s="208">
        <v>1.91</v>
      </c>
      <c r="AA45" s="208">
        <v>1.94</v>
      </c>
      <c r="AB45" s="208">
        <v>1.9</v>
      </c>
      <c r="AC45" s="208">
        <v>1.93</v>
      </c>
      <c r="AD45" s="208">
        <v>1.92</v>
      </c>
      <c r="AE45" s="208">
        <v>1.89</v>
      </c>
      <c r="AF45" s="208">
        <v>1.9</v>
      </c>
      <c r="AG45" s="208">
        <v>1.91</v>
      </c>
      <c r="AH45" s="208">
        <v>1.94</v>
      </c>
      <c r="AI45" s="208">
        <v>1.94</v>
      </c>
      <c r="AJ45" s="208">
        <v>1.91</v>
      </c>
      <c r="AK45" s="208">
        <v>1.91</v>
      </c>
      <c r="AL45" s="208">
        <v>1.92</v>
      </c>
      <c r="AM45" s="208">
        <v>1.91</v>
      </c>
      <c r="AN45" s="208">
        <v>1.93</v>
      </c>
      <c r="AO45" s="208">
        <v>1.9</v>
      </c>
      <c r="AP45" s="208">
        <v>1.9</v>
      </c>
      <c r="AQ45" s="208">
        <v>1.9</v>
      </c>
      <c r="AR45" s="208">
        <v>1.96</v>
      </c>
      <c r="AS45" s="208">
        <v>2.0099999999999998</v>
      </c>
      <c r="AT45" s="208">
        <v>2.06</v>
      </c>
      <c r="AU45" s="208">
        <v>2.0099999999999998</v>
      </c>
      <c r="AV45" s="208">
        <v>2.0299999999999998</v>
      </c>
      <c r="AW45" s="208">
        <v>2.04</v>
      </c>
      <c r="AX45" s="208">
        <v>2.08</v>
      </c>
      <c r="AY45" s="208">
        <v>2.21</v>
      </c>
      <c r="AZ45" s="208">
        <v>2.1800000000000002</v>
      </c>
      <c r="BA45" s="208">
        <v>2.16</v>
      </c>
      <c r="BB45" s="208">
        <v>2.19</v>
      </c>
      <c r="BC45" s="208">
        <v>2.2400000000000002</v>
      </c>
      <c r="BD45" s="208">
        <v>2.3220461272000001</v>
      </c>
      <c r="BE45" s="208">
        <v>2.5886016032999999</v>
      </c>
      <c r="BF45" s="208">
        <v>2.5753339999999998</v>
      </c>
      <c r="BG45" s="208">
        <v>2.559205</v>
      </c>
      <c r="BH45" s="349">
        <v>2.5300039999999999</v>
      </c>
      <c r="BI45" s="349">
        <v>2.533293</v>
      </c>
      <c r="BJ45" s="349">
        <v>2.5276640000000001</v>
      </c>
      <c r="BK45" s="349">
        <v>2.5329959999999998</v>
      </c>
      <c r="BL45" s="349">
        <v>2.5182500000000001</v>
      </c>
      <c r="BM45" s="349">
        <v>2.522767</v>
      </c>
      <c r="BN45" s="349">
        <v>2.5199180000000001</v>
      </c>
      <c r="BO45" s="349">
        <v>2.513528</v>
      </c>
      <c r="BP45" s="349">
        <v>2.4884970000000002</v>
      </c>
      <c r="BQ45" s="349">
        <v>2.484137</v>
      </c>
      <c r="BR45" s="349">
        <v>2.486694</v>
      </c>
      <c r="BS45" s="349">
        <v>2.4717549999999999</v>
      </c>
      <c r="BT45" s="349">
        <v>2.445675</v>
      </c>
      <c r="BU45" s="349">
        <v>2.4520270000000002</v>
      </c>
      <c r="BV45" s="349">
        <v>2.4511180000000001</v>
      </c>
    </row>
    <row r="46" spans="1:74" s="412" customFormat="1" ht="12" customHeight="1" x14ac:dyDescent="0.25">
      <c r="A46" s="411"/>
      <c r="B46" s="805" t="s">
        <v>859</v>
      </c>
      <c r="C46" s="742"/>
      <c r="D46" s="742"/>
      <c r="E46" s="742"/>
      <c r="F46" s="742"/>
      <c r="G46" s="742"/>
      <c r="H46" s="742"/>
      <c r="I46" s="742"/>
      <c r="J46" s="742"/>
      <c r="K46" s="742"/>
      <c r="L46" s="742"/>
      <c r="M46" s="742"/>
      <c r="N46" s="742"/>
      <c r="O46" s="742"/>
      <c r="P46" s="742"/>
      <c r="Q46" s="736"/>
      <c r="AY46" s="467"/>
      <c r="AZ46" s="467"/>
      <c r="BA46" s="467"/>
      <c r="BB46" s="467"/>
      <c r="BC46" s="467"/>
      <c r="BD46" s="467"/>
      <c r="BE46" s="467"/>
      <c r="BF46" s="467"/>
      <c r="BG46" s="467"/>
      <c r="BH46" s="467"/>
      <c r="BI46" s="467"/>
      <c r="BJ46" s="467"/>
    </row>
    <row r="47" spans="1:74" s="412" customFormat="1" ht="12" customHeight="1" x14ac:dyDescent="0.25">
      <c r="A47" s="411"/>
      <c r="B47" s="800" t="s">
        <v>860</v>
      </c>
      <c r="C47" s="742"/>
      <c r="D47" s="742"/>
      <c r="E47" s="742"/>
      <c r="F47" s="742"/>
      <c r="G47" s="742"/>
      <c r="H47" s="742"/>
      <c r="I47" s="742"/>
      <c r="J47" s="742"/>
      <c r="K47" s="742"/>
      <c r="L47" s="742"/>
      <c r="M47" s="742"/>
      <c r="N47" s="742"/>
      <c r="O47" s="742"/>
      <c r="P47" s="742"/>
      <c r="Q47" s="736"/>
      <c r="AY47" s="467"/>
      <c r="AZ47" s="467"/>
      <c r="BA47" s="467"/>
      <c r="BB47" s="467"/>
      <c r="BC47" s="467"/>
      <c r="BD47" s="467"/>
      <c r="BE47" s="467"/>
      <c r="BF47" s="467"/>
      <c r="BG47" s="467"/>
      <c r="BH47" s="467"/>
      <c r="BI47" s="467"/>
      <c r="BJ47" s="467"/>
    </row>
    <row r="48" spans="1:74" s="412" customFormat="1" ht="12" customHeight="1" x14ac:dyDescent="0.25">
      <c r="A48" s="411"/>
      <c r="B48" s="805" t="s">
        <v>861</v>
      </c>
      <c r="C48" s="742"/>
      <c r="D48" s="742"/>
      <c r="E48" s="742"/>
      <c r="F48" s="742"/>
      <c r="G48" s="742"/>
      <c r="H48" s="742"/>
      <c r="I48" s="742"/>
      <c r="J48" s="742"/>
      <c r="K48" s="742"/>
      <c r="L48" s="742"/>
      <c r="M48" s="742"/>
      <c r="N48" s="742"/>
      <c r="O48" s="742"/>
      <c r="P48" s="742"/>
      <c r="Q48" s="736"/>
      <c r="AY48" s="467"/>
      <c r="AZ48" s="467"/>
      <c r="BA48" s="467"/>
      <c r="BB48" s="467"/>
      <c r="BC48" s="467"/>
      <c r="BD48" s="467"/>
      <c r="BE48" s="467"/>
      <c r="BF48" s="467"/>
      <c r="BG48" s="467"/>
      <c r="BH48" s="467"/>
      <c r="BI48" s="467"/>
      <c r="BJ48" s="467"/>
    </row>
    <row r="49" spans="1:74" s="412" customFormat="1" ht="12" customHeight="1" x14ac:dyDescent="0.25">
      <c r="A49" s="411"/>
      <c r="B49" s="805" t="s">
        <v>89</v>
      </c>
      <c r="C49" s="742"/>
      <c r="D49" s="742"/>
      <c r="E49" s="742"/>
      <c r="F49" s="742"/>
      <c r="G49" s="742"/>
      <c r="H49" s="742"/>
      <c r="I49" s="742"/>
      <c r="J49" s="742"/>
      <c r="K49" s="742"/>
      <c r="L49" s="742"/>
      <c r="M49" s="742"/>
      <c r="N49" s="742"/>
      <c r="O49" s="742"/>
      <c r="P49" s="742"/>
      <c r="Q49" s="736"/>
      <c r="AY49" s="467"/>
      <c r="AZ49" s="467"/>
      <c r="BA49" s="467"/>
      <c r="BB49" s="467"/>
      <c r="BC49" s="467"/>
      <c r="BD49" s="467"/>
      <c r="BE49" s="467"/>
      <c r="BF49" s="467"/>
      <c r="BG49" s="467"/>
      <c r="BH49" s="467"/>
      <c r="BI49" s="467"/>
      <c r="BJ49" s="467"/>
    </row>
    <row r="50" spans="1:74" s="269" customFormat="1" ht="12" customHeight="1" x14ac:dyDescent="0.25">
      <c r="A50" s="92"/>
      <c r="B50" s="756" t="s">
        <v>806</v>
      </c>
      <c r="C50" s="757"/>
      <c r="D50" s="757"/>
      <c r="E50" s="757"/>
      <c r="F50" s="757"/>
      <c r="G50" s="757"/>
      <c r="H50" s="757"/>
      <c r="I50" s="757"/>
      <c r="J50" s="757"/>
      <c r="K50" s="757"/>
      <c r="L50" s="757"/>
      <c r="M50" s="757"/>
      <c r="N50" s="757"/>
      <c r="O50" s="757"/>
      <c r="P50" s="757"/>
      <c r="Q50" s="757"/>
      <c r="AY50" s="466"/>
      <c r="AZ50" s="466"/>
      <c r="BA50" s="466"/>
      <c r="BB50" s="466"/>
      <c r="BC50" s="466"/>
      <c r="BD50" s="466"/>
      <c r="BE50" s="466"/>
      <c r="BF50" s="466"/>
      <c r="BG50" s="466"/>
      <c r="BH50" s="466"/>
      <c r="BI50" s="466"/>
      <c r="BJ50" s="466"/>
    </row>
    <row r="51" spans="1:74" s="412" customFormat="1" ht="12" customHeight="1" x14ac:dyDescent="0.25">
      <c r="A51" s="411"/>
      <c r="B51" s="777" t="str">
        <f>"Notes: "&amp;"EIA completed modeling and analysis for this report on " &amp;Dates!D2&amp;"."</f>
        <v>Notes: EIA completed modeling and analysis for this report on Thursday October 6, 2022.</v>
      </c>
      <c r="C51" s="799"/>
      <c r="D51" s="799"/>
      <c r="E51" s="799"/>
      <c r="F51" s="799"/>
      <c r="G51" s="799"/>
      <c r="H51" s="799"/>
      <c r="I51" s="799"/>
      <c r="J51" s="799"/>
      <c r="K51" s="799"/>
      <c r="L51" s="799"/>
      <c r="M51" s="799"/>
      <c r="N51" s="799"/>
      <c r="O51" s="799"/>
      <c r="P51" s="799"/>
      <c r="Q51" s="778"/>
      <c r="AY51" s="467"/>
      <c r="AZ51" s="467"/>
      <c r="BA51" s="467"/>
      <c r="BB51" s="467"/>
      <c r="BC51" s="467"/>
      <c r="BD51" s="467"/>
      <c r="BE51" s="467"/>
      <c r="BF51" s="467"/>
      <c r="BG51" s="467"/>
      <c r="BH51" s="467"/>
      <c r="BI51" s="467"/>
      <c r="BJ51" s="467"/>
    </row>
    <row r="52" spans="1:74" s="412" customFormat="1" ht="12" customHeight="1" x14ac:dyDescent="0.25">
      <c r="A52" s="411"/>
      <c r="B52" s="750" t="s">
        <v>350</v>
      </c>
      <c r="C52" s="749"/>
      <c r="D52" s="749"/>
      <c r="E52" s="749"/>
      <c r="F52" s="749"/>
      <c r="G52" s="749"/>
      <c r="H52" s="749"/>
      <c r="I52" s="749"/>
      <c r="J52" s="749"/>
      <c r="K52" s="749"/>
      <c r="L52" s="749"/>
      <c r="M52" s="749"/>
      <c r="N52" s="749"/>
      <c r="O52" s="749"/>
      <c r="P52" s="749"/>
      <c r="Q52" s="749"/>
      <c r="AY52" s="467"/>
      <c r="AZ52" s="467"/>
      <c r="BA52" s="467"/>
      <c r="BB52" s="467"/>
      <c r="BC52" s="467"/>
      <c r="BD52" s="467"/>
      <c r="BE52" s="467"/>
      <c r="BF52" s="467"/>
      <c r="BG52" s="467"/>
      <c r="BH52" s="467"/>
      <c r="BI52" s="467"/>
      <c r="BJ52" s="467"/>
    </row>
    <row r="53" spans="1:74" s="412" customFormat="1" ht="12" customHeight="1" x14ac:dyDescent="0.25">
      <c r="A53" s="411"/>
      <c r="B53" s="743" t="s">
        <v>862</v>
      </c>
      <c r="C53" s="742"/>
      <c r="D53" s="742"/>
      <c r="E53" s="742"/>
      <c r="F53" s="742"/>
      <c r="G53" s="742"/>
      <c r="H53" s="742"/>
      <c r="I53" s="742"/>
      <c r="J53" s="742"/>
      <c r="K53" s="742"/>
      <c r="L53" s="742"/>
      <c r="M53" s="742"/>
      <c r="N53" s="742"/>
      <c r="O53" s="742"/>
      <c r="P53" s="742"/>
      <c r="Q53" s="736"/>
      <c r="AY53" s="467"/>
      <c r="AZ53" s="467"/>
      <c r="BA53" s="467"/>
      <c r="BB53" s="467"/>
      <c r="BC53" s="467"/>
      <c r="BD53" s="467"/>
      <c r="BE53" s="467"/>
      <c r="BF53" s="467"/>
      <c r="BG53" s="467"/>
      <c r="BH53" s="467"/>
      <c r="BI53" s="467"/>
      <c r="BJ53" s="467"/>
    </row>
    <row r="54" spans="1:74" s="412" customFormat="1" ht="12" customHeight="1" x14ac:dyDescent="0.25">
      <c r="A54" s="411"/>
      <c r="B54" s="745" t="s">
        <v>829</v>
      </c>
      <c r="C54" s="746"/>
      <c r="D54" s="746"/>
      <c r="E54" s="746"/>
      <c r="F54" s="746"/>
      <c r="G54" s="746"/>
      <c r="H54" s="746"/>
      <c r="I54" s="746"/>
      <c r="J54" s="746"/>
      <c r="K54" s="746"/>
      <c r="L54" s="746"/>
      <c r="M54" s="746"/>
      <c r="N54" s="746"/>
      <c r="O54" s="746"/>
      <c r="P54" s="746"/>
      <c r="Q54" s="736"/>
      <c r="AY54" s="467"/>
      <c r="AZ54" s="467"/>
      <c r="BA54" s="467"/>
      <c r="BB54" s="467"/>
      <c r="BC54" s="467"/>
      <c r="BD54" s="467"/>
      <c r="BE54" s="467"/>
      <c r="BF54" s="467"/>
      <c r="BG54" s="467"/>
      <c r="BH54" s="467"/>
      <c r="BI54" s="467"/>
      <c r="BJ54" s="467"/>
    </row>
    <row r="55" spans="1:74" s="413" customFormat="1" ht="12" customHeight="1" x14ac:dyDescent="0.25">
      <c r="A55" s="392"/>
      <c r="B55" s="765" t="s">
        <v>1356</v>
      </c>
      <c r="C55" s="736"/>
      <c r="D55" s="736"/>
      <c r="E55" s="736"/>
      <c r="F55" s="736"/>
      <c r="G55" s="736"/>
      <c r="H55" s="736"/>
      <c r="I55" s="736"/>
      <c r="J55" s="736"/>
      <c r="K55" s="736"/>
      <c r="L55" s="736"/>
      <c r="M55" s="736"/>
      <c r="N55" s="736"/>
      <c r="O55" s="736"/>
      <c r="P55" s="736"/>
      <c r="Q55" s="736"/>
      <c r="AY55" s="468"/>
      <c r="AZ55" s="468"/>
      <c r="BA55" s="468"/>
      <c r="BB55" s="468"/>
      <c r="BC55" s="468"/>
      <c r="BD55" s="468"/>
      <c r="BE55" s="468"/>
      <c r="BF55" s="468"/>
      <c r="BG55" s="468"/>
      <c r="BH55" s="468"/>
      <c r="BI55" s="468"/>
      <c r="BJ55" s="468"/>
    </row>
    <row r="56" spans="1:74" ht="10" x14ac:dyDescent="0.2">
      <c r="BD56" s="350"/>
      <c r="BE56" s="350"/>
      <c r="BF56" s="350"/>
      <c r="BK56" s="350"/>
      <c r="BL56" s="350"/>
      <c r="BM56" s="350"/>
      <c r="BN56" s="350"/>
      <c r="BO56" s="350"/>
      <c r="BP56" s="350"/>
      <c r="BQ56" s="350"/>
      <c r="BR56" s="350"/>
      <c r="BS56" s="350"/>
      <c r="BT56" s="350"/>
      <c r="BU56" s="350"/>
      <c r="BV56" s="350"/>
    </row>
    <row r="57" spans="1:74" ht="10" x14ac:dyDescent="0.2">
      <c r="BD57" s="350"/>
      <c r="BE57" s="350"/>
      <c r="BF57" s="350"/>
      <c r="BK57" s="350"/>
      <c r="BL57" s="350"/>
      <c r="BM57" s="350"/>
      <c r="BN57" s="350"/>
      <c r="BO57" s="350"/>
      <c r="BP57" s="350"/>
      <c r="BQ57" s="350"/>
      <c r="BR57" s="350"/>
      <c r="BS57" s="350"/>
      <c r="BT57" s="350"/>
      <c r="BU57" s="350"/>
      <c r="BV57" s="350"/>
    </row>
    <row r="58" spans="1:74" ht="10" x14ac:dyDescent="0.2">
      <c r="BD58" s="350"/>
      <c r="BE58" s="350"/>
      <c r="BF58" s="350"/>
      <c r="BK58" s="350"/>
      <c r="BL58" s="350"/>
      <c r="BM58" s="350"/>
      <c r="BN58" s="350"/>
      <c r="BO58" s="350"/>
      <c r="BP58" s="350"/>
      <c r="BQ58" s="350"/>
      <c r="BR58" s="350"/>
      <c r="BS58" s="350"/>
      <c r="BT58" s="350"/>
      <c r="BU58" s="350"/>
      <c r="BV58" s="350"/>
    </row>
    <row r="59" spans="1:74" ht="10" x14ac:dyDescent="0.2">
      <c r="BD59" s="350"/>
      <c r="BE59" s="350"/>
      <c r="BF59" s="350"/>
      <c r="BK59" s="350"/>
      <c r="BL59" s="350"/>
      <c r="BM59" s="350"/>
      <c r="BN59" s="350"/>
      <c r="BO59" s="350"/>
      <c r="BP59" s="350"/>
      <c r="BQ59" s="350"/>
      <c r="BR59" s="350"/>
      <c r="BS59" s="350"/>
      <c r="BT59" s="350"/>
      <c r="BU59" s="350"/>
      <c r="BV59" s="350"/>
    </row>
    <row r="60" spans="1:74" ht="10" x14ac:dyDescent="0.2">
      <c r="BD60" s="350"/>
      <c r="BE60" s="350"/>
      <c r="BF60" s="350"/>
      <c r="BK60" s="350"/>
      <c r="BL60" s="350"/>
      <c r="BM60" s="350"/>
      <c r="BN60" s="350"/>
      <c r="BO60" s="350"/>
      <c r="BP60" s="350"/>
      <c r="BQ60" s="350"/>
      <c r="BR60" s="350"/>
      <c r="BS60" s="350"/>
      <c r="BT60" s="350"/>
      <c r="BU60" s="350"/>
      <c r="BV60" s="350"/>
    </row>
    <row r="61" spans="1:74" ht="10" x14ac:dyDescent="0.2">
      <c r="BD61" s="350"/>
      <c r="BE61" s="350"/>
      <c r="BF61" s="350"/>
      <c r="BK61" s="350"/>
      <c r="BL61" s="350"/>
      <c r="BM61" s="350"/>
      <c r="BN61" s="350"/>
      <c r="BO61" s="350"/>
      <c r="BP61" s="350"/>
      <c r="BQ61" s="350"/>
      <c r="BR61" s="350"/>
      <c r="BS61" s="350"/>
      <c r="BT61" s="350"/>
      <c r="BU61" s="350"/>
      <c r="BV61" s="350"/>
    </row>
    <row r="62" spans="1:74" ht="10" x14ac:dyDescent="0.2">
      <c r="BD62" s="350"/>
      <c r="BE62" s="350"/>
      <c r="BF62" s="350"/>
      <c r="BK62" s="350"/>
      <c r="BL62" s="350"/>
      <c r="BM62" s="350"/>
      <c r="BN62" s="350"/>
      <c r="BO62" s="350"/>
      <c r="BP62" s="350"/>
      <c r="BQ62" s="350"/>
      <c r="BR62" s="350"/>
      <c r="BS62" s="350"/>
      <c r="BT62" s="350"/>
      <c r="BU62" s="350"/>
      <c r="BV62" s="350"/>
    </row>
    <row r="63" spans="1:74" ht="10" x14ac:dyDescent="0.2">
      <c r="BD63" s="350"/>
      <c r="BE63" s="350"/>
      <c r="BF63" s="350"/>
      <c r="BK63" s="350"/>
      <c r="BL63" s="350"/>
      <c r="BM63" s="350"/>
      <c r="BN63" s="350"/>
      <c r="BO63" s="350"/>
      <c r="BP63" s="350"/>
      <c r="BQ63" s="350"/>
      <c r="BR63" s="350"/>
      <c r="BS63" s="350"/>
      <c r="BT63" s="350"/>
      <c r="BU63" s="350"/>
      <c r="BV63" s="350"/>
    </row>
    <row r="64" spans="1:74" ht="10" x14ac:dyDescent="0.2">
      <c r="BD64" s="350"/>
      <c r="BE64" s="350"/>
      <c r="BF64" s="350"/>
      <c r="BK64" s="350"/>
      <c r="BL64" s="350"/>
      <c r="BM64" s="350"/>
      <c r="BN64" s="350"/>
      <c r="BO64" s="350"/>
      <c r="BP64" s="350"/>
      <c r="BQ64" s="350"/>
      <c r="BR64" s="350"/>
      <c r="BS64" s="350"/>
      <c r="BT64" s="350"/>
      <c r="BU64" s="350"/>
      <c r="BV64" s="350"/>
    </row>
    <row r="65" spans="56:74" ht="10" x14ac:dyDescent="0.2">
      <c r="BD65" s="350"/>
      <c r="BE65" s="350"/>
      <c r="BF65" s="350"/>
      <c r="BK65" s="350"/>
      <c r="BL65" s="350"/>
      <c r="BM65" s="350"/>
      <c r="BN65" s="350"/>
      <c r="BO65" s="350"/>
      <c r="BP65" s="350"/>
      <c r="BQ65" s="350"/>
      <c r="BR65" s="350"/>
      <c r="BS65" s="350"/>
      <c r="BT65" s="350"/>
      <c r="BU65" s="350"/>
      <c r="BV65" s="350"/>
    </row>
    <row r="66" spans="56:74" x14ac:dyDescent="0.25">
      <c r="BK66" s="350"/>
      <c r="BL66" s="350"/>
      <c r="BM66" s="350"/>
      <c r="BN66" s="350"/>
      <c r="BO66" s="350"/>
      <c r="BP66" s="350"/>
      <c r="BQ66" s="350"/>
      <c r="BR66" s="350"/>
      <c r="BS66" s="350"/>
      <c r="BT66" s="350"/>
      <c r="BU66" s="350"/>
      <c r="BV66" s="350"/>
    </row>
    <row r="67" spans="56:74" x14ac:dyDescent="0.25">
      <c r="BK67" s="350"/>
      <c r="BL67" s="350"/>
      <c r="BM67" s="350"/>
      <c r="BN67" s="350"/>
      <c r="BO67" s="350"/>
      <c r="BP67" s="350"/>
      <c r="BQ67" s="350"/>
      <c r="BR67" s="350"/>
      <c r="BS67" s="350"/>
      <c r="BT67" s="350"/>
      <c r="BU67" s="350"/>
      <c r="BV67" s="350"/>
    </row>
    <row r="68" spans="56:74" x14ac:dyDescent="0.25">
      <c r="BK68" s="350"/>
      <c r="BL68" s="350"/>
      <c r="BM68" s="350"/>
      <c r="BN68" s="350"/>
      <c r="BO68" s="350"/>
      <c r="BP68" s="350"/>
      <c r="BQ68" s="350"/>
      <c r="BR68" s="350"/>
      <c r="BS68" s="350"/>
      <c r="BT68" s="350"/>
      <c r="BU68" s="350"/>
      <c r="BV68" s="350"/>
    </row>
    <row r="69" spans="56:74" x14ac:dyDescent="0.25">
      <c r="BK69" s="350"/>
      <c r="BL69" s="350"/>
      <c r="BM69" s="350"/>
      <c r="BN69" s="350"/>
      <c r="BO69" s="350"/>
      <c r="BP69" s="350"/>
      <c r="BQ69" s="350"/>
      <c r="BR69" s="350"/>
      <c r="BS69" s="350"/>
      <c r="BT69" s="350"/>
      <c r="BU69" s="350"/>
      <c r="BV69" s="350"/>
    </row>
    <row r="70" spans="56:74" x14ac:dyDescent="0.25">
      <c r="BK70" s="350"/>
      <c r="BL70" s="350"/>
      <c r="BM70" s="350"/>
      <c r="BN70" s="350"/>
      <c r="BO70" s="350"/>
      <c r="BP70" s="350"/>
      <c r="BQ70" s="350"/>
      <c r="BR70" s="350"/>
      <c r="BS70" s="350"/>
      <c r="BT70" s="350"/>
      <c r="BU70" s="350"/>
      <c r="BV70" s="350"/>
    </row>
    <row r="71" spans="56:74" x14ac:dyDescent="0.25">
      <c r="BK71" s="350"/>
      <c r="BL71" s="350"/>
      <c r="BM71" s="350"/>
      <c r="BN71" s="350"/>
      <c r="BO71" s="350"/>
      <c r="BP71" s="350"/>
      <c r="BQ71" s="350"/>
      <c r="BR71" s="350"/>
      <c r="BS71" s="350"/>
      <c r="BT71" s="350"/>
      <c r="BU71" s="350"/>
      <c r="BV71" s="350"/>
    </row>
    <row r="72" spans="56:74" x14ac:dyDescent="0.25">
      <c r="BK72" s="350"/>
      <c r="BL72" s="350"/>
      <c r="BM72" s="350"/>
      <c r="BN72" s="350"/>
      <c r="BO72" s="350"/>
      <c r="BP72" s="350"/>
      <c r="BQ72" s="350"/>
      <c r="BR72" s="350"/>
      <c r="BS72" s="350"/>
      <c r="BT72" s="350"/>
      <c r="BU72" s="350"/>
      <c r="BV72" s="350"/>
    </row>
    <row r="73" spans="56:74" x14ac:dyDescent="0.25">
      <c r="BK73" s="350"/>
      <c r="BL73" s="350"/>
      <c r="BM73" s="350"/>
      <c r="BN73" s="350"/>
      <c r="BO73" s="350"/>
      <c r="BP73" s="350"/>
      <c r="BQ73" s="350"/>
      <c r="BR73" s="350"/>
      <c r="BS73" s="350"/>
      <c r="BT73" s="350"/>
      <c r="BU73" s="350"/>
      <c r="BV73" s="350"/>
    </row>
    <row r="74" spans="56:74" x14ac:dyDescent="0.25">
      <c r="BK74" s="350"/>
      <c r="BL74" s="350"/>
      <c r="BM74" s="350"/>
      <c r="BN74" s="350"/>
      <c r="BO74" s="350"/>
      <c r="BP74" s="350"/>
      <c r="BQ74" s="350"/>
      <c r="BR74" s="350"/>
      <c r="BS74" s="350"/>
      <c r="BT74" s="350"/>
      <c r="BU74" s="350"/>
      <c r="BV74" s="350"/>
    </row>
    <row r="75" spans="56:74" x14ac:dyDescent="0.25">
      <c r="BK75" s="350"/>
      <c r="BL75" s="350"/>
      <c r="BM75" s="350"/>
      <c r="BN75" s="350"/>
      <c r="BO75" s="350"/>
      <c r="BP75" s="350"/>
      <c r="BQ75" s="350"/>
      <c r="BR75" s="350"/>
      <c r="BS75" s="350"/>
      <c r="BT75" s="350"/>
      <c r="BU75" s="350"/>
      <c r="BV75" s="350"/>
    </row>
    <row r="76" spans="56:74" x14ac:dyDescent="0.25">
      <c r="BK76" s="350"/>
      <c r="BL76" s="350"/>
      <c r="BM76" s="350"/>
      <c r="BN76" s="350"/>
      <c r="BO76" s="350"/>
      <c r="BP76" s="350"/>
      <c r="BQ76" s="350"/>
      <c r="BR76" s="350"/>
      <c r="BS76" s="350"/>
      <c r="BT76" s="350"/>
      <c r="BU76" s="350"/>
      <c r="BV76" s="350"/>
    </row>
    <row r="77" spans="56:74" x14ac:dyDescent="0.25">
      <c r="BK77" s="350"/>
      <c r="BL77" s="350"/>
      <c r="BM77" s="350"/>
      <c r="BN77" s="350"/>
      <c r="BO77" s="350"/>
      <c r="BP77" s="350"/>
      <c r="BQ77" s="350"/>
      <c r="BR77" s="350"/>
      <c r="BS77" s="350"/>
      <c r="BT77" s="350"/>
      <c r="BU77" s="350"/>
      <c r="BV77" s="350"/>
    </row>
    <row r="78" spans="56:74" x14ac:dyDescent="0.25">
      <c r="BK78" s="350"/>
      <c r="BL78" s="350"/>
      <c r="BM78" s="350"/>
      <c r="BN78" s="350"/>
      <c r="BO78" s="350"/>
      <c r="BP78" s="350"/>
      <c r="BQ78" s="350"/>
      <c r="BR78" s="350"/>
      <c r="BS78" s="350"/>
      <c r="BT78" s="350"/>
      <c r="BU78" s="350"/>
      <c r="BV78" s="350"/>
    </row>
    <row r="79" spans="56:74" x14ac:dyDescent="0.25">
      <c r="BK79" s="350"/>
      <c r="BL79" s="350"/>
      <c r="BM79" s="350"/>
      <c r="BN79" s="350"/>
      <c r="BO79" s="350"/>
      <c r="BP79" s="350"/>
      <c r="BQ79" s="350"/>
      <c r="BR79" s="350"/>
      <c r="BS79" s="350"/>
      <c r="BT79" s="350"/>
      <c r="BU79" s="350"/>
      <c r="BV79" s="350"/>
    </row>
    <row r="80" spans="56:74" x14ac:dyDescent="0.25">
      <c r="BK80" s="350"/>
      <c r="BL80" s="350"/>
      <c r="BM80" s="350"/>
      <c r="BN80" s="350"/>
      <c r="BO80" s="350"/>
      <c r="BP80" s="350"/>
      <c r="BQ80" s="350"/>
      <c r="BR80" s="350"/>
      <c r="BS80" s="350"/>
      <c r="BT80" s="350"/>
      <c r="BU80" s="350"/>
      <c r="BV80" s="350"/>
    </row>
    <row r="81" spans="63:74" x14ac:dyDescent="0.25">
      <c r="BK81" s="350"/>
      <c r="BL81" s="350"/>
      <c r="BM81" s="350"/>
      <c r="BN81" s="350"/>
      <c r="BO81" s="350"/>
      <c r="BP81" s="350"/>
      <c r="BQ81" s="350"/>
      <c r="BR81" s="350"/>
      <c r="BS81" s="350"/>
      <c r="BT81" s="350"/>
      <c r="BU81" s="350"/>
      <c r="BV81" s="350"/>
    </row>
    <row r="82" spans="63:74" x14ac:dyDescent="0.25">
      <c r="BK82" s="350"/>
      <c r="BL82" s="350"/>
      <c r="BM82" s="350"/>
      <c r="BN82" s="350"/>
      <c r="BO82" s="350"/>
      <c r="BP82" s="350"/>
      <c r="BQ82" s="350"/>
      <c r="BR82" s="350"/>
      <c r="BS82" s="350"/>
      <c r="BT82" s="350"/>
      <c r="BU82" s="350"/>
      <c r="BV82" s="350"/>
    </row>
    <row r="83" spans="63:74" x14ac:dyDescent="0.25">
      <c r="BK83" s="350"/>
      <c r="BL83" s="350"/>
      <c r="BM83" s="350"/>
      <c r="BN83" s="350"/>
      <c r="BO83" s="350"/>
      <c r="BP83" s="350"/>
      <c r="BQ83" s="350"/>
      <c r="BR83" s="350"/>
      <c r="BS83" s="350"/>
      <c r="BT83" s="350"/>
      <c r="BU83" s="350"/>
      <c r="BV83" s="350"/>
    </row>
    <row r="84" spans="63:74" x14ac:dyDescent="0.25">
      <c r="BK84" s="350"/>
      <c r="BL84" s="350"/>
      <c r="BM84" s="350"/>
      <c r="BN84" s="350"/>
      <c r="BO84" s="350"/>
      <c r="BP84" s="350"/>
      <c r="BQ84" s="350"/>
      <c r="BR84" s="350"/>
      <c r="BS84" s="350"/>
      <c r="BT84" s="350"/>
      <c r="BU84" s="350"/>
      <c r="BV84" s="350"/>
    </row>
    <row r="85" spans="63:74" x14ac:dyDescent="0.25">
      <c r="BK85" s="350"/>
      <c r="BL85" s="350"/>
      <c r="BM85" s="350"/>
      <c r="BN85" s="350"/>
      <c r="BO85" s="350"/>
      <c r="BP85" s="350"/>
      <c r="BQ85" s="350"/>
      <c r="BR85" s="350"/>
      <c r="BS85" s="350"/>
      <c r="BT85" s="350"/>
      <c r="BU85" s="350"/>
      <c r="BV85" s="350"/>
    </row>
    <row r="86" spans="63:74" x14ac:dyDescent="0.25">
      <c r="BK86" s="350"/>
      <c r="BL86" s="350"/>
      <c r="BM86" s="350"/>
      <c r="BN86" s="350"/>
      <c r="BO86" s="350"/>
      <c r="BP86" s="350"/>
      <c r="BQ86" s="350"/>
      <c r="BR86" s="350"/>
      <c r="BS86" s="350"/>
      <c r="BT86" s="350"/>
      <c r="BU86" s="350"/>
      <c r="BV86" s="350"/>
    </row>
    <row r="87" spans="63:74" x14ac:dyDescent="0.25">
      <c r="BK87" s="350"/>
      <c r="BL87" s="350"/>
      <c r="BM87" s="350"/>
      <c r="BN87" s="350"/>
      <c r="BO87" s="350"/>
      <c r="BP87" s="350"/>
      <c r="BQ87" s="350"/>
      <c r="BR87" s="350"/>
      <c r="BS87" s="350"/>
      <c r="BT87" s="350"/>
      <c r="BU87" s="350"/>
      <c r="BV87" s="350"/>
    </row>
    <row r="88" spans="63:74" x14ac:dyDescent="0.25">
      <c r="BK88" s="350"/>
      <c r="BL88" s="350"/>
      <c r="BM88" s="350"/>
      <c r="BN88" s="350"/>
      <c r="BO88" s="350"/>
      <c r="BP88" s="350"/>
      <c r="BQ88" s="350"/>
      <c r="BR88" s="350"/>
      <c r="BS88" s="350"/>
      <c r="BT88" s="350"/>
      <c r="BU88" s="350"/>
      <c r="BV88" s="350"/>
    </row>
    <row r="89" spans="63:74" x14ac:dyDescent="0.25">
      <c r="BK89" s="350"/>
      <c r="BL89" s="350"/>
      <c r="BM89" s="350"/>
      <c r="BN89" s="350"/>
      <c r="BO89" s="350"/>
      <c r="BP89" s="350"/>
      <c r="BQ89" s="350"/>
      <c r="BR89" s="350"/>
      <c r="BS89" s="350"/>
      <c r="BT89" s="350"/>
      <c r="BU89" s="350"/>
      <c r="BV89" s="350"/>
    </row>
    <row r="90" spans="63:74" x14ac:dyDescent="0.25">
      <c r="BK90" s="350"/>
      <c r="BL90" s="350"/>
      <c r="BM90" s="350"/>
      <c r="BN90" s="350"/>
      <c r="BO90" s="350"/>
      <c r="BP90" s="350"/>
      <c r="BQ90" s="350"/>
      <c r="BR90" s="350"/>
      <c r="BS90" s="350"/>
      <c r="BT90" s="350"/>
      <c r="BU90" s="350"/>
      <c r="BV90" s="350"/>
    </row>
    <row r="91" spans="63:74" x14ac:dyDescent="0.25">
      <c r="BK91" s="350"/>
      <c r="BL91" s="350"/>
      <c r="BM91" s="350"/>
      <c r="BN91" s="350"/>
      <c r="BO91" s="350"/>
      <c r="BP91" s="350"/>
      <c r="BQ91" s="350"/>
      <c r="BR91" s="350"/>
      <c r="BS91" s="350"/>
      <c r="BT91" s="350"/>
      <c r="BU91" s="350"/>
      <c r="BV91" s="350"/>
    </row>
    <row r="92" spans="63:74" x14ac:dyDescent="0.25">
      <c r="BK92" s="350"/>
      <c r="BL92" s="350"/>
      <c r="BM92" s="350"/>
      <c r="BN92" s="350"/>
      <c r="BO92" s="350"/>
      <c r="BP92" s="350"/>
      <c r="BQ92" s="350"/>
      <c r="BR92" s="350"/>
      <c r="BS92" s="350"/>
      <c r="BT92" s="350"/>
      <c r="BU92" s="350"/>
      <c r="BV92" s="350"/>
    </row>
    <row r="93" spans="63:74" x14ac:dyDescent="0.25">
      <c r="BK93" s="350"/>
      <c r="BL93" s="350"/>
      <c r="BM93" s="350"/>
      <c r="BN93" s="350"/>
      <c r="BO93" s="350"/>
      <c r="BP93" s="350"/>
      <c r="BQ93" s="350"/>
      <c r="BR93" s="350"/>
      <c r="BS93" s="350"/>
      <c r="BT93" s="350"/>
      <c r="BU93" s="350"/>
      <c r="BV93" s="350"/>
    </row>
    <row r="94" spans="63:74" x14ac:dyDescent="0.25">
      <c r="BK94" s="350"/>
      <c r="BL94" s="350"/>
      <c r="BM94" s="350"/>
      <c r="BN94" s="350"/>
      <c r="BO94" s="350"/>
      <c r="BP94" s="350"/>
      <c r="BQ94" s="350"/>
      <c r="BR94" s="350"/>
      <c r="BS94" s="350"/>
      <c r="BT94" s="350"/>
      <c r="BU94" s="350"/>
      <c r="BV94" s="350"/>
    </row>
    <row r="95" spans="63:74" x14ac:dyDescent="0.25">
      <c r="BK95" s="350"/>
      <c r="BL95" s="350"/>
      <c r="BM95" s="350"/>
      <c r="BN95" s="350"/>
      <c r="BO95" s="350"/>
      <c r="BP95" s="350"/>
      <c r="BQ95" s="350"/>
      <c r="BR95" s="350"/>
      <c r="BS95" s="350"/>
      <c r="BT95" s="350"/>
      <c r="BU95" s="350"/>
      <c r="BV95" s="350"/>
    </row>
    <row r="96" spans="63:74" x14ac:dyDescent="0.25">
      <c r="BK96" s="350"/>
      <c r="BL96" s="350"/>
      <c r="BM96" s="350"/>
      <c r="BN96" s="350"/>
      <c r="BO96" s="350"/>
      <c r="BP96" s="350"/>
      <c r="BQ96" s="350"/>
      <c r="BR96" s="350"/>
      <c r="BS96" s="350"/>
      <c r="BT96" s="350"/>
      <c r="BU96" s="350"/>
      <c r="BV96" s="350"/>
    </row>
    <row r="97" spans="63:74" x14ac:dyDescent="0.25">
      <c r="BK97" s="350"/>
      <c r="BL97" s="350"/>
      <c r="BM97" s="350"/>
      <c r="BN97" s="350"/>
      <c r="BO97" s="350"/>
      <c r="BP97" s="350"/>
      <c r="BQ97" s="350"/>
      <c r="BR97" s="350"/>
      <c r="BS97" s="350"/>
      <c r="BT97" s="350"/>
      <c r="BU97" s="350"/>
      <c r="BV97" s="350"/>
    </row>
    <row r="98" spans="63:74" x14ac:dyDescent="0.25">
      <c r="BK98" s="350"/>
      <c r="BL98" s="350"/>
      <c r="BM98" s="350"/>
      <c r="BN98" s="350"/>
      <c r="BO98" s="350"/>
      <c r="BP98" s="350"/>
      <c r="BQ98" s="350"/>
      <c r="BR98" s="350"/>
      <c r="BS98" s="350"/>
      <c r="BT98" s="350"/>
      <c r="BU98" s="350"/>
      <c r="BV98" s="350"/>
    </row>
    <row r="99" spans="63:74" x14ac:dyDescent="0.25">
      <c r="BK99" s="350"/>
      <c r="BL99" s="350"/>
      <c r="BM99" s="350"/>
      <c r="BN99" s="350"/>
      <c r="BO99" s="350"/>
      <c r="BP99" s="350"/>
      <c r="BQ99" s="350"/>
      <c r="BR99" s="350"/>
      <c r="BS99" s="350"/>
      <c r="BT99" s="350"/>
      <c r="BU99" s="350"/>
      <c r="BV99" s="350"/>
    </row>
    <row r="100" spans="63:74" x14ac:dyDescent="0.25">
      <c r="BK100" s="350"/>
      <c r="BL100" s="350"/>
      <c r="BM100" s="350"/>
      <c r="BN100" s="350"/>
      <c r="BO100" s="350"/>
      <c r="BP100" s="350"/>
      <c r="BQ100" s="350"/>
      <c r="BR100" s="350"/>
      <c r="BS100" s="350"/>
      <c r="BT100" s="350"/>
      <c r="BU100" s="350"/>
      <c r="BV100" s="350"/>
    </row>
    <row r="101" spans="63:74" x14ac:dyDescent="0.25">
      <c r="BK101" s="350"/>
      <c r="BL101" s="350"/>
      <c r="BM101" s="350"/>
      <c r="BN101" s="350"/>
      <c r="BO101" s="350"/>
      <c r="BP101" s="350"/>
      <c r="BQ101" s="350"/>
      <c r="BR101" s="350"/>
      <c r="BS101" s="350"/>
      <c r="BT101" s="350"/>
      <c r="BU101" s="350"/>
      <c r="BV101" s="350"/>
    </row>
    <row r="102" spans="63:74" x14ac:dyDescent="0.25">
      <c r="BK102" s="350"/>
      <c r="BL102" s="350"/>
      <c r="BM102" s="350"/>
      <c r="BN102" s="350"/>
      <c r="BO102" s="350"/>
      <c r="BP102" s="350"/>
      <c r="BQ102" s="350"/>
      <c r="BR102" s="350"/>
      <c r="BS102" s="350"/>
      <c r="BT102" s="350"/>
      <c r="BU102" s="350"/>
      <c r="BV102" s="350"/>
    </row>
    <row r="103" spans="63:74" x14ac:dyDescent="0.25">
      <c r="BK103" s="350"/>
      <c r="BL103" s="350"/>
      <c r="BM103" s="350"/>
      <c r="BN103" s="350"/>
      <c r="BO103" s="350"/>
      <c r="BP103" s="350"/>
      <c r="BQ103" s="350"/>
      <c r="BR103" s="350"/>
      <c r="BS103" s="350"/>
      <c r="BT103" s="350"/>
      <c r="BU103" s="350"/>
      <c r="BV103" s="350"/>
    </row>
    <row r="104" spans="63:74" x14ac:dyDescent="0.25">
      <c r="BK104" s="350"/>
      <c r="BL104" s="350"/>
      <c r="BM104" s="350"/>
      <c r="BN104" s="350"/>
      <c r="BO104" s="350"/>
      <c r="BP104" s="350"/>
      <c r="BQ104" s="350"/>
      <c r="BR104" s="350"/>
      <c r="BS104" s="350"/>
      <c r="BT104" s="350"/>
      <c r="BU104" s="350"/>
      <c r="BV104" s="350"/>
    </row>
    <row r="105" spans="63:74" x14ac:dyDescent="0.25">
      <c r="BK105" s="350"/>
      <c r="BL105" s="350"/>
      <c r="BM105" s="350"/>
      <c r="BN105" s="350"/>
      <c r="BO105" s="350"/>
      <c r="BP105" s="350"/>
      <c r="BQ105" s="350"/>
      <c r="BR105" s="350"/>
      <c r="BS105" s="350"/>
      <c r="BT105" s="350"/>
      <c r="BU105" s="350"/>
      <c r="BV105" s="350"/>
    </row>
    <row r="106" spans="63:74" x14ac:dyDescent="0.25">
      <c r="BK106" s="350"/>
      <c r="BL106" s="350"/>
      <c r="BM106" s="350"/>
      <c r="BN106" s="350"/>
      <c r="BO106" s="350"/>
      <c r="BP106" s="350"/>
      <c r="BQ106" s="350"/>
      <c r="BR106" s="350"/>
      <c r="BS106" s="350"/>
      <c r="BT106" s="350"/>
      <c r="BU106" s="350"/>
      <c r="BV106" s="350"/>
    </row>
    <row r="107" spans="63:74" x14ac:dyDescent="0.25">
      <c r="BK107" s="350"/>
      <c r="BL107" s="350"/>
      <c r="BM107" s="350"/>
      <c r="BN107" s="350"/>
      <c r="BO107" s="350"/>
      <c r="BP107" s="350"/>
      <c r="BQ107" s="350"/>
      <c r="BR107" s="350"/>
      <c r="BS107" s="350"/>
      <c r="BT107" s="350"/>
      <c r="BU107" s="350"/>
      <c r="BV107" s="350"/>
    </row>
    <row r="108" spans="63:74" x14ac:dyDescent="0.25">
      <c r="BK108" s="350"/>
      <c r="BL108" s="350"/>
      <c r="BM108" s="350"/>
      <c r="BN108" s="350"/>
      <c r="BO108" s="350"/>
      <c r="BP108" s="350"/>
      <c r="BQ108" s="350"/>
      <c r="BR108" s="350"/>
      <c r="BS108" s="350"/>
      <c r="BT108" s="350"/>
      <c r="BU108" s="350"/>
      <c r="BV108" s="350"/>
    </row>
    <row r="109" spans="63:74" x14ac:dyDescent="0.25">
      <c r="BK109" s="350"/>
      <c r="BL109" s="350"/>
      <c r="BM109" s="350"/>
      <c r="BN109" s="350"/>
      <c r="BO109" s="350"/>
      <c r="BP109" s="350"/>
      <c r="BQ109" s="350"/>
      <c r="BR109" s="350"/>
      <c r="BS109" s="350"/>
      <c r="BT109" s="350"/>
      <c r="BU109" s="350"/>
      <c r="BV109" s="350"/>
    </row>
    <row r="110" spans="63:74" x14ac:dyDescent="0.25">
      <c r="BK110" s="350"/>
      <c r="BL110" s="350"/>
      <c r="BM110" s="350"/>
      <c r="BN110" s="350"/>
      <c r="BO110" s="350"/>
      <c r="BP110" s="350"/>
      <c r="BQ110" s="350"/>
      <c r="BR110" s="350"/>
      <c r="BS110" s="350"/>
      <c r="BT110" s="350"/>
      <c r="BU110" s="350"/>
      <c r="BV110" s="350"/>
    </row>
    <row r="111" spans="63:74" x14ac:dyDescent="0.25">
      <c r="BK111" s="350"/>
      <c r="BL111" s="350"/>
      <c r="BM111" s="350"/>
      <c r="BN111" s="350"/>
      <c r="BO111" s="350"/>
      <c r="BP111" s="350"/>
      <c r="BQ111" s="350"/>
      <c r="BR111" s="350"/>
      <c r="BS111" s="350"/>
      <c r="BT111" s="350"/>
      <c r="BU111" s="350"/>
      <c r="BV111" s="350"/>
    </row>
    <row r="112" spans="63:74" x14ac:dyDescent="0.25">
      <c r="BK112" s="350"/>
      <c r="BL112" s="350"/>
      <c r="BM112" s="350"/>
      <c r="BN112" s="350"/>
      <c r="BO112" s="350"/>
      <c r="BP112" s="350"/>
      <c r="BQ112" s="350"/>
      <c r="BR112" s="350"/>
      <c r="BS112" s="350"/>
      <c r="BT112" s="350"/>
      <c r="BU112" s="350"/>
      <c r="BV112" s="350"/>
    </row>
    <row r="113" spans="63:74" x14ac:dyDescent="0.25">
      <c r="BK113" s="350"/>
      <c r="BL113" s="350"/>
      <c r="BM113" s="350"/>
      <c r="BN113" s="350"/>
      <c r="BO113" s="350"/>
      <c r="BP113" s="350"/>
      <c r="BQ113" s="350"/>
      <c r="BR113" s="350"/>
      <c r="BS113" s="350"/>
      <c r="BT113" s="350"/>
      <c r="BU113" s="350"/>
      <c r="BV113" s="350"/>
    </row>
    <row r="114" spans="63:74" x14ac:dyDescent="0.25">
      <c r="BK114" s="350"/>
      <c r="BL114" s="350"/>
      <c r="BM114" s="350"/>
      <c r="BN114" s="350"/>
      <c r="BO114" s="350"/>
      <c r="BP114" s="350"/>
      <c r="BQ114" s="350"/>
      <c r="BR114" s="350"/>
      <c r="BS114" s="350"/>
      <c r="BT114" s="350"/>
      <c r="BU114" s="350"/>
      <c r="BV114" s="350"/>
    </row>
    <row r="115" spans="63:74" x14ac:dyDescent="0.25">
      <c r="BK115" s="350"/>
      <c r="BL115" s="350"/>
      <c r="BM115" s="350"/>
      <c r="BN115" s="350"/>
      <c r="BO115" s="350"/>
      <c r="BP115" s="350"/>
      <c r="BQ115" s="350"/>
      <c r="BR115" s="350"/>
      <c r="BS115" s="350"/>
      <c r="BT115" s="350"/>
      <c r="BU115" s="350"/>
      <c r="BV115" s="350"/>
    </row>
    <row r="116" spans="63:74" x14ac:dyDescent="0.25">
      <c r="BK116" s="350"/>
      <c r="BL116" s="350"/>
      <c r="BM116" s="350"/>
      <c r="BN116" s="350"/>
      <c r="BO116" s="350"/>
      <c r="BP116" s="350"/>
      <c r="BQ116" s="350"/>
      <c r="BR116" s="350"/>
      <c r="BS116" s="350"/>
      <c r="BT116" s="350"/>
      <c r="BU116" s="350"/>
      <c r="BV116" s="350"/>
    </row>
    <row r="117" spans="63:74" x14ac:dyDescent="0.25">
      <c r="BK117" s="350"/>
      <c r="BL117" s="350"/>
      <c r="BM117" s="350"/>
      <c r="BN117" s="350"/>
      <c r="BO117" s="350"/>
      <c r="BP117" s="350"/>
      <c r="BQ117" s="350"/>
      <c r="BR117" s="350"/>
      <c r="BS117" s="350"/>
      <c r="BT117" s="350"/>
      <c r="BU117" s="350"/>
      <c r="BV117" s="350"/>
    </row>
    <row r="118" spans="63:74" x14ac:dyDescent="0.25">
      <c r="BK118" s="350"/>
      <c r="BL118" s="350"/>
      <c r="BM118" s="350"/>
      <c r="BN118" s="350"/>
      <c r="BO118" s="350"/>
      <c r="BP118" s="350"/>
      <c r="BQ118" s="350"/>
      <c r="BR118" s="350"/>
      <c r="BS118" s="350"/>
      <c r="BT118" s="350"/>
      <c r="BU118" s="350"/>
      <c r="BV118" s="350"/>
    </row>
    <row r="119" spans="63:74" x14ac:dyDescent="0.25">
      <c r="BK119" s="350"/>
      <c r="BL119" s="350"/>
      <c r="BM119" s="350"/>
      <c r="BN119" s="350"/>
      <c r="BO119" s="350"/>
      <c r="BP119" s="350"/>
      <c r="BQ119" s="350"/>
      <c r="BR119" s="350"/>
      <c r="BS119" s="350"/>
      <c r="BT119" s="350"/>
      <c r="BU119" s="350"/>
      <c r="BV119" s="350"/>
    </row>
    <row r="120" spans="63:74" x14ac:dyDescent="0.25">
      <c r="BK120" s="350"/>
      <c r="BL120" s="350"/>
      <c r="BM120" s="350"/>
      <c r="BN120" s="350"/>
      <c r="BO120" s="350"/>
      <c r="BP120" s="350"/>
      <c r="BQ120" s="350"/>
      <c r="BR120" s="350"/>
      <c r="BS120" s="350"/>
      <c r="BT120" s="350"/>
      <c r="BU120" s="350"/>
      <c r="BV120" s="350"/>
    </row>
    <row r="121" spans="63:74" x14ac:dyDescent="0.25">
      <c r="BK121" s="350"/>
      <c r="BL121" s="350"/>
      <c r="BM121" s="350"/>
      <c r="BN121" s="350"/>
      <c r="BO121" s="350"/>
      <c r="BP121" s="350"/>
      <c r="BQ121" s="350"/>
      <c r="BR121" s="350"/>
      <c r="BS121" s="350"/>
      <c r="BT121" s="350"/>
      <c r="BU121" s="350"/>
      <c r="BV121" s="350"/>
    </row>
    <row r="122" spans="63:74" x14ac:dyDescent="0.25">
      <c r="BK122" s="350"/>
      <c r="BL122" s="350"/>
      <c r="BM122" s="350"/>
      <c r="BN122" s="350"/>
      <c r="BO122" s="350"/>
      <c r="BP122" s="350"/>
      <c r="BQ122" s="350"/>
      <c r="BR122" s="350"/>
      <c r="BS122" s="350"/>
      <c r="BT122" s="350"/>
      <c r="BU122" s="350"/>
      <c r="BV122" s="350"/>
    </row>
    <row r="123" spans="63:74" x14ac:dyDescent="0.25">
      <c r="BK123" s="350"/>
      <c r="BL123" s="350"/>
      <c r="BM123" s="350"/>
      <c r="BN123" s="350"/>
      <c r="BO123" s="350"/>
      <c r="BP123" s="350"/>
      <c r="BQ123" s="350"/>
      <c r="BR123" s="350"/>
      <c r="BS123" s="350"/>
      <c r="BT123" s="350"/>
      <c r="BU123" s="350"/>
      <c r="BV123" s="350"/>
    </row>
    <row r="124" spans="63:74" x14ac:dyDescent="0.25">
      <c r="BK124" s="350"/>
      <c r="BL124" s="350"/>
      <c r="BM124" s="350"/>
      <c r="BN124" s="350"/>
      <c r="BO124" s="350"/>
      <c r="BP124" s="350"/>
      <c r="BQ124" s="350"/>
      <c r="BR124" s="350"/>
      <c r="BS124" s="350"/>
      <c r="BT124" s="350"/>
      <c r="BU124" s="350"/>
      <c r="BV124" s="350"/>
    </row>
    <row r="125" spans="63:74" x14ac:dyDescent="0.25">
      <c r="BK125" s="350"/>
      <c r="BL125" s="350"/>
      <c r="BM125" s="350"/>
      <c r="BN125" s="350"/>
      <c r="BO125" s="350"/>
      <c r="BP125" s="350"/>
      <c r="BQ125" s="350"/>
      <c r="BR125" s="350"/>
      <c r="BS125" s="350"/>
      <c r="BT125" s="350"/>
      <c r="BU125" s="350"/>
      <c r="BV125" s="350"/>
    </row>
    <row r="126" spans="63:74" x14ac:dyDescent="0.25">
      <c r="BK126" s="350"/>
      <c r="BL126" s="350"/>
      <c r="BM126" s="350"/>
      <c r="BN126" s="350"/>
      <c r="BO126" s="350"/>
      <c r="BP126" s="350"/>
      <c r="BQ126" s="350"/>
      <c r="BR126" s="350"/>
      <c r="BS126" s="350"/>
      <c r="BT126" s="350"/>
      <c r="BU126" s="350"/>
      <c r="BV126" s="350"/>
    </row>
    <row r="127" spans="63:74" x14ac:dyDescent="0.25">
      <c r="BK127" s="350"/>
      <c r="BL127" s="350"/>
      <c r="BM127" s="350"/>
      <c r="BN127" s="350"/>
      <c r="BO127" s="350"/>
      <c r="BP127" s="350"/>
      <c r="BQ127" s="350"/>
      <c r="BR127" s="350"/>
      <c r="BS127" s="350"/>
      <c r="BT127" s="350"/>
      <c r="BU127" s="350"/>
      <c r="BV127" s="350"/>
    </row>
    <row r="128" spans="63:74" x14ac:dyDescent="0.25">
      <c r="BK128" s="350"/>
      <c r="BL128" s="350"/>
      <c r="BM128" s="350"/>
      <c r="BN128" s="350"/>
      <c r="BO128" s="350"/>
      <c r="BP128" s="350"/>
      <c r="BQ128" s="350"/>
      <c r="BR128" s="350"/>
      <c r="BS128" s="350"/>
      <c r="BT128" s="350"/>
      <c r="BU128" s="350"/>
      <c r="BV128" s="350"/>
    </row>
    <row r="129" spans="63:74" x14ac:dyDescent="0.25">
      <c r="BK129" s="350"/>
      <c r="BL129" s="350"/>
      <c r="BM129" s="350"/>
      <c r="BN129" s="350"/>
      <c r="BO129" s="350"/>
      <c r="BP129" s="350"/>
      <c r="BQ129" s="350"/>
      <c r="BR129" s="350"/>
      <c r="BS129" s="350"/>
      <c r="BT129" s="350"/>
      <c r="BU129" s="350"/>
      <c r="BV129" s="350"/>
    </row>
    <row r="130" spans="63:74" x14ac:dyDescent="0.25">
      <c r="BK130" s="350"/>
      <c r="BL130" s="350"/>
      <c r="BM130" s="350"/>
      <c r="BN130" s="350"/>
      <c r="BO130" s="350"/>
      <c r="BP130" s="350"/>
      <c r="BQ130" s="350"/>
      <c r="BR130" s="350"/>
      <c r="BS130" s="350"/>
      <c r="BT130" s="350"/>
      <c r="BU130" s="350"/>
      <c r="BV130" s="350"/>
    </row>
    <row r="131" spans="63:74" x14ac:dyDescent="0.25">
      <c r="BK131" s="350"/>
      <c r="BL131" s="350"/>
      <c r="BM131" s="350"/>
      <c r="BN131" s="350"/>
      <c r="BO131" s="350"/>
      <c r="BP131" s="350"/>
      <c r="BQ131" s="350"/>
      <c r="BR131" s="350"/>
      <c r="BS131" s="350"/>
      <c r="BT131" s="350"/>
      <c r="BU131" s="350"/>
      <c r="BV131" s="350"/>
    </row>
    <row r="132" spans="63:74" x14ac:dyDescent="0.25">
      <c r="BK132" s="350"/>
      <c r="BL132" s="350"/>
      <c r="BM132" s="350"/>
      <c r="BN132" s="350"/>
      <c r="BO132" s="350"/>
      <c r="BP132" s="350"/>
      <c r="BQ132" s="350"/>
      <c r="BR132" s="350"/>
      <c r="BS132" s="350"/>
      <c r="BT132" s="350"/>
      <c r="BU132" s="350"/>
      <c r="BV132" s="350"/>
    </row>
    <row r="133" spans="63:74" x14ac:dyDescent="0.25">
      <c r="BK133" s="350"/>
      <c r="BL133" s="350"/>
      <c r="BM133" s="350"/>
      <c r="BN133" s="350"/>
      <c r="BO133" s="350"/>
      <c r="BP133" s="350"/>
      <c r="BQ133" s="350"/>
      <c r="BR133" s="350"/>
      <c r="BS133" s="350"/>
      <c r="BT133" s="350"/>
      <c r="BU133" s="350"/>
      <c r="BV133" s="350"/>
    </row>
    <row r="134" spans="63:74" x14ac:dyDescent="0.25">
      <c r="BK134" s="350"/>
      <c r="BL134" s="350"/>
      <c r="BM134" s="350"/>
      <c r="BN134" s="350"/>
      <c r="BO134" s="350"/>
      <c r="BP134" s="350"/>
      <c r="BQ134" s="350"/>
      <c r="BR134" s="350"/>
      <c r="BS134" s="350"/>
      <c r="BT134" s="350"/>
      <c r="BU134" s="350"/>
      <c r="BV134" s="350"/>
    </row>
    <row r="135" spans="63:74" x14ac:dyDescent="0.25">
      <c r="BK135" s="350"/>
      <c r="BL135" s="350"/>
      <c r="BM135" s="350"/>
      <c r="BN135" s="350"/>
      <c r="BO135" s="350"/>
      <c r="BP135" s="350"/>
      <c r="BQ135" s="350"/>
      <c r="BR135" s="350"/>
      <c r="BS135" s="350"/>
      <c r="BT135" s="350"/>
      <c r="BU135" s="350"/>
      <c r="BV135" s="350"/>
    </row>
    <row r="136" spans="63:74" x14ac:dyDescent="0.25">
      <c r="BK136" s="350"/>
      <c r="BL136" s="350"/>
      <c r="BM136" s="350"/>
      <c r="BN136" s="350"/>
      <c r="BO136" s="350"/>
      <c r="BP136" s="350"/>
      <c r="BQ136" s="350"/>
      <c r="BR136" s="350"/>
      <c r="BS136" s="350"/>
      <c r="BT136" s="350"/>
      <c r="BU136" s="350"/>
      <c r="BV136" s="350"/>
    </row>
    <row r="137" spans="63:74" x14ac:dyDescent="0.25">
      <c r="BK137" s="350"/>
      <c r="BL137" s="350"/>
      <c r="BM137" s="350"/>
      <c r="BN137" s="350"/>
      <c r="BO137" s="350"/>
      <c r="BP137" s="350"/>
      <c r="BQ137" s="350"/>
      <c r="BR137" s="350"/>
      <c r="BS137" s="350"/>
      <c r="BT137" s="350"/>
      <c r="BU137" s="350"/>
      <c r="BV137" s="350"/>
    </row>
    <row r="138" spans="63:74" x14ac:dyDescent="0.25">
      <c r="BK138" s="350"/>
      <c r="BL138" s="350"/>
      <c r="BM138" s="350"/>
      <c r="BN138" s="350"/>
      <c r="BO138" s="350"/>
      <c r="BP138" s="350"/>
      <c r="BQ138" s="350"/>
      <c r="BR138" s="350"/>
      <c r="BS138" s="350"/>
      <c r="BT138" s="350"/>
      <c r="BU138" s="350"/>
      <c r="BV138" s="350"/>
    </row>
    <row r="139" spans="63:74" x14ac:dyDescent="0.25">
      <c r="BK139" s="350"/>
      <c r="BL139" s="350"/>
      <c r="BM139" s="350"/>
      <c r="BN139" s="350"/>
      <c r="BO139" s="350"/>
      <c r="BP139" s="350"/>
      <c r="BQ139" s="350"/>
      <c r="BR139" s="350"/>
      <c r="BS139" s="350"/>
      <c r="BT139" s="350"/>
      <c r="BU139" s="350"/>
      <c r="BV139" s="350"/>
    </row>
    <row r="140" spans="63:74" x14ac:dyDescent="0.25">
      <c r="BK140" s="350"/>
      <c r="BL140" s="350"/>
      <c r="BM140" s="350"/>
      <c r="BN140" s="350"/>
      <c r="BO140" s="350"/>
      <c r="BP140" s="350"/>
      <c r="BQ140" s="350"/>
      <c r="BR140" s="350"/>
      <c r="BS140" s="350"/>
      <c r="BT140" s="350"/>
      <c r="BU140" s="350"/>
      <c r="BV140" s="350"/>
    </row>
    <row r="141" spans="63:74" x14ac:dyDescent="0.25">
      <c r="BK141" s="350"/>
      <c r="BL141" s="350"/>
      <c r="BM141" s="350"/>
      <c r="BN141" s="350"/>
      <c r="BO141" s="350"/>
      <c r="BP141" s="350"/>
      <c r="BQ141" s="350"/>
      <c r="BR141" s="350"/>
      <c r="BS141" s="350"/>
      <c r="BT141" s="350"/>
      <c r="BU141" s="350"/>
      <c r="BV141" s="350"/>
    </row>
    <row r="142" spans="63:74" x14ac:dyDescent="0.25">
      <c r="BK142" s="350"/>
      <c r="BL142" s="350"/>
      <c r="BM142" s="350"/>
      <c r="BN142" s="350"/>
      <c r="BO142" s="350"/>
      <c r="BP142" s="350"/>
      <c r="BQ142" s="350"/>
      <c r="BR142" s="350"/>
      <c r="BS142" s="350"/>
      <c r="BT142" s="350"/>
      <c r="BU142" s="350"/>
      <c r="BV142" s="350"/>
    </row>
    <row r="143" spans="63:74" x14ac:dyDescent="0.25">
      <c r="BK143" s="350"/>
      <c r="BL143" s="350"/>
      <c r="BM143" s="350"/>
      <c r="BN143" s="350"/>
      <c r="BO143" s="350"/>
      <c r="BP143" s="350"/>
      <c r="BQ143" s="350"/>
      <c r="BR143" s="350"/>
      <c r="BS143" s="350"/>
      <c r="BT143" s="350"/>
      <c r="BU143" s="350"/>
      <c r="BV143" s="350"/>
    </row>
  </sheetData>
  <mergeCells count="18">
    <mergeCell ref="B55:Q55"/>
    <mergeCell ref="B49:Q49"/>
    <mergeCell ref="B51:Q51"/>
    <mergeCell ref="B53:Q53"/>
    <mergeCell ref="A1:A2"/>
    <mergeCell ref="B50:Q50"/>
    <mergeCell ref="B46:Q46"/>
    <mergeCell ref="B47:Q47"/>
    <mergeCell ref="B48:Q48"/>
    <mergeCell ref="B54:Q54"/>
    <mergeCell ref="B52:Q5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60"/>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sqref="A1:A2"/>
    </sheetView>
  </sheetViews>
  <sheetFormatPr defaultColWidth="11" defaultRowHeight="10.5" x14ac:dyDescent="0.25"/>
  <cols>
    <col min="1" max="1" width="11.54296875" style="99" customWidth="1"/>
    <col min="2" max="2" width="26.81640625" style="99" customWidth="1"/>
    <col min="3" max="50" width="6.54296875" style="99" customWidth="1"/>
    <col min="51" max="55" width="6.54296875" style="343" customWidth="1"/>
    <col min="56" max="58" width="6.54296875" style="597" customWidth="1"/>
    <col min="59" max="62" width="6.54296875" style="343" customWidth="1"/>
    <col min="63" max="74" width="6.54296875" style="99" customWidth="1"/>
    <col min="75" max="16384" width="11" style="99"/>
  </cols>
  <sheetData>
    <row r="1" spans="1:74" ht="15.65" customHeight="1" x14ac:dyDescent="0.3">
      <c r="A1" s="760" t="s">
        <v>790</v>
      </c>
      <c r="B1" s="807" t="s">
        <v>803</v>
      </c>
      <c r="C1" s="757"/>
      <c r="D1" s="757"/>
      <c r="E1" s="757"/>
      <c r="F1" s="757"/>
      <c r="G1" s="757"/>
      <c r="H1" s="757"/>
      <c r="I1" s="757"/>
      <c r="J1" s="757"/>
      <c r="K1" s="757"/>
      <c r="L1" s="757"/>
      <c r="M1" s="757"/>
      <c r="N1" s="757"/>
      <c r="O1" s="757"/>
      <c r="P1" s="757"/>
      <c r="Q1" s="757"/>
      <c r="R1" s="757"/>
      <c r="S1" s="757"/>
      <c r="T1" s="757"/>
      <c r="U1" s="757"/>
      <c r="V1" s="757"/>
      <c r="W1" s="757"/>
      <c r="X1" s="757"/>
      <c r="Y1" s="757"/>
      <c r="Z1" s="757"/>
      <c r="AA1" s="757"/>
      <c r="AB1" s="757"/>
      <c r="AC1" s="757"/>
      <c r="AD1" s="757"/>
      <c r="AE1" s="757"/>
      <c r="AF1" s="757"/>
      <c r="AG1" s="757"/>
      <c r="AH1" s="757"/>
      <c r="AI1" s="757"/>
      <c r="AJ1" s="757"/>
      <c r="AK1" s="757"/>
      <c r="AL1" s="757"/>
      <c r="AM1" s="275"/>
    </row>
    <row r="2" spans="1:74" ht="14.15" customHeight="1" x14ac:dyDescent="0.25">
      <c r="A2" s="761"/>
      <c r="B2" s="485" t="str">
        <f>"U.S. Energy Information Administration  |  Short-Term Energy Outlook  - "&amp;Dates!D1</f>
        <v>U.S. Energy Information Administration  |  Short-Term Energy Outlook  - October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5"/>
    </row>
    <row r="3" spans="1:74" s="12" customFormat="1" ht="13" x14ac:dyDescent="0.3">
      <c r="A3" s="733" t="s">
        <v>1406</v>
      </c>
      <c r="B3" s="1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s="12" customFormat="1" x14ac:dyDescent="0.25">
      <c r="A4" s="734" t="str">
        <f>Dates!$D$2</f>
        <v>Thursday October 6,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100"/>
      <c r="B5" s="101" t="s">
        <v>1110</v>
      </c>
      <c r="C5" s="102"/>
      <c r="D5" s="102"/>
      <c r="E5" s="102"/>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c r="AU5" s="102"/>
      <c r="AV5" s="102"/>
      <c r="AW5" s="102"/>
      <c r="AX5" s="102"/>
      <c r="AY5" s="373"/>
      <c r="AZ5" s="373"/>
      <c r="BA5" s="373"/>
      <c r="BB5" s="373"/>
      <c r="BC5" s="373"/>
      <c r="BD5" s="102"/>
      <c r="BE5" s="102"/>
      <c r="BF5" s="102"/>
      <c r="BG5" s="102"/>
      <c r="BH5" s="102"/>
      <c r="BI5" s="102"/>
      <c r="BJ5" s="373"/>
      <c r="BK5" s="373"/>
      <c r="BL5" s="373"/>
      <c r="BM5" s="373"/>
      <c r="BN5" s="373"/>
      <c r="BO5" s="373"/>
      <c r="BP5" s="373"/>
      <c r="BQ5" s="373"/>
      <c r="BR5" s="373"/>
      <c r="BS5" s="373"/>
      <c r="BT5" s="373"/>
      <c r="BU5" s="373"/>
      <c r="BV5" s="373"/>
    </row>
    <row r="6" spans="1:74" ht="11.15" customHeight="1" x14ac:dyDescent="0.25">
      <c r="A6" s="100" t="s">
        <v>1104</v>
      </c>
      <c r="B6" s="196" t="s">
        <v>450</v>
      </c>
      <c r="C6" s="265">
        <v>373.37935275000001</v>
      </c>
      <c r="D6" s="265">
        <v>307.05765759000002</v>
      </c>
      <c r="E6" s="265">
        <v>321.76518969</v>
      </c>
      <c r="F6" s="265">
        <v>301.05694539000001</v>
      </c>
      <c r="G6" s="265">
        <v>339.22826171000003</v>
      </c>
      <c r="H6" s="265">
        <v>372.14508446999997</v>
      </c>
      <c r="I6" s="265">
        <v>411.61668569</v>
      </c>
      <c r="J6" s="265">
        <v>408.35214981000001</v>
      </c>
      <c r="K6" s="265">
        <v>356.55795963000003</v>
      </c>
      <c r="L6" s="265">
        <v>325.07015013</v>
      </c>
      <c r="M6" s="265">
        <v>322.46603397000001</v>
      </c>
      <c r="N6" s="265">
        <v>342.29223271000001</v>
      </c>
      <c r="O6" s="265">
        <v>359.72883525999998</v>
      </c>
      <c r="P6" s="265">
        <v>315.28173221999998</v>
      </c>
      <c r="Q6" s="265">
        <v>326.90325259999997</v>
      </c>
      <c r="R6" s="265">
        <v>296.95261148999998</v>
      </c>
      <c r="S6" s="265">
        <v>330.66082259000001</v>
      </c>
      <c r="T6" s="265">
        <v>353.23935506999999</v>
      </c>
      <c r="U6" s="265">
        <v>410.36489155999999</v>
      </c>
      <c r="V6" s="265">
        <v>401.73165455999998</v>
      </c>
      <c r="W6" s="265">
        <v>360.75956918999998</v>
      </c>
      <c r="X6" s="265">
        <v>320.51764491</v>
      </c>
      <c r="Y6" s="265">
        <v>315.89735204999999</v>
      </c>
      <c r="Z6" s="265">
        <v>338.5361585</v>
      </c>
      <c r="AA6" s="265">
        <v>342.01910966000003</v>
      </c>
      <c r="AB6" s="265">
        <v>319.69810647000003</v>
      </c>
      <c r="AC6" s="265">
        <v>309.86969614999998</v>
      </c>
      <c r="AD6" s="265">
        <v>279.84621380999999</v>
      </c>
      <c r="AE6" s="265">
        <v>304.83682580999999</v>
      </c>
      <c r="AF6" s="265">
        <v>351.96718971000001</v>
      </c>
      <c r="AG6" s="265">
        <v>409.87126008000001</v>
      </c>
      <c r="AH6" s="265">
        <v>398.53559253999998</v>
      </c>
      <c r="AI6" s="265">
        <v>333.49303682999999</v>
      </c>
      <c r="AJ6" s="265">
        <v>313.70343889999998</v>
      </c>
      <c r="AK6" s="265">
        <v>301.40296374000002</v>
      </c>
      <c r="AL6" s="265">
        <v>344.52341285</v>
      </c>
      <c r="AM6" s="265">
        <v>350.79581285</v>
      </c>
      <c r="AN6" s="265">
        <v>326.22338857</v>
      </c>
      <c r="AO6" s="265">
        <v>312.28462151000002</v>
      </c>
      <c r="AP6" s="265">
        <v>292.50353927999998</v>
      </c>
      <c r="AQ6" s="265">
        <v>318.85851257000002</v>
      </c>
      <c r="AR6" s="265">
        <v>373.75440503999999</v>
      </c>
      <c r="AS6" s="265">
        <v>404.74871653999998</v>
      </c>
      <c r="AT6" s="265">
        <v>413.35317605</v>
      </c>
      <c r="AU6" s="265">
        <v>348.20065152000001</v>
      </c>
      <c r="AV6" s="265">
        <v>319.63839596999998</v>
      </c>
      <c r="AW6" s="265">
        <v>315.49491711000002</v>
      </c>
      <c r="AX6" s="265">
        <v>339.68401702</v>
      </c>
      <c r="AY6" s="265">
        <v>378.96670241999999</v>
      </c>
      <c r="AZ6" s="265">
        <v>327.76684576000002</v>
      </c>
      <c r="BA6" s="265">
        <v>325.95200251</v>
      </c>
      <c r="BB6" s="265">
        <v>304.34870876999997</v>
      </c>
      <c r="BC6" s="265">
        <v>343.50219054000002</v>
      </c>
      <c r="BD6" s="265">
        <v>379.68035779000002</v>
      </c>
      <c r="BE6" s="265">
        <v>424.68529001000002</v>
      </c>
      <c r="BF6" s="265">
        <v>413.03230000000002</v>
      </c>
      <c r="BG6" s="265">
        <v>348.87569999999999</v>
      </c>
      <c r="BH6" s="308">
        <v>321.41770000000002</v>
      </c>
      <c r="BI6" s="308">
        <v>316.2045</v>
      </c>
      <c r="BJ6" s="308">
        <v>351.27260000000001</v>
      </c>
      <c r="BK6" s="308">
        <v>368.71710000000002</v>
      </c>
      <c r="BL6" s="308">
        <v>319.01159999999999</v>
      </c>
      <c r="BM6" s="308">
        <v>328.21929999999998</v>
      </c>
      <c r="BN6" s="308">
        <v>302.9699</v>
      </c>
      <c r="BO6" s="308">
        <v>335.7355</v>
      </c>
      <c r="BP6" s="308">
        <v>370.86739999999998</v>
      </c>
      <c r="BQ6" s="308">
        <v>407.72730000000001</v>
      </c>
      <c r="BR6" s="308">
        <v>402.52080000000001</v>
      </c>
      <c r="BS6" s="308">
        <v>343.11180000000002</v>
      </c>
      <c r="BT6" s="308">
        <v>319.47050000000002</v>
      </c>
      <c r="BU6" s="308">
        <v>312.6739</v>
      </c>
      <c r="BV6" s="308">
        <v>351.56310000000002</v>
      </c>
    </row>
    <row r="7" spans="1:74" ht="11.15" customHeight="1" x14ac:dyDescent="0.25">
      <c r="A7" s="100" t="s">
        <v>1105</v>
      </c>
      <c r="B7" s="129" t="s">
        <v>1311</v>
      </c>
      <c r="C7" s="265">
        <v>359.59784797999998</v>
      </c>
      <c r="D7" s="265">
        <v>294.79681055999998</v>
      </c>
      <c r="E7" s="265">
        <v>308.96488182000002</v>
      </c>
      <c r="F7" s="265">
        <v>288.80999294999998</v>
      </c>
      <c r="G7" s="265">
        <v>326.18527793999999</v>
      </c>
      <c r="H7" s="265">
        <v>358.78259009999999</v>
      </c>
      <c r="I7" s="265">
        <v>397.18038239999998</v>
      </c>
      <c r="J7" s="265">
        <v>393.82164089999998</v>
      </c>
      <c r="K7" s="265">
        <v>343.2165708</v>
      </c>
      <c r="L7" s="265">
        <v>311.88793999000001</v>
      </c>
      <c r="M7" s="265">
        <v>309.1598358</v>
      </c>
      <c r="N7" s="265">
        <v>328.47316504999998</v>
      </c>
      <c r="O7" s="265">
        <v>345.54329459000002</v>
      </c>
      <c r="P7" s="265">
        <v>302.89002044</v>
      </c>
      <c r="Q7" s="265">
        <v>313.63116795000002</v>
      </c>
      <c r="R7" s="265">
        <v>284.59857189000002</v>
      </c>
      <c r="S7" s="265">
        <v>317.73534196000003</v>
      </c>
      <c r="T7" s="265">
        <v>339.95989379999997</v>
      </c>
      <c r="U7" s="265">
        <v>395.87405727999999</v>
      </c>
      <c r="V7" s="265">
        <v>387.20621082999997</v>
      </c>
      <c r="W7" s="265">
        <v>347.13559379999998</v>
      </c>
      <c r="X7" s="265">
        <v>307.16439255</v>
      </c>
      <c r="Y7" s="265">
        <v>302.300907</v>
      </c>
      <c r="Z7" s="265">
        <v>324.30807604</v>
      </c>
      <c r="AA7" s="265">
        <v>327.71017662000003</v>
      </c>
      <c r="AB7" s="265">
        <v>306.45559788999998</v>
      </c>
      <c r="AC7" s="265">
        <v>296.52242329000001</v>
      </c>
      <c r="AD7" s="265">
        <v>267.76744989000002</v>
      </c>
      <c r="AE7" s="265">
        <v>292.54631831</v>
      </c>
      <c r="AF7" s="265">
        <v>339.24945960000002</v>
      </c>
      <c r="AG7" s="265">
        <v>396.31127507999997</v>
      </c>
      <c r="AH7" s="265">
        <v>384.92208773999999</v>
      </c>
      <c r="AI7" s="265">
        <v>320.96814869999997</v>
      </c>
      <c r="AJ7" s="265">
        <v>301.33099442999998</v>
      </c>
      <c r="AK7" s="265">
        <v>289.04609841000001</v>
      </c>
      <c r="AL7" s="265">
        <v>330.82642434000002</v>
      </c>
      <c r="AM7" s="265">
        <v>336.92783193999998</v>
      </c>
      <c r="AN7" s="265">
        <v>315.02512860000002</v>
      </c>
      <c r="AO7" s="265">
        <v>300.25827778000001</v>
      </c>
      <c r="AP7" s="265">
        <v>280.88134583999999</v>
      </c>
      <c r="AQ7" s="265">
        <v>306.65905855</v>
      </c>
      <c r="AR7" s="265">
        <v>361.00672589999999</v>
      </c>
      <c r="AS7" s="265">
        <v>391.09899429000001</v>
      </c>
      <c r="AT7" s="265">
        <v>399.76713461999998</v>
      </c>
      <c r="AU7" s="265">
        <v>335.6862582</v>
      </c>
      <c r="AV7" s="265">
        <v>306.95106692000002</v>
      </c>
      <c r="AW7" s="265">
        <v>302.4004683</v>
      </c>
      <c r="AX7" s="265">
        <v>326.12307303</v>
      </c>
      <c r="AY7" s="265">
        <v>365.20371438000001</v>
      </c>
      <c r="AZ7" s="265">
        <v>315.74656764000002</v>
      </c>
      <c r="BA7" s="265">
        <v>313.21464760999999</v>
      </c>
      <c r="BB7" s="265">
        <v>292.55448258000001</v>
      </c>
      <c r="BC7" s="265">
        <v>331.11374567000001</v>
      </c>
      <c r="BD7" s="265">
        <v>367.25991420999998</v>
      </c>
      <c r="BE7" s="265">
        <v>411.19736754000002</v>
      </c>
      <c r="BF7" s="265">
        <v>399.61700000000002</v>
      </c>
      <c r="BG7" s="265">
        <v>336.36689999999999</v>
      </c>
      <c r="BH7" s="308">
        <v>309.14690000000002</v>
      </c>
      <c r="BI7" s="308">
        <v>303.70699999999999</v>
      </c>
      <c r="BJ7" s="308">
        <v>337.99160000000001</v>
      </c>
      <c r="BK7" s="308">
        <v>355.48320000000001</v>
      </c>
      <c r="BL7" s="308">
        <v>307.25560000000002</v>
      </c>
      <c r="BM7" s="308">
        <v>315.7987</v>
      </c>
      <c r="BN7" s="308">
        <v>291.0326</v>
      </c>
      <c r="BO7" s="308">
        <v>323.16989999999998</v>
      </c>
      <c r="BP7" s="308">
        <v>357.97890000000001</v>
      </c>
      <c r="BQ7" s="308">
        <v>393.79750000000001</v>
      </c>
      <c r="BR7" s="308">
        <v>388.66770000000002</v>
      </c>
      <c r="BS7" s="308">
        <v>330.19310000000002</v>
      </c>
      <c r="BT7" s="308">
        <v>306.85730000000001</v>
      </c>
      <c r="BU7" s="308">
        <v>299.88569999999999</v>
      </c>
      <c r="BV7" s="308">
        <v>337.99930000000001</v>
      </c>
    </row>
    <row r="8" spans="1:74" ht="11.15" customHeight="1" x14ac:dyDescent="0.25">
      <c r="A8" s="100" t="s">
        <v>1312</v>
      </c>
      <c r="B8" s="129" t="s">
        <v>1313</v>
      </c>
      <c r="C8" s="265">
        <v>12.667554149000001</v>
      </c>
      <c r="D8" s="265">
        <v>11.265465792000001</v>
      </c>
      <c r="E8" s="265">
        <v>11.74227548</v>
      </c>
      <c r="F8" s="265">
        <v>11.257603530000001</v>
      </c>
      <c r="G8" s="265">
        <v>11.966830459000001</v>
      </c>
      <c r="H8" s="265">
        <v>12.19919556</v>
      </c>
      <c r="I8" s="265">
        <v>13.137917583</v>
      </c>
      <c r="J8" s="265">
        <v>13.212371306</v>
      </c>
      <c r="K8" s="265">
        <v>12.18536055</v>
      </c>
      <c r="L8" s="265">
        <v>12.126958603</v>
      </c>
      <c r="M8" s="265">
        <v>12.31289967</v>
      </c>
      <c r="N8" s="265">
        <v>12.723948139999999</v>
      </c>
      <c r="O8" s="265">
        <v>13.025178147</v>
      </c>
      <c r="P8" s="265">
        <v>11.33499668</v>
      </c>
      <c r="Q8" s="265">
        <v>12.099327651999999</v>
      </c>
      <c r="R8" s="265">
        <v>11.30142216</v>
      </c>
      <c r="S8" s="265">
        <v>11.853971518</v>
      </c>
      <c r="T8" s="265">
        <v>12.146757989999999</v>
      </c>
      <c r="U8" s="265">
        <v>13.178098791</v>
      </c>
      <c r="V8" s="265">
        <v>13.235646043999999</v>
      </c>
      <c r="W8" s="265">
        <v>12.47397342</v>
      </c>
      <c r="X8" s="265">
        <v>12.280777472</v>
      </c>
      <c r="Y8" s="265">
        <v>12.530543550000001</v>
      </c>
      <c r="Z8" s="265">
        <v>13.0767083</v>
      </c>
      <c r="AA8" s="265">
        <v>13.164051668000001</v>
      </c>
      <c r="AB8" s="265">
        <v>12.168841612</v>
      </c>
      <c r="AC8" s="265">
        <v>12.296850972</v>
      </c>
      <c r="AD8" s="265">
        <v>11.13612663</v>
      </c>
      <c r="AE8" s="265">
        <v>11.278249003999999</v>
      </c>
      <c r="AF8" s="265">
        <v>11.615167140000001</v>
      </c>
      <c r="AG8" s="265">
        <v>12.266783359</v>
      </c>
      <c r="AH8" s="265">
        <v>12.372127063000001</v>
      </c>
      <c r="AI8" s="265">
        <v>11.42742309</v>
      </c>
      <c r="AJ8" s="265">
        <v>11.340912341999999</v>
      </c>
      <c r="AK8" s="265">
        <v>11.36963652</v>
      </c>
      <c r="AL8" s="265">
        <v>12.628158729000001</v>
      </c>
      <c r="AM8" s="265">
        <v>12.749870960000001</v>
      </c>
      <c r="AN8" s="265">
        <v>10.199999011999999</v>
      </c>
      <c r="AO8" s="265">
        <v>10.993055482999999</v>
      </c>
      <c r="AP8" s="265">
        <v>10.63372755</v>
      </c>
      <c r="AQ8" s="265">
        <v>11.171814038000001</v>
      </c>
      <c r="AR8" s="265">
        <v>11.64462777</v>
      </c>
      <c r="AS8" s="265">
        <v>12.434157908</v>
      </c>
      <c r="AT8" s="265">
        <v>12.341610725000001</v>
      </c>
      <c r="AU8" s="265">
        <v>11.36096364</v>
      </c>
      <c r="AV8" s="265">
        <v>11.618594749</v>
      </c>
      <c r="AW8" s="265">
        <v>12.02519058</v>
      </c>
      <c r="AX8" s="265">
        <v>12.433554896</v>
      </c>
      <c r="AY8" s="265">
        <v>12.559531177</v>
      </c>
      <c r="AZ8" s="265">
        <v>10.986919216</v>
      </c>
      <c r="BA8" s="265">
        <v>11.683587085999999</v>
      </c>
      <c r="BB8" s="265">
        <v>10.783292550000001</v>
      </c>
      <c r="BC8" s="265">
        <v>11.341483765</v>
      </c>
      <c r="BD8" s="265">
        <v>11.313337128000001</v>
      </c>
      <c r="BE8" s="265">
        <v>12.28472648</v>
      </c>
      <c r="BF8" s="265">
        <v>12.265639999999999</v>
      </c>
      <c r="BG8" s="265">
        <v>11.44347</v>
      </c>
      <c r="BH8" s="308">
        <v>11.25043</v>
      </c>
      <c r="BI8" s="308">
        <v>11.498340000000001</v>
      </c>
      <c r="BJ8" s="308">
        <v>12.18812</v>
      </c>
      <c r="BK8" s="308">
        <v>12.097709999999999</v>
      </c>
      <c r="BL8" s="308">
        <v>10.738329999999999</v>
      </c>
      <c r="BM8" s="308">
        <v>11.30879</v>
      </c>
      <c r="BN8" s="308">
        <v>10.882580000000001</v>
      </c>
      <c r="BO8" s="308">
        <v>11.44894</v>
      </c>
      <c r="BP8" s="308">
        <v>11.71353</v>
      </c>
      <c r="BQ8" s="308">
        <v>12.64307</v>
      </c>
      <c r="BR8" s="308">
        <v>12.59539</v>
      </c>
      <c r="BS8" s="308">
        <v>11.771739999999999</v>
      </c>
      <c r="BT8" s="308">
        <v>11.52792</v>
      </c>
      <c r="BU8" s="308">
        <v>11.737920000000001</v>
      </c>
      <c r="BV8" s="308">
        <v>12.43038</v>
      </c>
    </row>
    <row r="9" spans="1:74" ht="11.15" customHeight="1" x14ac:dyDescent="0.25">
      <c r="A9" s="100" t="s">
        <v>1314</v>
      </c>
      <c r="B9" s="129" t="s">
        <v>1315</v>
      </c>
      <c r="C9" s="265">
        <v>1.1139506210000001</v>
      </c>
      <c r="D9" s="265">
        <v>0.99538123999999994</v>
      </c>
      <c r="E9" s="265">
        <v>1.0580323869999999</v>
      </c>
      <c r="F9" s="265">
        <v>0.98934891000000003</v>
      </c>
      <c r="G9" s="265">
        <v>1.0761533130000001</v>
      </c>
      <c r="H9" s="265">
        <v>1.1632988099999999</v>
      </c>
      <c r="I9" s="265">
        <v>1.29838571</v>
      </c>
      <c r="J9" s="265">
        <v>1.318137608</v>
      </c>
      <c r="K9" s="265">
        <v>1.1560282799999999</v>
      </c>
      <c r="L9" s="265">
        <v>1.055251532</v>
      </c>
      <c r="M9" s="265">
        <v>0.99329849999999997</v>
      </c>
      <c r="N9" s="265">
        <v>1.095119516</v>
      </c>
      <c r="O9" s="265">
        <v>1.160362519</v>
      </c>
      <c r="P9" s="265">
        <v>1.0567150999999999</v>
      </c>
      <c r="Q9" s="265">
        <v>1.1727570009999999</v>
      </c>
      <c r="R9" s="265">
        <v>1.0526174399999999</v>
      </c>
      <c r="S9" s="265">
        <v>1.07150911</v>
      </c>
      <c r="T9" s="265">
        <v>1.1327032800000001</v>
      </c>
      <c r="U9" s="265">
        <v>1.312735486</v>
      </c>
      <c r="V9" s="265">
        <v>1.2897976870000001</v>
      </c>
      <c r="W9" s="265">
        <v>1.1500019699999999</v>
      </c>
      <c r="X9" s="265">
        <v>1.072474884</v>
      </c>
      <c r="Y9" s="265">
        <v>1.0659015000000001</v>
      </c>
      <c r="Z9" s="265">
        <v>1.151374162</v>
      </c>
      <c r="AA9" s="265">
        <v>1.144881367</v>
      </c>
      <c r="AB9" s="265">
        <v>1.073666971</v>
      </c>
      <c r="AC9" s="265">
        <v>1.0504218869999999</v>
      </c>
      <c r="AD9" s="265">
        <v>0.94263728999999996</v>
      </c>
      <c r="AE9" s="265">
        <v>1.0122584999999999</v>
      </c>
      <c r="AF9" s="265">
        <v>1.1025629699999999</v>
      </c>
      <c r="AG9" s="265">
        <v>1.2932016420000001</v>
      </c>
      <c r="AH9" s="265">
        <v>1.241377733</v>
      </c>
      <c r="AI9" s="265">
        <v>1.0974650399999999</v>
      </c>
      <c r="AJ9" s="265">
        <v>1.03153213</v>
      </c>
      <c r="AK9" s="265">
        <v>0.98722880999999996</v>
      </c>
      <c r="AL9" s="265">
        <v>1.06882978</v>
      </c>
      <c r="AM9" s="265">
        <v>1.118109953</v>
      </c>
      <c r="AN9" s="265">
        <v>0.99826095599999998</v>
      </c>
      <c r="AO9" s="265">
        <v>1.0332882489999999</v>
      </c>
      <c r="AP9" s="265">
        <v>0.98846588999999996</v>
      </c>
      <c r="AQ9" s="265">
        <v>1.0276399869999999</v>
      </c>
      <c r="AR9" s="265">
        <v>1.10305137</v>
      </c>
      <c r="AS9" s="265">
        <v>1.215564343</v>
      </c>
      <c r="AT9" s="265">
        <v>1.2444307059999999</v>
      </c>
      <c r="AU9" s="265">
        <v>1.1534296799999999</v>
      </c>
      <c r="AV9" s="265">
        <v>1.0687343</v>
      </c>
      <c r="AW9" s="265">
        <v>1.06925823</v>
      </c>
      <c r="AX9" s="265">
        <v>1.1273890900000001</v>
      </c>
      <c r="AY9" s="265">
        <v>1.2034568590000001</v>
      </c>
      <c r="AZ9" s="265">
        <v>1.0333589000000001</v>
      </c>
      <c r="BA9" s="265">
        <v>1.0537678100000001</v>
      </c>
      <c r="BB9" s="265">
        <v>1.01093364</v>
      </c>
      <c r="BC9" s="265">
        <v>1.0469611089999999</v>
      </c>
      <c r="BD9" s="265">
        <v>1.1071064530000001</v>
      </c>
      <c r="BE9" s="265">
        <v>1.2031959940000001</v>
      </c>
      <c r="BF9" s="265">
        <v>1.1496949999999999</v>
      </c>
      <c r="BG9" s="265">
        <v>1.0652889999999999</v>
      </c>
      <c r="BH9" s="308">
        <v>1.0204029999999999</v>
      </c>
      <c r="BI9" s="308">
        <v>0.99912369999999995</v>
      </c>
      <c r="BJ9" s="308">
        <v>1.0928089999999999</v>
      </c>
      <c r="BK9" s="308">
        <v>1.1362300000000001</v>
      </c>
      <c r="BL9" s="308">
        <v>1.017701</v>
      </c>
      <c r="BM9" s="308">
        <v>1.1118189999999999</v>
      </c>
      <c r="BN9" s="308">
        <v>1.0547200000000001</v>
      </c>
      <c r="BO9" s="308">
        <v>1.116692</v>
      </c>
      <c r="BP9" s="308">
        <v>1.1749689999999999</v>
      </c>
      <c r="BQ9" s="308">
        <v>1.2866880000000001</v>
      </c>
      <c r="BR9" s="308">
        <v>1.2577160000000001</v>
      </c>
      <c r="BS9" s="308">
        <v>1.1468989999999999</v>
      </c>
      <c r="BT9" s="308">
        <v>1.0852889999999999</v>
      </c>
      <c r="BU9" s="308">
        <v>1.050306</v>
      </c>
      <c r="BV9" s="308">
        <v>1.1334519999999999</v>
      </c>
    </row>
    <row r="10" spans="1:74" ht="11.15" customHeight="1" x14ac:dyDescent="0.25">
      <c r="A10" s="103" t="s">
        <v>1106</v>
      </c>
      <c r="B10" s="129" t="s">
        <v>451</v>
      </c>
      <c r="C10" s="265">
        <v>4.0852609720000004</v>
      </c>
      <c r="D10" s="265">
        <v>3.520158012</v>
      </c>
      <c r="E10" s="265">
        <v>4.4031460080000002</v>
      </c>
      <c r="F10" s="265">
        <v>2.9071250100000001</v>
      </c>
      <c r="G10" s="265">
        <v>4.0977549949999998</v>
      </c>
      <c r="H10" s="265">
        <v>4.2785660099999996</v>
      </c>
      <c r="I10" s="265">
        <v>4.4353599990000001</v>
      </c>
      <c r="J10" s="265">
        <v>5.0017699889999996</v>
      </c>
      <c r="K10" s="265">
        <v>3.1896599999999999</v>
      </c>
      <c r="L10" s="265">
        <v>2.834574001</v>
      </c>
      <c r="M10" s="265">
        <v>2.52829602</v>
      </c>
      <c r="N10" s="265">
        <v>3.1744389979999998</v>
      </c>
      <c r="O10" s="265">
        <v>3.3410119800000002</v>
      </c>
      <c r="P10" s="265">
        <v>3.1338530160000002</v>
      </c>
      <c r="Q10" s="265">
        <v>2.4007799959999998</v>
      </c>
      <c r="R10" s="265">
        <v>2.3863760100000002</v>
      </c>
      <c r="S10" s="265">
        <v>3.041396019</v>
      </c>
      <c r="T10" s="265">
        <v>3.63049599</v>
      </c>
      <c r="U10" s="265">
        <v>3.685152993</v>
      </c>
      <c r="V10" s="265">
        <v>4.0799139990000004</v>
      </c>
      <c r="W10" s="265">
        <v>3.5169769799999999</v>
      </c>
      <c r="X10" s="265">
        <v>2.1962630139999999</v>
      </c>
      <c r="Y10" s="265">
        <v>3.5953349999999999</v>
      </c>
      <c r="Z10" s="265">
        <v>4.0368740020000002</v>
      </c>
      <c r="AA10" s="265">
        <v>3.1822139840000001</v>
      </c>
      <c r="AB10" s="265">
        <v>2.8315100040000001</v>
      </c>
      <c r="AC10" s="265">
        <v>3.7776139959999999</v>
      </c>
      <c r="AD10" s="265">
        <v>3.2440500000000001</v>
      </c>
      <c r="AE10" s="265">
        <v>3.7051470009999998</v>
      </c>
      <c r="AF10" s="265">
        <v>3.9033740099999998</v>
      </c>
      <c r="AG10" s="265">
        <v>5.4271159979999997</v>
      </c>
      <c r="AH10" s="265">
        <v>5.8826640049999996</v>
      </c>
      <c r="AI10" s="265">
        <v>3.7403179799999999</v>
      </c>
      <c r="AJ10" s="265">
        <v>3.8845699790000001</v>
      </c>
      <c r="AK10" s="265">
        <v>3.4132250100000001</v>
      </c>
      <c r="AL10" s="265">
        <v>4.322381987</v>
      </c>
      <c r="AM10" s="265">
        <v>4.1452130189999998</v>
      </c>
      <c r="AN10" s="265">
        <v>2.9268679999999998</v>
      </c>
      <c r="AO10" s="265">
        <v>3.8262280099999999</v>
      </c>
      <c r="AP10" s="265">
        <v>3.3243200100000001</v>
      </c>
      <c r="AQ10" s="265">
        <v>3.6948489869999999</v>
      </c>
      <c r="AR10" s="265">
        <v>4.4416799999999999</v>
      </c>
      <c r="AS10" s="265">
        <v>4.4183799969999997</v>
      </c>
      <c r="AT10" s="265">
        <v>3.376436021</v>
      </c>
      <c r="AU10" s="265">
        <v>2.7452210099999999</v>
      </c>
      <c r="AV10" s="265">
        <v>2.8512429799999999</v>
      </c>
      <c r="AW10" s="265">
        <v>1.161897</v>
      </c>
      <c r="AX10" s="265">
        <v>2.4130869960000001</v>
      </c>
      <c r="AY10" s="265">
        <v>2.9978480250000001</v>
      </c>
      <c r="AZ10" s="265">
        <v>1.820880992</v>
      </c>
      <c r="BA10" s="265">
        <v>1.996296987</v>
      </c>
      <c r="BB10" s="265">
        <v>3.3933801300000002</v>
      </c>
      <c r="BC10" s="265">
        <v>4.2044176560000004</v>
      </c>
      <c r="BD10" s="265">
        <v>5.1118250760999997</v>
      </c>
      <c r="BE10" s="265">
        <v>4.5855427574999998</v>
      </c>
      <c r="BF10" s="265">
        <v>4.8215149999999998</v>
      </c>
      <c r="BG10" s="265">
        <v>3.5534400000000002</v>
      </c>
      <c r="BH10" s="308">
        <v>3.1089340000000001</v>
      </c>
      <c r="BI10" s="308">
        <v>3.3967429999999998</v>
      </c>
      <c r="BJ10" s="308">
        <v>3.8175569999999999</v>
      </c>
      <c r="BK10" s="308">
        <v>4.3126350000000002</v>
      </c>
      <c r="BL10" s="308">
        <v>3.5759479999999999</v>
      </c>
      <c r="BM10" s="308">
        <v>4.0231700000000004</v>
      </c>
      <c r="BN10" s="308">
        <v>3.6746289999999999</v>
      </c>
      <c r="BO10" s="308">
        <v>4.2152649999999996</v>
      </c>
      <c r="BP10" s="308">
        <v>4.5417649999999998</v>
      </c>
      <c r="BQ10" s="308">
        <v>5.1522550000000003</v>
      </c>
      <c r="BR10" s="308">
        <v>5.3088309999999996</v>
      </c>
      <c r="BS10" s="308">
        <v>3.9332569999999998</v>
      </c>
      <c r="BT10" s="308">
        <v>3.4713560000000001</v>
      </c>
      <c r="BU10" s="308">
        <v>3.713746</v>
      </c>
      <c r="BV10" s="308">
        <v>4.0610559999999998</v>
      </c>
    </row>
    <row r="11" spans="1:74" ht="11.15" customHeight="1" x14ac:dyDescent="0.25">
      <c r="A11" s="103" t="s">
        <v>1107</v>
      </c>
      <c r="B11" s="129" t="s">
        <v>393</v>
      </c>
      <c r="C11" s="265">
        <v>377.46461371999999</v>
      </c>
      <c r="D11" s="265">
        <v>310.57781560000001</v>
      </c>
      <c r="E11" s="265">
        <v>326.1683357</v>
      </c>
      <c r="F11" s="265">
        <v>303.96407040000003</v>
      </c>
      <c r="G11" s="265">
        <v>343.32601670999998</v>
      </c>
      <c r="H11" s="265">
        <v>376.42365047999999</v>
      </c>
      <c r="I11" s="265">
        <v>416.05204569</v>
      </c>
      <c r="J11" s="265">
        <v>413.35391980000003</v>
      </c>
      <c r="K11" s="265">
        <v>359.74761962999997</v>
      </c>
      <c r="L11" s="265">
        <v>327.90472412999998</v>
      </c>
      <c r="M11" s="265">
        <v>324.99432998999998</v>
      </c>
      <c r="N11" s="265">
        <v>345.46667170000001</v>
      </c>
      <c r="O11" s="265">
        <v>363.06984724</v>
      </c>
      <c r="P11" s="265">
        <v>318.41558523999998</v>
      </c>
      <c r="Q11" s="265">
        <v>329.30403260000003</v>
      </c>
      <c r="R11" s="265">
        <v>299.33898749999997</v>
      </c>
      <c r="S11" s="265">
        <v>333.70221860999999</v>
      </c>
      <c r="T11" s="265">
        <v>356.86985105999997</v>
      </c>
      <c r="U11" s="265">
        <v>414.05004455</v>
      </c>
      <c r="V11" s="265">
        <v>405.81156856000001</v>
      </c>
      <c r="W11" s="265">
        <v>364.27654617000002</v>
      </c>
      <c r="X11" s="265">
        <v>322.71390792</v>
      </c>
      <c r="Y11" s="265">
        <v>319.49268704999997</v>
      </c>
      <c r="Z11" s="265">
        <v>342.57303250000001</v>
      </c>
      <c r="AA11" s="265">
        <v>345.20132364</v>
      </c>
      <c r="AB11" s="265">
        <v>322.52961648000002</v>
      </c>
      <c r="AC11" s="265">
        <v>313.64731015000001</v>
      </c>
      <c r="AD11" s="265">
        <v>283.09026381000001</v>
      </c>
      <c r="AE11" s="265">
        <v>308.54197282000001</v>
      </c>
      <c r="AF11" s="265">
        <v>355.87056372000001</v>
      </c>
      <c r="AG11" s="265">
        <v>415.29837608000003</v>
      </c>
      <c r="AH11" s="265">
        <v>404.41825654000002</v>
      </c>
      <c r="AI11" s="265">
        <v>337.23335480999998</v>
      </c>
      <c r="AJ11" s="265">
        <v>317.58800888000002</v>
      </c>
      <c r="AK11" s="265">
        <v>304.81618874999998</v>
      </c>
      <c r="AL11" s="265">
        <v>348.84579484</v>
      </c>
      <c r="AM11" s="265">
        <v>354.94102586999998</v>
      </c>
      <c r="AN11" s="265">
        <v>329.15025657000001</v>
      </c>
      <c r="AO11" s="265">
        <v>316.11084951999999</v>
      </c>
      <c r="AP11" s="265">
        <v>295.82785928999999</v>
      </c>
      <c r="AQ11" s="265">
        <v>322.55336155999998</v>
      </c>
      <c r="AR11" s="265">
        <v>378.19608504000001</v>
      </c>
      <c r="AS11" s="265">
        <v>409.16709653999999</v>
      </c>
      <c r="AT11" s="265">
        <v>416.72961206999997</v>
      </c>
      <c r="AU11" s="265">
        <v>350.94587252999997</v>
      </c>
      <c r="AV11" s="265">
        <v>322.48963895000003</v>
      </c>
      <c r="AW11" s="265">
        <v>316.65681411000003</v>
      </c>
      <c r="AX11" s="265">
        <v>342.09710401000001</v>
      </c>
      <c r="AY11" s="265">
        <v>381.96455043999998</v>
      </c>
      <c r="AZ11" s="265">
        <v>329.58772675</v>
      </c>
      <c r="BA11" s="265">
        <v>327.94829949000001</v>
      </c>
      <c r="BB11" s="265">
        <v>307.7420889</v>
      </c>
      <c r="BC11" s="265">
        <v>347.70660820000001</v>
      </c>
      <c r="BD11" s="265">
        <v>384.79218286999998</v>
      </c>
      <c r="BE11" s="265">
        <v>429.27083277000003</v>
      </c>
      <c r="BF11" s="265">
        <v>417.85379999999998</v>
      </c>
      <c r="BG11" s="265">
        <v>352.42910000000001</v>
      </c>
      <c r="BH11" s="308">
        <v>324.52670000000001</v>
      </c>
      <c r="BI11" s="308">
        <v>319.60120000000001</v>
      </c>
      <c r="BJ11" s="308">
        <v>355.09010000000001</v>
      </c>
      <c r="BK11" s="308">
        <v>373.02969999999999</v>
      </c>
      <c r="BL11" s="308">
        <v>322.58760000000001</v>
      </c>
      <c r="BM11" s="308">
        <v>332.24239999999998</v>
      </c>
      <c r="BN11" s="308">
        <v>306.64449999999999</v>
      </c>
      <c r="BO11" s="308">
        <v>339.95080000000002</v>
      </c>
      <c r="BP11" s="308">
        <v>375.4092</v>
      </c>
      <c r="BQ11" s="308">
        <v>412.87950000000001</v>
      </c>
      <c r="BR11" s="308">
        <v>407.82960000000003</v>
      </c>
      <c r="BS11" s="308">
        <v>347.04500000000002</v>
      </c>
      <c r="BT11" s="308">
        <v>322.94189999999998</v>
      </c>
      <c r="BU11" s="308">
        <v>316.3877</v>
      </c>
      <c r="BV11" s="308">
        <v>355.62419999999997</v>
      </c>
    </row>
    <row r="12" spans="1:74" ht="11.15" customHeight="1" x14ac:dyDescent="0.25">
      <c r="A12" s="103" t="s">
        <v>1108</v>
      </c>
      <c r="B12" s="129" t="s">
        <v>344</v>
      </c>
      <c r="C12" s="265">
        <v>20.600439207000001</v>
      </c>
      <c r="D12" s="265">
        <v>6.8257734440000002</v>
      </c>
      <c r="E12" s="265">
        <v>17.664420527000001</v>
      </c>
      <c r="F12" s="265">
        <v>14.48881446</v>
      </c>
      <c r="G12" s="265">
        <v>28.355286925000001</v>
      </c>
      <c r="H12" s="265">
        <v>26.330774250000001</v>
      </c>
      <c r="I12" s="265">
        <v>28.053614113999998</v>
      </c>
      <c r="J12" s="265">
        <v>19.163616208000001</v>
      </c>
      <c r="K12" s="265">
        <v>10.494149520000001</v>
      </c>
      <c r="L12" s="265">
        <v>6.9432817299999998</v>
      </c>
      <c r="M12" s="265">
        <v>22.527937170000001</v>
      </c>
      <c r="N12" s="265">
        <v>20.906712883000001</v>
      </c>
      <c r="O12" s="265">
        <v>21.932624031</v>
      </c>
      <c r="P12" s="265">
        <v>11.674141444</v>
      </c>
      <c r="Q12" s="265">
        <v>15.730086804999999</v>
      </c>
      <c r="R12" s="265">
        <v>14.5286694</v>
      </c>
      <c r="S12" s="265">
        <v>25.485333554</v>
      </c>
      <c r="T12" s="265">
        <v>23.680478669999999</v>
      </c>
      <c r="U12" s="265">
        <v>25.157631252000002</v>
      </c>
      <c r="V12" s="265">
        <v>20.409323586999999</v>
      </c>
      <c r="W12" s="265">
        <v>11.78171985</v>
      </c>
      <c r="X12" s="265">
        <v>2.6797664179999998</v>
      </c>
      <c r="Y12" s="265">
        <v>21.952933739999999</v>
      </c>
      <c r="Z12" s="265">
        <v>20.184798708999999</v>
      </c>
      <c r="AA12" s="265">
        <v>16.955665140000001</v>
      </c>
      <c r="AB12" s="265">
        <v>16.104814847</v>
      </c>
      <c r="AC12" s="265">
        <v>11.89505464</v>
      </c>
      <c r="AD12" s="265">
        <v>9.9582422400000006</v>
      </c>
      <c r="AE12" s="265">
        <v>22.915306764</v>
      </c>
      <c r="AF12" s="265">
        <v>24.515686290000001</v>
      </c>
      <c r="AG12" s="265">
        <v>23.720874252000002</v>
      </c>
      <c r="AH12" s="265">
        <v>23.438741577999998</v>
      </c>
      <c r="AI12" s="265">
        <v>3.5510195100000002</v>
      </c>
      <c r="AJ12" s="265">
        <v>9.7190490720000007</v>
      </c>
      <c r="AK12" s="265">
        <v>16.588446900000001</v>
      </c>
      <c r="AL12" s="265">
        <v>21.346310335999998</v>
      </c>
      <c r="AM12" s="265">
        <v>21.684282596999999</v>
      </c>
      <c r="AN12" s="265">
        <v>20.512806076</v>
      </c>
      <c r="AO12" s="265">
        <v>12.047828002999999</v>
      </c>
      <c r="AP12" s="265">
        <v>13.87948956</v>
      </c>
      <c r="AQ12" s="265">
        <v>22.673697848</v>
      </c>
      <c r="AR12" s="265">
        <v>29.338584059999999</v>
      </c>
      <c r="AS12" s="265">
        <v>24.361384565000002</v>
      </c>
      <c r="AT12" s="265">
        <v>24.260161133</v>
      </c>
      <c r="AU12" s="265">
        <v>3.8140752299999998</v>
      </c>
      <c r="AV12" s="265">
        <v>9.9075375040000004</v>
      </c>
      <c r="AW12" s="265">
        <v>18.66297411</v>
      </c>
      <c r="AX12" s="265">
        <v>23.467559302000002</v>
      </c>
      <c r="AY12" s="265">
        <v>33.044895965999999</v>
      </c>
      <c r="AZ12" s="265">
        <v>14.635966015999999</v>
      </c>
      <c r="BA12" s="265">
        <v>13.141739448999999</v>
      </c>
      <c r="BB12" s="265">
        <v>13.416905399999999</v>
      </c>
      <c r="BC12" s="265">
        <v>29.594273349000002</v>
      </c>
      <c r="BD12" s="265">
        <v>27.823732946</v>
      </c>
      <c r="BE12" s="265">
        <v>30.136566789</v>
      </c>
      <c r="BF12" s="265">
        <v>21.256250000000001</v>
      </c>
      <c r="BG12" s="265">
        <v>4.6300059999999998</v>
      </c>
      <c r="BH12" s="308">
        <v>9.9075349999999993</v>
      </c>
      <c r="BI12" s="308">
        <v>21.952919999999999</v>
      </c>
      <c r="BJ12" s="308">
        <v>24.586919999999999</v>
      </c>
      <c r="BK12" s="308">
        <v>19.144749999999998</v>
      </c>
      <c r="BL12" s="308">
        <v>9.1212590000000002</v>
      </c>
      <c r="BM12" s="308">
        <v>14.84343</v>
      </c>
      <c r="BN12" s="308">
        <v>12.72899</v>
      </c>
      <c r="BO12" s="308">
        <v>26.256129999999999</v>
      </c>
      <c r="BP12" s="308">
        <v>25.47383</v>
      </c>
      <c r="BQ12" s="308">
        <v>26.979220000000002</v>
      </c>
      <c r="BR12" s="308">
        <v>21.477160000000001</v>
      </c>
      <c r="BS12" s="308">
        <v>4.3082969999999996</v>
      </c>
      <c r="BT12" s="308">
        <v>9.0037959999999995</v>
      </c>
      <c r="BU12" s="308">
        <v>17.654389999999999</v>
      </c>
      <c r="BV12" s="308">
        <v>24.43168</v>
      </c>
    </row>
    <row r="13" spans="1:74" ht="11.15" customHeight="1" x14ac:dyDescent="0.25">
      <c r="A13" s="100"/>
      <c r="B13" s="104"/>
      <c r="C13" s="227"/>
      <c r="D13" s="227"/>
      <c r="E13" s="227"/>
      <c r="F13" s="227"/>
      <c r="G13" s="227"/>
      <c r="H13" s="227"/>
      <c r="I13" s="227"/>
      <c r="J13" s="227"/>
      <c r="K13" s="227"/>
      <c r="L13" s="227"/>
      <c r="M13" s="227"/>
      <c r="N13" s="227"/>
      <c r="O13" s="227"/>
      <c r="P13" s="227"/>
      <c r="Q13" s="227"/>
      <c r="R13" s="227"/>
      <c r="S13" s="227"/>
      <c r="T13" s="227"/>
      <c r="U13" s="227"/>
      <c r="V13" s="227"/>
      <c r="W13" s="227"/>
      <c r="X13" s="227"/>
      <c r="Y13" s="227"/>
      <c r="Z13" s="227"/>
      <c r="AA13" s="227"/>
      <c r="AB13" s="227"/>
      <c r="AC13" s="227"/>
      <c r="AD13" s="227"/>
      <c r="AE13" s="227"/>
      <c r="AF13" s="227"/>
      <c r="AG13" s="227"/>
      <c r="AH13" s="227"/>
      <c r="AI13" s="227"/>
      <c r="AJ13" s="227"/>
      <c r="AK13" s="227"/>
      <c r="AL13" s="227"/>
      <c r="AM13" s="227"/>
      <c r="AN13" s="227"/>
      <c r="AO13" s="227"/>
      <c r="AP13" s="227"/>
      <c r="AQ13" s="227"/>
      <c r="AR13" s="227"/>
      <c r="AS13" s="227"/>
      <c r="AT13" s="227"/>
      <c r="AU13" s="227"/>
      <c r="AV13" s="227"/>
      <c r="AW13" s="227"/>
      <c r="AX13" s="227"/>
      <c r="AY13" s="227"/>
      <c r="AZ13" s="227"/>
      <c r="BA13" s="227"/>
      <c r="BB13" s="227"/>
      <c r="BC13" s="227"/>
      <c r="BD13" s="227"/>
      <c r="BE13" s="227"/>
      <c r="BF13" s="227"/>
      <c r="BG13" s="227"/>
      <c r="BH13" s="341"/>
      <c r="BI13" s="341"/>
      <c r="BJ13" s="341"/>
      <c r="BK13" s="341"/>
      <c r="BL13" s="341"/>
      <c r="BM13" s="341"/>
      <c r="BN13" s="341"/>
      <c r="BO13" s="341"/>
      <c r="BP13" s="341"/>
      <c r="BQ13" s="341"/>
      <c r="BR13" s="341"/>
      <c r="BS13" s="341"/>
      <c r="BT13" s="341"/>
      <c r="BU13" s="341"/>
      <c r="BV13" s="341"/>
    </row>
    <row r="14" spans="1:74" ht="11.15" customHeight="1" x14ac:dyDescent="0.25">
      <c r="A14" s="100"/>
      <c r="B14" s="105" t="s">
        <v>1109</v>
      </c>
      <c r="C14" s="227"/>
      <c r="D14" s="227"/>
      <c r="E14" s="227"/>
      <c r="F14" s="227"/>
      <c r="G14" s="227"/>
      <c r="H14" s="227"/>
      <c r="I14" s="227"/>
      <c r="J14" s="227"/>
      <c r="K14" s="227"/>
      <c r="L14" s="227"/>
      <c r="M14" s="227"/>
      <c r="N14" s="227"/>
      <c r="O14" s="227"/>
      <c r="P14" s="227"/>
      <c r="Q14" s="227"/>
      <c r="R14" s="227"/>
      <c r="S14" s="227"/>
      <c r="T14" s="227"/>
      <c r="U14" s="227"/>
      <c r="V14" s="227"/>
      <c r="W14" s="227"/>
      <c r="X14" s="227"/>
      <c r="Y14" s="227"/>
      <c r="Z14" s="227"/>
      <c r="AA14" s="227"/>
      <c r="AB14" s="227"/>
      <c r="AC14" s="227"/>
      <c r="AD14" s="227"/>
      <c r="AE14" s="227"/>
      <c r="AF14" s="227"/>
      <c r="AG14" s="227"/>
      <c r="AH14" s="227"/>
      <c r="AI14" s="227"/>
      <c r="AJ14" s="227"/>
      <c r="AK14" s="227"/>
      <c r="AL14" s="227"/>
      <c r="AM14" s="227"/>
      <c r="AN14" s="227"/>
      <c r="AO14" s="227"/>
      <c r="AP14" s="227"/>
      <c r="AQ14" s="227"/>
      <c r="AR14" s="227"/>
      <c r="AS14" s="227"/>
      <c r="AT14" s="227"/>
      <c r="AU14" s="227"/>
      <c r="AV14" s="227"/>
      <c r="AW14" s="227"/>
      <c r="AX14" s="227"/>
      <c r="AY14" s="227"/>
      <c r="AZ14" s="227"/>
      <c r="BA14" s="227"/>
      <c r="BB14" s="227"/>
      <c r="BC14" s="227"/>
      <c r="BD14" s="227"/>
      <c r="BE14" s="227"/>
      <c r="BF14" s="227"/>
      <c r="BG14" s="227"/>
      <c r="BH14" s="341"/>
      <c r="BI14" s="341"/>
      <c r="BJ14" s="341"/>
      <c r="BK14" s="341"/>
      <c r="BL14" s="341"/>
      <c r="BM14" s="341"/>
      <c r="BN14" s="341"/>
      <c r="BO14" s="341"/>
      <c r="BP14" s="341"/>
      <c r="BQ14" s="341"/>
      <c r="BR14" s="341"/>
      <c r="BS14" s="341"/>
      <c r="BT14" s="341"/>
      <c r="BU14" s="341"/>
      <c r="BV14" s="341"/>
    </row>
    <row r="15" spans="1:74" ht="11.15" customHeight="1" x14ac:dyDescent="0.25">
      <c r="A15" s="103" t="s">
        <v>1111</v>
      </c>
      <c r="B15" s="501" t="s">
        <v>1400</v>
      </c>
      <c r="C15" s="265">
        <v>344.47768725999998</v>
      </c>
      <c r="D15" s="265">
        <v>292.73228571999999</v>
      </c>
      <c r="E15" s="265">
        <v>296.99930432000002</v>
      </c>
      <c r="F15" s="265">
        <v>278.46798770999999</v>
      </c>
      <c r="G15" s="265">
        <v>303.24800751999999</v>
      </c>
      <c r="H15" s="265">
        <v>338.08298550000001</v>
      </c>
      <c r="I15" s="265">
        <v>375.02342721000002</v>
      </c>
      <c r="J15" s="265">
        <v>381.13062932999998</v>
      </c>
      <c r="K15" s="265">
        <v>337.26254879999999</v>
      </c>
      <c r="L15" s="265">
        <v>309.11358696000002</v>
      </c>
      <c r="M15" s="265">
        <v>290.50709978999998</v>
      </c>
      <c r="N15" s="265">
        <v>312.13971083000001</v>
      </c>
      <c r="O15" s="265">
        <v>328.60925101999999</v>
      </c>
      <c r="P15" s="265">
        <v>295.79769324</v>
      </c>
      <c r="Q15" s="265">
        <v>301.85269314999999</v>
      </c>
      <c r="R15" s="265">
        <v>273.89983767000001</v>
      </c>
      <c r="S15" s="265">
        <v>296.80173617000003</v>
      </c>
      <c r="T15" s="265">
        <v>321.4616049</v>
      </c>
      <c r="U15" s="265">
        <v>376.09482069000001</v>
      </c>
      <c r="V15" s="265">
        <v>372.57408714000002</v>
      </c>
      <c r="W15" s="265">
        <v>340.4628012</v>
      </c>
      <c r="X15" s="265">
        <v>308.24120550999999</v>
      </c>
      <c r="Y15" s="265">
        <v>285.53204147999998</v>
      </c>
      <c r="Z15" s="265">
        <v>309.82269079000002</v>
      </c>
      <c r="AA15" s="265">
        <v>315.53278978999998</v>
      </c>
      <c r="AB15" s="265">
        <v>294.65940476999998</v>
      </c>
      <c r="AC15" s="265">
        <v>289.89378031000001</v>
      </c>
      <c r="AD15" s="265">
        <v>262.40056178999998</v>
      </c>
      <c r="AE15" s="265">
        <v>274.70708122000002</v>
      </c>
      <c r="AF15" s="265">
        <v>320.05572389999998</v>
      </c>
      <c r="AG15" s="265">
        <v>379.53004105000002</v>
      </c>
      <c r="AH15" s="265">
        <v>368.88450403000002</v>
      </c>
      <c r="AI15" s="265">
        <v>322.5545133</v>
      </c>
      <c r="AJ15" s="265">
        <v>296.87657754999998</v>
      </c>
      <c r="AK15" s="265">
        <v>277.24920096</v>
      </c>
      <c r="AL15" s="265">
        <v>315.33030213000001</v>
      </c>
      <c r="AM15" s="265">
        <v>320.93564121999998</v>
      </c>
      <c r="AN15" s="265">
        <v>298.68828051999998</v>
      </c>
      <c r="AO15" s="265">
        <v>293.37813476999997</v>
      </c>
      <c r="AP15" s="265">
        <v>271.62255305999997</v>
      </c>
      <c r="AQ15" s="265">
        <v>289.04097601000001</v>
      </c>
      <c r="AR15" s="265">
        <v>337.53173880000003</v>
      </c>
      <c r="AS15" s="265">
        <v>372.67852366</v>
      </c>
      <c r="AT15" s="265">
        <v>380.39884023000002</v>
      </c>
      <c r="AU15" s="265">
        <v>336.01329959999998</v>
      </c>
      <c r="AV15" s="265">
        <v>301.30995782999997</v>
      </c>
      <c r="AW15" s="265">
        <v>286.35998790000002</v>
      </c>
      <c r="AX15" s="265">
        <v>306.58123193</v>
      </c>
      <c r="AY15" s="265">
        <v>336.69183421000002</v>
      </c>
      <c r="AZ15" s="265">
        <v>304.27226311999999</v>
      </c>
      <c r="BA15" s="265">
        <v>303.48997049000002</v>
      </c>
      <c r="BB15" s="265">
        <v>283.84652319000003</v>
      </c>
      <c r="BC15" s="265">
        <v>307.10573677000002</v>
      </c>
      <c r="BD15" s="265">
        <v>345.93342228</v>
      </c>
      <c r="BE15" s="265">
        <v>387.15082987</v>
      </c>
      <c r="BF15" s="265">
        <v>384.67865219999999</v>
      </c>
      <c r="BG15" s="265">
        <v>336.68564429000003</v>
      </c>
      <c r="BH15" s="308">
        <v>303.71699999999998</v>
      </c>
      <c r="BI15" s="308">
        <v>286.54480000000001</v>
      </c>
      <c r="BJ15" s="308">
        <v>318.70370000000003</v>
      </c>
      <c r="BK15" s="308">
        <v>342.12720000000002</v>
      </c>
      <c r="BL15" s="308">
        <v>303.02159999999998</v>
      </c>
      <c r="BM15" s="308">
        <v>306.36380000000003</v>
      </c>
      <c r="BN15" s="308">
        <v>283.30970000000002</v>
      </c>
      <c r="BO15" s="308">
        <v>302.53070000000002</v>
      </c>
      <c r="BP15" s="308">
        <v>338.48450000000003</v>
      </c>
      <c r="BQ15" s="308">
        <v>373.52429999999998</v>
      </c>
      <c r="BR15" s="308">
        <v>374.04450000000003</v>
      </c>
      <c r="BS15" s="308">
        <v>331.25909999999999</v>
      </c>
      <c r="BT15" s="308">
        <v>302.73180000000002</v>
      </c>
      <c r="BU15" s="308">
        <v>287.37150000000003</v>
      </c>
      <c r="BV15" s="308">
        <v>319.14159999999998</v>
      </c>
    </row>
    <row r="16" spans="1:74" ht="11.15" customHeight="1" x14ac:dyDescent="0.25">
      <c r="A16" s="729" t="s">
        <v>1147</v>
      </c>
      <c r="B16" s="129" t="s">
        <v>387</v>
      </c>
      <c r="C16" s="265">
        <v>148.91738377999999</v>
      </c>
      <c r="D16" s="265">
        <v>113.75128017999999</v>
      </c>
      <c r="E16" s="265">
        <v>107.218431</v>
      </c>
      <c r="F16" s="265">
        <v>95.453615799999994</v>
      </c>
      <c r="G16" s="265">
        <v>103.84799901</v>
      </c>
      <c r="H16" s="265">
        <v>129.91289918999999</v>
      </c>
      <c r="I16" s="265">
        <v>153.56605024000001</v>
      </c>
      <c r="J16" s="265">
        <v>153.49649427</v>
      </c>
      <c r="K16" s="265">
        <v>128.90979259</v>
      </c>
      <c r="L16" s="265">
        <v>107.0487529</v>
      </c>
      <c r="M16" s="265">
        <v>103.78995653</v>
      </c>
      <c r="N16" s="265">
        <v>123.18040376</v>
      </c>
      <c r="O16" s="265">
        <v>133.31755021000001</v>
      </c>
      <c r="P16" s="265">
        <v>116.60800242000001</v>
      </c>
      <c r="Q16" s="265">
        <v>112.60541507000001</v>
      </c>
      <c r="R16" s="265">
        <v>90.383821839999996</v>
      </c>
      <c r="S16" s="265">
        <v>100.33107133</v>
      </c>
      <c r="T16" s="265">
        <v>120.11616995999999</v>
      </c>
      <c r="U16" s="265">
        <v>153.74888910000001</v>
      </c>
      <c r="V16" s="265">
        <v>150.08305576000001</v>
      </c>
      <c r="W16" s="265">
        <v>131.5667267</v>
      </c>
      <c r="X16" s="265">
        <v>107.99720824000001</v>
      </c>
      <c r="Y16" s="265">
        <v>102.45292212</v>
      </c>
      <c r="Z16" s="265">
        <v>121.07807665</v>
      </c>
      <c r="AA16" s="265">
        <v>124.44221134999999</v>
      </c>
      <c r="AB16" s="265">
        <v>112.12288192</v>
      </c>
      <c r="AC16" s="265">
        <v>104.25494275</v>
      </c>
      <c r="AD16" s="265">
        <v>97.759203060000004</v>
      </c>
      <c r="AE16" s="265">
        <v>105.68094311</v>
      </c>
      <c r="AF16" s="265">
        <v>131.53805062999999</v>
      </c>
      <c r="AG16" s="265">
        <v>167.10814163000001</v>
      </c>
      <c r="AH16" s="265">
        <v>158.93914744</v>
      </c>
      <c r="AI16" s="265">
        <v>127.82389320999999</v>
      </c>
      <c r="AJ16" s="265">
        <v>105.51393613</v>
      </c>
      <c r="AK16" s="265">
        <v>99.660936559999996</v>
      </c>
      <c r="AL16" s="265">
        <v>129.76075834</v>
      </c>
      <c r="AM16" s="265">
        <v>137.12739006999999</v>
      </c>
      <c r="AN16" s="265">
        <v>126.96992032999999</v>
      </c>
      <c r="AO16" s="265">
        <v>114.42639382999999</v>
      </c>
      <c r="AP16" s="265">
        <v>94.177116690000005</v>
      </c>
      <c r="AQ16" s="265">
        <v>101.49831532</v>
      </c>
      <c r="AR16" s="265">
        <v>132.83360027000001</v>
      </c>
      <c r="AS16" s="265">
        <v>155.32512262</v>
      </c>
      <c r="AT16" s="265">
        <v>158.65132155000001</v>
      </c>
      <c r="AU16" s="265">
        <v>131.86386303</v>
      </c>
      <c r="AV16" s="265">
        <v>104.5808024</v>
      </c>
      <c r="AW16" s="265">
        <v>101.0301503</v>
      </c>
      <c r="AX16" s="265">
        <v>118.08463096</v>
      </c>
      <c r="AY16" s="265">
        <v>140.59360427999999</v>
      </c>
      <c r="AZ16" s="265">
        <v>126.23010857</v>
      </c>
      <c r="BA16" s="265">
        <v>112.30304627</v>
      </c>
      <c r="BB16" s="265">
        <v>98.449325599999995</v>
      </c>
      <c r="BC16" s="265">
        <v>110.48220120000001</v>
      </c>
      <c r="BD16" s="265">
        <v>137.05526678000001</v>
      </c>
      <c r="BE16" s="265">
        <v>165.12558351999999</v>
      </c>
      <c r="BF16" s="265">
        <v>158.67213398000001</v>
      </c>
      <c r="BG16" s="265">
        <v>129.56218394000001</v>
      </c>
      <c r="BH16" s="308">
        <v>104.1499</v>
      </c>
      <c r="BI16" s="308">
        <v>99.079639999999998</v>
      </c>
      <c r="BJ16" s="308">
        <v>125.7102</v>
      </c>
      <c r="BK16" s="308">
        <v>143.6754</v>
      </c>
      <c r="BL16" s="308">
        <v>123.5047</v>
      </c>
      <c r="BM16" s="308">
        <v>113.34739999999999</v>
      </c>
      <c r="BN16" s="308">
        <v>97.18526</v>
      </c>
      <c r="BO16" s="308">
        <v>106.35760000000001</v>
      </c>
      <c r="BP16" s="308">
        <v>130.4931</v>
      </c>
      <c r="BQ16" s="308">
        <v>154.2664</v>
      </c>
      <c r="BR16" s="308">
        <v>150.00309999999999</v>
      </c>
      <c r="BS16" s="308">
        <v>125.4127</v>
      </c>
      <c r="BT16" s="308">
        <v>103.4472</v>
      </c>
      <c r="BU16" s="308">
        <v>99.607309999999998</v>
      </c>
      <c r="BV16" s="308">
        <v>126.05710000000001</v>
      </c>
    </row>
    <row r="17" spans="1:74" ht="11.15" customHeight="1" x14ac:dyDescent="0.25">
      <c r="A17" s="500" t="s">
        <v>1158</v>
      </c>
      <c r="B17" s="129" t="s">
        <v>386</v>
      </c>
      <c r="C17" s="265">
        <v>114.92525915</v>
      </c>
      <c r="D17" s="265">
        <v>102.68544876999999</v>
      </c>
      <c r="E17" s="265">
        <v>108.10834278</v>
      </c>
      <c r="F17" s="265">
        <v>103.33147963</v>
      </c>
      <c r="G17" s="265">
        <v>113.17548257999999</v>
      </c>
      <c r="H17" s="265">
        <v>122.01117547</v>
      </c>
      <c r="I17" s="265">
        <v>131.52157206000001</v>
      </c>
      <c r="J17" s="265">
        <v>134.84807015999999</v>
      </c>
      <c r="K17" s="265">
        <v>122.03347847000001</v>
      </c>
      <c r="L17" s="265">
        <v>116.13334136</v>
      </c>
      <c r="M17" s="265">
        <v>104.98311214</v>
      </c>
      <c r="N17" s="265">
        <v>107.99808272</v>
      </c>
      <c r="O17" s="265">
        <v>112.0123883</v>
      </c>
      <c r="P17" s="265">
        <v>102.07087865</v>
      </c>
      <c r="Q17" s="265">
        <v>107.46819988</v>
      </c>
      <c r="R17" s="265">
        <v>102.44593962</v>
      </c>
      <c r="S17" s="265">
        <v>111.20095272</v>
      </c>
      <c r="T17" s="265">
        <v>115.74502704</v>
      </c>
      <c r="U17" s="265">
        <v>130.95145260999999</v>
      </c>
      <c r="V17" s="265">
        <v>130.77617383</v>
      </c>
      <c r="W17" s="265">
        <v>122.05915072000001</v>
      </c>
      <c r="X17" s="265">
        <v>115.30490274</v>
      </c>
      <c r="Y17" s="265">
        <v>102.84001359</v>
      </c>
      <c r="Z17" s="265">
        <v>108.00147573</v>
      </c>
      <c r="AA17" s="265">
        <v>109.81219557999999</v>
      </c>
      <c r="AB17" s="265">
        <v>103.01476878</v>
      </c>
      <c r="AC17" s="265">
        <v>104.10984329999999</v>
      </c>
      <c r="AD17" s="265">
        <v>91.405772409999997</v>
      </c>
      <c r="AE17" s="265">
        <v>94.299162929999994</v>
      </c>
      <c r="AF17" s="265">
        <v>109.59271993</v>
      </c>
      <c r="AG17" s="265">
        <v>127.10748119</v>
      </c>
      <c r="AH17" s="265">
        <v>123.0568842</v>
      </c>
      <c r="AI17" s="265">
        <v>113.21974254</v>
      </c>
      <c r="AJ17" s="265">
        <v>108.46818857</v>
      </c>
      <c r="AK17" s="265">
        <v>97.896620040000002</v>
      </c>
      <c r="AL17" s="265">
        <v>105.45620390000001</v>
      </c>
      <c r="AM17" s="265">
        <v>104.13520396</v>
      </c>
      <c r="AN17" s="265">
        <v>98.028176770000002</v>
      </c>
      <c r="AO17" s="265">
        <v>102.11220831</v>
      </c>
      <c r="AP17" s="265">
        <v>98.199877459999996</v>
      </c>
      <c r="AQ17" s="265">
        <v>104.40325306</v>
      </c>
      <c r="AR17" s="265">
        <v>118.87871692</v>
      </c>
      <c r="AS17" s="265">
        <v>127.40383592000001</v>
      </c>
      <c r="AT17" s="265">
        <v>130.99808356</v>
      </c>
      <c r="AU17" s="265">
        <v>118.79316872</v>
      </c>
      <c r="AV17" s="265">
        <v>112.16077102</v>
      </c>
      <c r="AW17" s="265">
        <v>103.31097541</v>
      </c>
      <c r="AX17" s="265">
        <v>106.35729963999999</v>
      </c>
      <c r="AY17" s="265">
        <v>112.24771502999999</v>
      </c>
      <c r="AZ17" s="265">
        <v>101.56084564</v>
      </c>
      <c r="BA17" s="265">
        <v>107.70595851</v>
      </c>
      <c r="BB17" s="265">
        <v>103.69040051</v>
      </c>
      <c r="BC17" s="265">
        <v>111.20317353999999</v>
      </c>
      <c r="BD17" s="265">
        <v>119.85014514</v>
      </c>
      <c r="BE17" s="265">
        <v>132.10530718000001</v>
      </c>
      <c r="BF17" s="265">
        <v>134.23851891000001</v>
      </c>
      <c r="BG17" s="265">
        <v>120.58736539</v>
      </c>
      <c r="BH17" s="308">
        <v>114.1549</v>
      </c>
      <c r="BI17" s="308">
        <v>104.7704</v>
      </c>
      <c r="BJ17" s="308">
        <v>110.04770000000001</v>
      </c>
      <c r="BK17" s="308">
        <v>113.1842</v>
      </c>
      <c r="BL17" s="308">
        <v>102.3839</v>
      </c>
      <c r="BM17" s="308">
        <v>109.0194</v>
      </c>
      <c r="BN17" s="308">
        <v>103.78319999999999</v>
      </c>
      <c r="BO17" s="308">
        <v>110.30840000000001</v>
      </c>
      <c r="BP17" s="308">
        <v>118.4481</v>
      </c>
      <c r="BQ17" s="308">
        <v>128.898</v>
      </c>
      <c r="BR17" s="308">
        <v>131.8057</v>
      </c>
      <c r="BS17" s="308">
        <v>118.85639999999999</v>
      </c>
      <c r="BT17" s="308">
        <v>113.3387</v>
      </c>
      <c r="BU17" s="308">
        <v>104.4228</v>
      </c>
      <c r="BV17" s="308">
        <v>109.4584</v>
      </c>
    </row>
    <row r="18" spans="1:74" ht="11.15" customHeight="1" x14ac:dyDescent="0.25">
      <c r="A18" s="500" t="s">
        <v>1169</v>
      </c>
      <c r="B18" s="129" t="s">
        <v>385</v>
      </c>
      <c r="C18" s="265">
        <v>79.889791200000005</v>
      </c>
      <c r="D18" s="265">
        <v>75.661188859999996</v>
      </c>
      <c r="E18" s="265">
        <v>81.052926760000005</v>
      </c>
      <c r="F18" s="265">
        <v>79.083418890000004</v>
      </c>
      <c r="G18" s="265">
        <v>85.637647099999995</v>
      </c>
      <c r="H18" s="265">
        <v>85.536241020000006</v>
      </c>
      <c r="I18" s="265">
        <v>89.301356670000004</v>
      </c>
      <c r="J18" s="265">
        <v>92.105751400000003</v>
      </c>
      <c r="K18" s="265">
        <v>85.678994119999999</v>
      </c>
      <c r="L18" s="265">
        <v>85.300743479999994</v>
      </c>
      <c r="M18" s="265">
        <v>81.118357430000003</v>
      </c>
      <c r="N18" s="265">
        <v>80.306136300000006</v>
      </c>
      <c r="O18" s="265">
        <v>82.609756970000007</v>
      </c>
      <c r="P18" s="265">
        <v>76.447262789999996</v>
      </c>
      <c r="Q18" s="265">
        <v>81.092831009999998</v>
      </c>
      <c r="R18" s="265">
        <v>80.459758440000002</v>
      </c>
      <c r="S18" s="265">
        <v>84.661293049999998</v>
      </c>
      <c r="T18" s="265">
        <v>84.991994640000001</v>
      </c>
      <c r="U18" s="265">
        <v>90.752186690000002</v>
      </c>
      <c r="V18" s="265">
        <v>91.061842179999999</v>
      </c>
      <c r="W18" s="265">
        <v>86.160376979999995</v>
      </c>
      <c r="X18" s="265">
        <v>84.396137409999994</v>
      </c>
      <c r="Y18" s="265">
        <v>79.624664109999998</v>
      </c>
      <c r="Z18" s="265">
        <v>80.094745140000001</v>
      </c>
      <c r="AA18" s="265">
        <v>80.608512529999999</v>
      </c>
      <c r="AB18" s="265">
        <v>78.902731709999998</v>
      </c>
      <c r="AC18" s="265">
        <v>80.930615950000004</v>
      </c>
      <c r="AD18" s="265">
        <v>72.791102109999997</v>
      </c>
      <c r="AE18" s="265">
        <v>74.273010369999994</v>
      </c>
      <c r="AF18" s="265">
        <v>78.444678800000005</v>
      </c>
      <c r="AG18" s="265">
        <v>84.758379599999998</v>
      </c>
      <c r="AH18" s="265">
        <v>86.366130150000004</v>
      </c>
      <c r="AI18" s="265">
        <v>80.976889589999999</v>
      </c>
      <c r="AJ18" s="265">
        <v>82.371380549999998</v>
      </c>
      <c r="AK18" s="265">
        <v>79.166796180000006</v>
      </c>
      <c r="AL18" s="265">
        <v>79.49180088</v>
      </c>
      <c r="AM18" s="265">
        <v>79.104377459999995</v>
      </c>
      <c r="AN18" s="265">
        <v>73.137737520000002</v>
      </c>
      <c r="AO18" s="265">
        <v>76.293216670000007</v>
      </c>
      <c r="AP18" s="265">
        <v>78.736037569999993</v>
      </c>
      <c r="AQ18" s="265">
        <v>82.650548299999997</v>
      </c>
      <c r="AR18" s="265">
        <v>85.300746720000006</v>
      </c>
      <c r="AS18" s="265">
        <v>89.39103016</v>
      </c>
      <c r="AT18" s="265">
        <v>90.17620866</v>
      </c>
      <c r="AU18" s="265">
        <v>84.825103060000004</v>
      </c>
      <c r="AV18" s="265">
        <v>84.035941539999996</v>
      </c>
      <c r="AW18" s="265">
        <v>81.528277959999997</v>
      </c>
      <c r="AX18" s="265">
        <v>81.618125289999995</v>
      </c>
      <c r="AY18" s="265">
        <v>83.286060460000002</v>
      </c>
      <c r="AZ18" s="265">
        <v>75.917056079999995</v>
      </c>
      <c r="BA18" s="265">
        <v>82.902114940000004</v>
      </c>
      <c r="BB18" s="265">
        <v>81.194604920000003</v>
      </c>
      <c r="BC18" s="265">
        <v>84.892142370000002</v>
      </c>
      <c r="BD18" s="265">
        <v>88.515741300000002</v>
      </c>
      <c r="BE18" s="265">
        <v>89.352040119999998</v>
      </c>
      <c r="BF18" s="265">
        <v>91.242828681000006</v>
      </c>
      <c r="BG18" s="265">
        <v>86.024981565999994</v>
      </c>
      <c r="BH18" s="308">
        <v>84.910709999999995</v>
      </c>
      <c r="BI18" s="308">
        <v>82.200479999999999</v>
      </c>
      <c r="BJ18" s="308">
        <v>82.404380000000003</v>
      </c>
      <c r="BK18" s="308">
        <v>84.705020000000005</v>
      </c>
      <c r="BL18" s="308">
        <v>76.583110000000005</v>
      </c>
      <c r="BM18" s="308">
        <v>83.466700000000003</v>
      </c>
      <c r="BN18" s="308">
        <v>81.840220000000002</v>
      </c>
      <c r="BO18" s="308">
        <v>85.373099999999994</v>
      </c>
      <c r="BP18" s="308">
        <v>89.02937</v>
      </c>
      <c r="BQ18" s="308">
        <v>89.828199999999995</v>
      </c>
      <c r="BR18" s="308">
        <v>91.709980000000002</v>
      </c>
      <c r="BS18" s="308">
        <v>86.471900000000005</v>
      </c>
      <c r="BT18" s="308">
        <v>85.443740000000005</v>
      </c>
      <c r="BU18" s="308">
        <v>82.847499999999997</v>
      </c>
      <c r="BV18" s="308">
        <v>83.084819999999993</v>
      </c>
    </row>
    <row r="19" spans="1:74" ht="11.15" customHeight="1" x14ac:dyDescent="0.25">
      <c r="A19" s="500" t="s">
        <v>1383</v>
      </c>
      <c r="B19" s="129" t="s">
        <v>802</v>
      </c>
      <c r="C19" s="265">
        <v>0.74525399999999997</v>
      </c>
      <c r="D19" s="265">
        <v>0.63436700000000001</v>
      </c>
      <c r="E19" s="265">
        <v>0.61960499999999996</v>
      </c>
      <c r="F19" s="265">
        <v>0.59947300000000003</v>
      </c>
      <c r="G19" s="265">
        <v>0.58688099999999999</v>
      </c>
      <c r="H19" s="265">
        <v>0.622672</v>
      </c>
      <c r="I19" s="265">
        <v>0.63444999999999996</v>
      </c>
      <c r="J19" s="265">
        <v>0.680315</v>
      </c>
      <c r="K19" s="265">
        <v>0.64028399999999996</v>
      </c>
      <c r="L19" s="265">
        <v>0.63074799999999998</v>
      </c>
      <c r="M19" s="265">
        <v>0.61567400000000005</v>
      </c>
      <c r="N19" s="265">
        <v>0.65508699999999997</v>
      </c>
      <c r="O19" s="265">
        <v>0.66955799999999999</v>
      </c>
      <c r="P19" s="265">
        <v>0.67154899999999995</v>
      </c>
      <c r="Q19" s="265">
        <v>0.68624700000000005</v>
      </c>
      <c r="R19" s="265">
        <v>0.610317</v>
      </c>
      <c r="S19" s="265">
        <v>0.60841999999999996</v>
      </c>
      <c r="T19" s="265">
        <v>0.60841500000000004</v>
      </c>
      <c r="U19" s="265">
        <v>0.642293</v>
      </c>
      <c r="V19" s="265">
        <v>0.65301399999999998</v>
      </c>
      <c r="W19" s="265">
        <v>0.67654800000000004</v>
      </c>
      <c r="X19" s="265">
        <v>0.54295899999999997</v>
      </c>
      <c r="Y19" s="265">
        <v>0.61444200000000004</v>
      </c>
      <c r="Z19" s="265">
        <v>0.64839599999999997</v>
      </c>
      <c r="AA19" s="265">
        <v>0.66986900000000005</v>
      </c>
      <c r="AB19" s="265">
        <v>0.61902500000000005</v>
      </c>
      <c r="AC19" s="265">
        <v>0.59837700000000005</v>
      </c>
      <c r="AD19" s="265">
        <v>0.44448399999999999</v>
      </c>
      <c r="AE19" s="265">
        <v>0.45396500000000001</v>
      </c>
      <c r="AF19" s="265">
        <v>0.48027199999999998</v>
      </c>
      <c r="AG19" s="265">
        <v>0.55603800000000003</v>
      </c>
      <c r="AH19" s="265">
        <v>0.52234199999999997</v>
      </c>
      <c r="AI19" s="265">
        <v>0.53398599999999996</v>
      </c>
      <c r="AJ19" s="265">
        <v>0.52307300000000001</v>
      </c>
      <c r="AK19" s="265">
        <v>0.52485000000000004</v>
      </c>
      <c r="AL19" s="265">
        <v>0.62154100000000001</v>
      </c>
      <c r="AM19" s="265">
        <v>0.56866700000000003</v>
      </c>
      <c r="AN19" s="265">
        <v>0.55244499999999996</v>
      </c>
      <c r="AO19" s="265">
        <v>0.54631300000000005</v>
      </c>
      <c r="AP19" s="265">
        <v>0.50951999999999997</v>
      </c>
      <c r="AQ19" s="265">
        <v>0.48885899999999999</v>
      </c>
      <c r="AR19" s="265">
        <v>0.51867799999999997</v>
      </c>
      <c r="AS19" s="265">
        <v>0.558535</v>
      </c>
      <c r="AT19" s="265">
        <v>0.57322499999999998</v>
      </c>
      <c r="AU19" s="265">
        <v>0.53116399999999997</v>
      </c>
      <c r="AV19" s="265">
        <v>0.532443</v>
      </c>
      <c r="AW19" s="265">
        <v>0.49058499999999999</v>
      </c>
      <c r="AX19" s="265">
        <v>0.52117599999999997</v>
      </c>
      <c r="AY19" s="265">
        <v>0.56445500000000004</v>
      </c>
      <c r="AZ19" s="265">
        <v>0.564253</v>
      </c>
      <c r="BA19" s="265">
        <v>0.578851</v>
      </c>
      <c r="BB19" s="265">
        <v>0.51218900000000001</v>
      </c>
      <c r="BC19" s="265">
        <v>0.52821799999999997</v>
      </c>
      <c r="BD19" s="265">
        <v>0.51226906000000005</v>
      </c>
      <c r="BE19" s="265">
        <v>0.56789904999999996</v>
      </c>
      <c r="BF19" s="265">
        <v>0.52517063189000002</v>
      </c>
      <c r="BG19" s="265">
        <v>0.51111339271</v>
      </c>
      <c r="BH19" s="308">
        <v>0.50157030000000002</v>
      </c>
      <c r="BI19" s="308">
        <v>0.49429430000000002</v>
      </c>
      <c r="BJ19" s="308">
        <v>0.54133109999999995</v>
      </c>
      <c r="BK19" s="308">
        <v>0.56259490000000001</v>
      </c>
      <c r="BL19" s="308">
        <v>0.54989149999999998</v>
      </c>
      <c r="BM19" s="308">
        <v>0.53031079999999997</v>
      </c>
      <c r="BN19" s="308">
        <v>0.50103620000000004</v>
      </c>
      <c r="BO19" s="308">
        <v>0.49151129999999998</v>
      </c>
      <c r="BP19" s="308">
        <v>0.51397630000000005</v>
      </c>
      <c r="BQ19" s="308">
        <v>0.53170130000000004</v>
      </c>
      <c r="BR19" s="308">
        <v>0.52573000000000003</v>
      </c>
      <c r="BS19" s="308">
        <v>0.51812480000000005</v>
      </c>
      <c r="BT19" s="308">
        <v>0.50217400000000001</v>
      </c>
      <c r="BU19" s="308">
        <v>0.49387300000000001</v>
      </c>
      <c r="BV19" s="308">
        <v>0.54129139999999998</v>
      </c>
    </row>
    <row r="20" spans="1:74" ht="11.15" customHeight="1" x14ac:dyDescent="0.25">
      <c r="A20" s="103" t="s">
        <v>1112</v>
      </c>
      <c r="B20" s="129" t="s">
        <v>345</v>
      </c>
      <c r="C20" s="265">
        <v>12.386487410000001</v>
      </c>
      <c r="D20" s="265">
        <v>11.01975644</v>
      </c>
      <c r="E20" s="265">
        <v>11.50461088</v>
      </c>
      <c r="F20" s="265">
        <v>11.00726826</v>
      </c>
      <c r="G20" s="265">
        <v>11.722722199</v>
      </c>
      <c r="H20" s="265">
        <v>12.0098907</v>
      </c>
      <c r="I20" s="265">
        <v>12.97500443</v>
      </c>
      <c r="J20" s="265">
        <v>13.05967411</v>
      </c>
      <c r="K20" s="265">
        <v>11.9909214</v>
      </c>
      <c r="L20" s="265">
        <v>11.847855558999999</v>
      </c>
      <c r="M20" s="265">
        <v>11.95929291</v>
      </c>
      <c r="N20" s="265">
        <v>12.420247959999999</v>
      </c>
      <c r="O20" s="265">
        <v>12.527972030000001</v>
      </c>
      <c r="P20" s="265">
        <v>10.943750720000001</v>
      </c>
      <c r="Q20" s="265">
        <v>11.721252829999999</v>
      </c>
      <c r="R20" s="265">
        <v>10.91048043</v>
      </c>
      <c r="S20" s="265">
        <v>11.415149034000001</v>
      </c>
      <c r="T20" s="265">
        <v>11.727767399999999</v>
      </c>
      <c r="U20" s="265">
        <v>12.797592359999999</v>
      </c>
      <c r="V20" s="265">
        <v>12.82815774</v>
      </c>
      <c r="W20" s="265">
        <v>12.032025300000001</v>
      </c>
      <c r="X20" s="265">
        <v>11.792935866000001</v>
      </c>
      <c r="Y20" s="265">
        <v>12.007711860000001</v>
      </c>
      <c r="Z20" s="265">
        <v>12.565542852</v>
      </c>
      <c r="AA20" s="265">
        <v>12.712868739999999</v>
      </c>
      <c r="AB20" s="265">
        <v>11.765396859999999</v>
      </c>
      <c r="AC20" s="265">
        <v>11.858475198000001</v>
      </c>
      <c r="AD20" s="265">
        <v>10.73145981</v>
      </c>
      <c r="AE20" s="265">
        <v>10.919584832</v>
      </c>
      <c r="AF20" s="265">
        <v>11.299153799999999</v>
      </c>
      <c r="AG20" s="265">
        <v>12.04746087</v>
      </c>
      <c r="AH20" s="265">
        <v>12.09501084</v>
      </c>
      <c r="AI20" s="265">
        <v>11.127822</v>
      </c>
      <c r="AJ20" s="265">
        <v>10.992382256000001</v>
      </c>
      <c r="AK20" s="265">
        <v>10.97854089</v>
      </c>
      <c r="AL20" s="265">
        <v>12.16918237</v>
      </c>
      <c r="AM20" s="265">
        <v>12.3211019</v>
      </c>
      <c r="AN20" s="265">
        <v>9.9491700000000005</v>
      </c>
      <c r="AO20" s="265">
        <v>10.684886746</v>
      </c>
      <c r="AP20" s="265">
        <v>10.32581667</v>
      </c>
      <c r="AQ20" s="265">
        <v>10.838687759000001</v>
      </c>
      <c r="AR20" s="265">
        <v>11.325762299999999</v>
      </c>
      <c r="AS20" s="265">
        <v>12.127188220000001</v>
      </c>
      <c r="AT20" s="265">
        <v>12.070610739999999</v>
      </c>
      <c r="AU20" s="265">
        <v>11.118497700000001</v>
      </c>
      <c r="AV20" s="265">
        <v>11.272143771</v>
      </c>
      <c r="AW20" s="265">
        <v>11.63385195</v>
      </c>
      <c r="AX20" s="265">
        <v>12.048312781</v>
      </c>
      <c r="AY20" s="265">
        <v>12.22782011</v>
      </c>
      <c r="AZ20" s="265">
        <v>10.679497639999999</v>
      </c>
      <c r="BA20" s="265">
        <v>11.316589432000001</v>
      </c>
      <c r="BB20" s="265">
        <v>10.478660339999999</v>
      </c>
      <c r="BC20" s="265">
        <v>11.006598049999999</v>
      </c>
      <c r="BD20" s="265">
        <v>11.035027639999999</v>
      </c>
      <c r="BE20" s="265">
        <v>11.983436112</v>
      </c>
      <c r="BF20" s="265">
        <v>11.918939999999999</v>
      </c>
      <c r="BG20" s="265">
        <v>11.1135</v>
      </c>
      <c r="BH20" s="308">
        <v>10.902100000000001</v>
      </c>
      <c r="BI20" s="308">
        <v>11.10346</v>
      </c>
      <c r="BJ20" s="308">
        <v>11.799530000000001</v>
      </c>
      <c r="BK20" s="308">
        <v>11.75778</v>
      </c>
      <c r="BL20" s="308">
        <v>10.44473</v>
      </c>
      <c r="BM20" s="308">
        <v>11.035170000000001</v>
      </c>
      <c r="BN20" s="308">
        <v>10.605779999999999</v>
      </c>
      <c r="BO20" s="308">
        <v>11.164020000000001</v>
      </c>
      <c r="BP20" s="308">
        <v>11.45088</v>
      </c>
      <c r="BQ20" s="308">
        <v>12.37598</v>
      </c>
      <c r="BR20" s="308">
        <v>12.30789</v>
      </c>
      <c r="BS20" s="308">
        <v>11.477650000000001</v>
      </c>
      <c r="BT20" s="308">
        <v>11.206289999999999</v>
      </c>
      <c r="BU20" s="308">
        <v>11.36178</v>
      </c>
      <c r="BV20" s="308">
        <v>12.050879999999999</v>
      </c>
    </row>
    <row r="21" spans="1:74" ht="11.15" customHeight="1" x14ac:dyDescent="0.25">
      <c r="A21" s="106" t="s">
        <v>1113</v>
      </c>
      <c r="B21" s="197" t="s">
        <v>452</v>
      </c>
      <c r="C21" s="265">
        <v>356.86417467000001</v>
      </c>
      <c r="D21" s="265">
        <v>303.75204215999997</v>
      </c>
      <c r="E21" s="265">
        <v>308.50391519999999</v>
      </c>
      <c r="F21" s="265">
        <v>289.47525596999998</v>
      </c>
      <c r="G21" s="265">
        <v>314.97072972000001</v>
      </c>
      <c r="H21" s="265">
        <v>350.09287619999998</v>
      </c>
      <c r="I21" s="265">
        <v>387.99843163999998</v>
      </c>
      <c r="J21" s="265">
        <v>394.19030343999998</v>
      </c>
      <c r="K21" s="265">
        <v>349.25347019999998</v>
      </c>
      <c r="L21" s="265">
        <v>320.96144251999999</v>
      </c>
      <c r="M21" s="265">
        <v>302.46639269999997</v>
      </c>
      <c r="N21" s="265">
        <v>324.55995879</v>
      </c>
      <c r="O21" s="265">
        <v>341.13722304999999</v>
      </c>
      <c r="P21" s="265">
        <v>306.74144396000003</v>
      </c>
      <c r="Q21" s="265">
        <v>313.57394598000002</v>
      </c>
      <c r="R21" s="265">
        <v>284.81031810000002</v>
      </c>
      <c r="S21" s="265">
        <v>308.21688520999999</v>
      </c>
      <c r="T21" s="265">
        <v>333.1893723</v>
      </c>
      <c r="U21" s="265">
        <v>388.89241305000002</v>
      </c>
      <c r="V21" s="265">
        <v>385.40224488000001</v>
      </c>
      <c r="W21" s="265">
        <v>352.49482649999999</v>
      </c>
      <c r="X21" s="265">
        <v>320.03414137999999</v>
      </c>
      <c r="Y21" s="265">
        <v>297.53975334</v>
      </c>
      <c r="Z21" s="265">
        <v>322.38823364000001</v>
      </c>
      <c r="AA21" s="265">
        <v>328.24565853000001</v>
      </c>
      <c r="AB21" s="265">
        <v>306.42480162999999</v>
      </c>
      <c r="AC21" s="265">
        <v>301.75225551</v>
      </c>
      <c r="AD21" s="265">
        <v>273.13202159999997</v>
      </c>
      <c r="AE21" s="265">
        <v>285.62666604999998</v>
      </c>
      <c r="AF21" s="265">
        <v>331.35487769999997</v>
      </c>
      <c r="AG21" s="265">
        <v>391.57750191999997</v>
      </c>
      <c r="AH21" s="265">
        <v>380.97951487</v>
      </c>
      <c r="AI21" s="265">
        <v>333.68233529999998</v>
      </c>
      <c r="AJ21" s="265">
        <v>307.86895980999998</v>
      </c>
      <c r="AK21" s="265">
        <v>288.22774184999997</v>
      </c>
      <c r="AL21" s="265">
        <v>327.49948449999999</v>
      </c>
      <c r="AM21" s="265">
        <v>333.25674312000001</v>
      </c>
      <c r="AN21" s="265">
        <v>308.63745052000002</v>
      </c>
      <c r="AO21" s="265">
        <v>304.06302152000001</v>
      </c>
      <c r="AP21" s="265">
        <v>281.94836973000002</v>
      </c>
      <c r="AQ21" s="265">
        <v>299.87966376999998</v>
      </c>
      <c r="AR21" s="265">
        <v>348.85750109999998</v>
      </c>
      <c r="AS21" s="265">
        <v>384.80571187999999</v>
      </c>
      <c r="AT21" s="265">
        <v>392.46945097000003</v>
      </c>
      <c r="AU21" s="265">
        <v>347.13179730000002</v>
      </c>
      <c r="AV21" s="265">
        <v>312.58210159999999</v>
      </c>
      <c r="AW21" s="265">
        <v>297.99383984999997</v>
      </c>
      <c r="AX21" s="265">
        <v>318.62954471</v>
      </c>
      <c r="AY21" s="265">
        <v>348.91965432000001</v>
      </c>
      <c r="AZ21" s="265">
        <v>314.95176076000001</v>
      </c>
      <c r="BA21" s="265">
        <v>314.80655991999998</v>
      </c>
      <c r="BB21" s="265">
        <v>294.32518353</v>
      </c>
      <c r="BC21" s="265">
        <v>318.11233482</v>
      </c>
      <c r="BD21" s="265">
        <v>356.96844992000001</v>
      </c>
      <c r="BE21" s="265">
        <v>399.13426598000001</v>
      </c>
      <c r="BF21" s="265">
        <v>396.5976</v>
      </c>
      <c r="BG21" s="265">
        <v>347.79910000000001</v>
      </c>
      <c r="BH21" s="308">
        <v>314.6191</v>
      </c>
      <c r="BI21" s="308">
        <v>297.64830000000001</v>
      </c>
      <c r="BJ21" s="308">
        <v>330.50319999999999</v>
      </c>
      <c r="BK21" s="308">
        <v>353.88499999999999</v>
      </c>
      <c r="BL21" s="308">
        <v>313.46629999999999</v>
      </c>
      <c r="BM21" s="308">
        <v>317.399</v>
      </c>
      <c r="BN21" s="308">
        <v>293.91550000000001</v>
      </c>
      <c r="BO21" s="308">
        <v>313.69470000000001</v>
      </c>
      <c r="BP21" s="308">
        <v>349.93540000000002</v>
      </c>
      <c r="BQ21" s="308">
        <v>385.90030000000002</v>
      </c>
      <c r="BR21" s="308">
        <v>386.35239999999999</v>
      </c>
      <c r="BS21" s="308">
        <v>342.73669999999998</v>
      </c>
      <c r="BT21" s="308">
        <v>313.93810000000002</v>
      </c>
      <c r="BU21" s="308">
        <v>298.73329999999999</v>
      </c>
      <c r="BV21" s="308">
        <v>331.1925</v>
      </c>
    </row>
    <row r="22" spans="1:74" ht="11.15" customHeight="1" x14ac:dyDescent="0.25">
      <c r="A22" s="106"/>
      <c r="B22" s="107" t="s">
        <v>179</v>
      </c>
      <c r="C22" s="207"/>
      <c r="D22" s="207"/>
      <c r="E22" s="207"/>
      <c r="F22" s="207"/>
      <c r="G22" s="207"/>
      <c r="H22" s="207"/>
      <c r="I22" s="207"/>
      <c r="J22" s="207"/>
      <c r="K22" s="207"/>
      <c r="L22" s="207"/>
      <c r="M22" s="207"/>
      <c r="N22" s="207"/>
      <c r="O22" s="207"/>
      <c r="P22" s="207"/>
      <c r="Q22" s="207"/>
      <c r="R22" s="207"/>
      <c r="S22" s="207"/>
      <c r="T22" s="207"/>
      <c r="U22" s="207"/>
      <c r="V22" s="207"/>
      <c r="W22" s="207"/>
      <c r="X22" s="207"/>
      <c r="Y22" s="207"/>
      <c r="Z22" s="207"/>
      <c r="AA22" s="207"/>
      <c r="AB22" s="207"/>
      <c r="AC22" s="207"/>
      <c r="AD22" s="207"/>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207"/>
      <c r="BF22" s="207"/>
      <c r="BG22" s="207"/>
      <c r="BH22" s="323"/>
      <c r="BI22" s="323"/>
      <c r="BJ22" s="323"/>
      <c r="BK22" s="323"/>
      <c r="BL22" s="323"/>
      <c r="BM22" s="323"/>
      <c r="BN22" s="323"/>
      <c r="BO22" s="323"/>
      <c r="BP22" s="323"/>
      <c r="BQ22" s="323"/>
      <c r="BR22" s="323"/>
      <c r="BS22" s="323"/>
      <c r="BT22" s="323"/>
      <c r="BU22" s="323"/>
      <c r="BV22" s="323"/>
    </row>
    <row r="23" spans="1:74" ht="11.15" customHeight="1" x14ac:dyDescent="0.25">
      <c r="A23" s="106" t="s">
        <v>180</v>
      </c>
      <c r="B23" s="197" t="s">
        <v>181</v>
      </c>
      <c r="C23" s="265">
        <v>1112.2092026</v>
      </c>
      <c r="D23" s="265">
        <v>849.56650062999995</v>
      </c>
      <c r="E23" s="265">
        <v>800.77505136000002</v>
      </c>
      <c r="F23" s="265">
        <v>712.90797096999995</v>
      </c>
      <c r="G23" s="265">
        <v>775.60253367999996</v>
      </c>
      <c r="H23" s="265">
        <v>970.27169257000003</v>
      </c>
      <c r="I23" s="265">
        <v>1146.9283837</v>
      </c>
      <c r="J23" s="265">
        <v>1146.4088956999999</v>
      </c>
      <c r="K23" s="265">
        <v>962.77985808000005</v>
      </c>
      <c r="L23" s="265">
        <v>799.50778799</v>
      </c>
      <c r="M23" s="265">
        <v>775.16903573000002</v>
      </c>
      <c r="N23" s="265">
        <v>919.98915882999995</v>
      </c>
      <c r="O23" s="265">
        <v>985.71481497000002</v>
      </c>
      <c r="P23" s="265">
        <v>862.16882435000002</v>
      </c>
      <c r="Q23" s="265">
        <v>832.57474882999998</v>
      </c>
      <c r="R23" s="265">
        <v>668.27414755999996</v>
      </c>
      <c r="S23" s="265">
        <v>741.82148754000002</v>
      </c>
      <c r="T23" s="265">
        <v>888.10729015000004</v>
      </c>
      <c r="U23" s="265">
        <v>1136.7787476999999</v>
      </c>
      <c r="V23" s="265">
        <v>1109.6745424999999</v>
      </c>
      <c r="W23" s="265">
        <v>972.76968756999997</v>
      </c>
      <c r="X23" s="265">
        <v>798.50288254999998</v>
      </c>
      <c r="Y23" s="265">
        <v>757.50989282</v>
      </c>
      <c r="Z23" s="265">
        <v>895.21937460000004</v>
      </c>
      <c r="AA23" s="265">
        <v>910.45061120000003</v>
      </c>
      <c r="AB23" s="265">
        <v>820.31928930000004</v>
      </c>
      <c r="AC23" s="265">
        <v>762.75546149000002</v>
      </c>
      <c r="AD23" s="265">
        <v>715.23099123999998</v>
      </c>
      <c r="AE23" s="265">
        <v>773.18843986000002</v>
      </c>
      <c r="AF23" s="265">
        <v>962.36556142999996</v>
      </c>
      <c r="AG23" s="265">
        <v>1222.6053204</v>
      </c>
      <c r="AH23" s="265">
        <v>1162.8388981999999</v>
      </c>
      <c r="AI23" s="265">
        <v>935.19184877999999</v>
      </c>
      <c r="AJ23" s="265">
        <v>771.96657465999999</v>
      </c>
      <c r="AK23" s="265">
        <v>729.14455327999997</v>
      </c>
      <c r="AL23" s="265">
        <v>949.36244267999996</v>
      </c>
      <c r="AM23" s="265">
        <v>993.98847252999997</v>
      </c>
      <c r="AN23" s="265">
        <v>920.36052828000004</v>
      </c>
      <c r="AO23" s="265">
        <v>829.43689341000004</v>
      </c>
      <c r="AP23" s="265">
        <v>682.65696822999996</v>
      </c>
      <c r="AQ23" s="265">
        <v>735.72577555999999</v>
      </c>
      <c r="AR23" s="265">
        <v>962.86429257999998</v>
      </c>
      <c r="AS23" s="265">
        <v>1125.8974688000001</v>
      </c>
      <c r="AT23" s="265">
        <v>1150.0079209999999</v>
      </c>
      <c r="AU23" s="265">
        <v>955.83500661999994</v>
      </c>
      <c r="AV23" s="265">
        <v>758.06964589999995</v>
      </c>
      <c r="AW23" s="265">
        <v>732.33221113000002</v>
      </c>
      <c r="AX23" s="265">
        <v>855.95417441999996</v>
      </c>
      <c r="AY23" s="265">
        <v>1010.5879975</v>
      </c>
      <c r="AZ23" s="265">
        <v>907.34307084</v>
      </c>
      <c r="BA23" s="265">
        <v>807.23523112999999</v>
      </c>
      <c r="BB23" s="265">
        <v>707.65457167</v>
      </c>
      <c r="BC23" s="265">
        <v>794.14698161000001</v>
      </c>
      <c r="BD23" s="265">
        <v>985.15439813</v>
      </c>
      <c r="BE23" s="265">
        <v>1186.9240683999999</v>
      </c>
      <c r="BF23" s="265">
        <v>1140.5366194000001</v>
      </c>
      <c r="BG23" s="265">
        <v>931.29405632999999</v>
      </c>
      <c r="BH23" s="308">
        <v>748.63030000000003</v>
      </c>
      <c r="BI23" s="308">
        <v>712.18529999999998</v>
      </c>
      <c r="BJ23" s="308">
        <v>903.60599999999999</v>
      </c>
      <c r="BK23" s="308">
        <v>1023.925</v>
      </c>
      <c r="BL23" s="308">
        <v>880.17539999999997</v>
      </c>
      <c r="BM23" s="308">
        <v>807.7876</v>
      </c>
      <c r="BN23" s="308">
        <v>692.60580000000004</v>
      </c>
      <c r="BO23" s="308">
        <v>757.97400000000005</v>
      </c>
      <c r="BP23" s="308">
        <v>929.97889999999995</v>
      </c>
      <c r="BQ23" s="308">
        <v>1099.403</v>
      </c>
      <c r="BR23" s="308">
        <v>1069.02</v>
      </c>
      <c r="BS23" s="308">
        <v>893.77290000000005</v>
      </c>
      <c r="BT23" s="308">
        <v>737.23249999999996</v>
      </c>
      <c r="BU23" s="308">
        <v>709.86689999999999</v>
      </c>
      <c r="BV23" s="308">
        <v>898.36540000000002</v>
      </c>
    </row>
    <row r="24" spans="1:74" ht="11.15" customHeight="1" x14ac:dyDescent="0.25">
      <c r="A24" s="106"/>
      <c r="B24" s="107"/>
      <c r="C24" s="228"/>
      <c r="D24" s="228"/>
      <c r="E24" s="228"/>
      <c r="F24" s="228"/>
      <c r="G24" s="228"/>
      <c r="H24" s="228"/>
      <c r="I24" s="228"/>
      <c r="J24" s="228"/>
      <c r="K24" s="228"/>
      <c r="L24" s="228"/>
      <c r="M24" s="228"/>
      <c r="N24" s="228"/>
      <c r="O24" s="228"/>
      <c r="P24" s="228"/>
      <c r="Q24" s="228"/>
      <c r="R24" s="228"/>
      <c r="S24" s="228"/>
      <c r="T24" s="228"/>
      <c r="U24" s="228"/>
      <c r="V24" s="228"/>
      <c r="W24" s="228"/>
      <c r="X24" s="228"/>
      <c r="Y24" s="228"/>
      <c r="Z24" s="228"/>
      <c r="AA24" s="228"/>
      <c r="AB24" s="228"/>
      <c r="AC24" s="228"/>
      <c r="AD24" s="228"/>
      <c r="AE24" s="228"/>
      <c r="AF24" s="228"/>
      <c r="AG24" s="228"/>
      <c r="AH24" s="228"/>
      <c r="AI24" s="228"/>
      <c r="AJ24" s="228"/>
      <c r="AK24" s="228"/>
      <c r="AL24" s="228"/>
      <c r="AM24" s="228"/>
      <c r="AN24" s="228"/>
      <c r="AO24" s="228"/>
      <c r="AP24" s="228"/>
      <c r="AQ24" s="228"/>
      <c r="AR24" s="228"/>
      <c r="AS24" s="228"/>
      <c r="AT24" s="228"/>
      <c r="AU24" s="228"/>
      <c r="AV24" s="228"/>
      <c r="AW24" s="228"/>
      <c r="AX24" s="228"/>
      <c r="AY24" s="228"/>
      <c r="AZ24" s="228"/>
      <c r="BA24" s="228"/>
      <c r="BB24" s="228"/>
      <c r="BC24" s="228"/>
      <c r="BD24" s="228"/>
      <c r="BE24" s="228"/>
      <c r="BF24" s="228"/>
      <c r="BG24" s="228"/>
      <c r="BH24" s="342"/>
      <c r="BI24" s="342"/>
      <c r="BJ24" s="342"/>
      <c r="BK24" s="342"/>
      <c r="BL24" s="342"/>
      <c r="BM24" s="342"/>
      <c r="BN24" s="342"/>
      <c r="BO24" s="342"/>
      <c r="BP24" s="342"/>
      <c r="BQ24" s="342"/>
      <c r="BR24" s="342"/>
      <c r="BS24" s="342"/>
      <c r="BT24" s="342"/>
      <c r="BU24" s="342"/>
      <c r="BV24" s="342"/>
    </row>
    <row r="25" spans="1:74" ht="11.15" customHeight="1" x14ac:dyDescent="0.25">
      <c r="A25" s="106"/>
      <c r="B25" s="108" t="s">
        <v>88</v>
      </c>
      <c r="C25" s="228"/>
      <c r="D25" s="228"/>
      <c r="E25" s="228"/>
      <c r="F25" s="228"/>
      <c r="G25" s="228"/>
      <c r="H25" s="228"/>
      <c r="I25" s="228"/>
      <c r="J25" s="228"/>
      <c r="K25" s="228"/>
      <c r="L25" s="228"/>
      <c r="M25" s="228"/>
      <c r="N25" s="228"/>
      <c r="O25" s="228"/>
      <c r="P25" s="228"/>
      <c r="Q25" s="228"/>
      <c r="R25" s="228"/>
      <c r="S25" s="228"/>
      <c r="T25" s="228"/>
      <c r="U25" s="228"/>
      <c r="V25" s="228"/>
      <c r="W25" s="228"/>
      <c r="X25" s="228"/>
      <c r="Y25" s="228"/>
      <c r="Z25" s="228"/>
      <c r="AA25" s="228"/>
      <c r="AB25" s="228"/>
      <c r="AC25" s="228"/>
      <c r="AD25" s="228"/>
      <c r="AE25" s="228"/>
      <c r="AF25" s="228"/>
      <c r="AG25" s="228"/>
      <c r="AH25" s="228"/>
      <c r="AI25" s="228"/>
      <c r="AJ25" s="228"/>
      <c r="AK25" s="228"/>
      <c r="AL25" s="228"/>
      <c r="AM25" s="228"/>
      <c r="AN25" s="228"/>
      <c r="AO25" s="228"/>
      <c r="AP25" s="228"/>
      <c r="AQ25" s="228"/>
      <c r="AR25" s="228"/>
      <c r="AS25" s="228"/>
      <c r="AT25" s="228"/>
      <c r="AU25" s="228"/>
      <c r="AV25" s="228"/>
      <c r="AW25" s="228"/>
      <c r="AX25" s="228"/>
      <c r="AY25" s="228"/>
      <c r="AZ25" s="228"/>
      <c r="BA25" s="228"/>
      <c r="BB25" s="228"/>
      <c r="BC25" s="228"/>
      <c r="BD25" s="228"/>
      <c r="BE25" s="228"/>
      <c r="BF25" s="228"/>
      <c r="BG25" s="228"/>
      <c r="BH25" s="342"/>
      <c r="BI25" s="342"/>
      <c r="BJ25" s="342"/>
      <c r="BK25" s="342"/>
      <c r="BL25" s="342"/>
      <c r="BM25" s="342"/>
      <c r="BN25" s="342"/>
      <c r="BO25" s="342"/>
      <c r="BP25" s="342"/>
      <c r="BQ25" s="342"/>
      <c r="BR25" s="342"/>
      <c r="BS25" s="342"/>
      <c r="BT25" s="342"/>
      <c r="BU25" s="342"/>
      <c r="BV25" s="342"/>
    </row>
    <row r="26" spans="1:74" ht="11.15" customHeight="1" x14ac:dyDescent="0.25">
      <c r="A26" s="106" t="s">
        <v>59</v>
      </c>
      <c r="B26" s="197" t="s">
        <v>77</v>
      </c>
      <c r="C26" s="249">
        <v>123.234514</v>
      </c>
      <c r="D26" s="249">
        <v>120.52585999999999</v>
      </c>
      <c r="E26" s="249">
        <v>126.007914</v>
      </c>
      <c r="F26" s="249">
        <v>128.57078799999999</v>
      </c>
      <c r="G26" s="249">
        <v>127.982</v>
      </c>
      <c r="H26" s="249">
        <v>121.04136200000001</v>
      </c>
      <c r="I26" s="249">
        <v>110.348409</v>
      </c>
      <c r="J26" s="249">
        <v>103.744169</v>
      </c>
      <c r="K26" s="249">
        <v>100.383973</v>
      </c>
      <c r="L26" s="249">
        <v>104.855065</v>
      </c>
      <c r="M26" s="249">
        <v>104.075187</v>
      </c>
      <c r="N26" s="249">
        <v>102.79285400000001</v>
      </c>
      <c r="O26" s="249">
        <v>99.144744000000003</v>
      </c>
      <c r="P26" s="249">
        <v>98.637321</v>
      </c>
      <c r="Q26" s="249">
        <v>96.932056000000003</v>
      </c>
      <c r="R26" s="249">
        <v>108.07230199999999</v>
      </c>
      <c r="S26" s="249">
        <v>115.700254</v>
      </c>
      <c r="T26" s="249">
        <v>116.87494100000001</v>
      </c>
      <c r="U26" s="249">
        <v>110.661384</v>
      </c>
      <c r="V26" s="249">
        <v>110.268097</v>
      </c>
      <c r="W26" s="249">
        <v>110.614957</v>
      </c>
      <c r="X26" s="249">
        <v>118.56643200000001</v>
      </c>
      <c r="Y26" s="249">
        <v>122.357287</v>
      </c>
      <c r="Z26" s="249">
        <v>128.10210000000001</v>
      </c>
      <c r="AA26" s="249">
        <v>134.134027</v>
      </c>
      <c r="AB26" s="249">
        <v>139.111548</v>
      </c>
      <c r="AC26" s="249">
        <v>145.03350699999999</v>
      </c>
      <c r="AD26" s="249">
        <v>151.53379699999999</v>
      </c>
      <c r="AE26" s="249">
        <v>153.715913</v>
      </c>
      <c r="AF26" s="249">
        <v>149.93521999999999</v>
      </c>
      <c r="AG26" s="249">
        <v>137.14856399999999</v>
      </c>
      <c r="AH26" s="249">
        <v>128.329733</v>
      </c>
      <c r="AI26" s="249">
        <v>127.90161999999999</v>
      </c>
      <c r="AJ26" s="249">
        <v>132.05787000000001</v>
      </c>
      <c r="AK26" s="249">
        <v>134.522154</v>
      </c>
      <c r="AL26" s="249">
        <v>131.43067300000001</v>
      </c>
      <c r="AM26" s="249">
        <v>125.539145</v>
      </c>
      <c r="AN26" s="249">
        <v>109.510749</v>
      </c>
      <c r="AO26" s="249">
        <v>111.494259</v>
      </c>
      <c r="AP26" s="249">
        <v>117.337118</v>
      </c>
      <c r="AQ26" s="249">
        <v>119.790902</v>
      </c>
      <c r="AR26" s="249">
        <v>110.85074899999999</v>
      </c>
      <c r="AS26" s="249">
        <v>97.319754000000003</v>
      </c>
      <c r="AT26" s="249">
        <v>84.425354999999996</v>
      </c>
      <c r="AU26" s="249">
        <v>80.412779</v>
      </c>
      <c r="AV26" s="249">
        <v>84.821433999999996</v>
      </c>
      <c r="AW26" s="249">
        <v>92.302060999999995</v>
      </c>
      <c r="AX26" s="249">
        <v>94.653745999999998</v>
      </c>
      <c r="AY26" s="249">
        <v>87.349653000000004</v>
      </c>
      <c r="AZ26" s="249">
        <v>83.954234</v>
      </c>
      <c r="BA26" s="249">
        <v>86.190528</v>
      </c>
      <c r="BB26" s="249">
        <v>91.352715000000003</v>
      </c>
      <c r="BC26" s="249">
        <v>92.897271000000003</v>
      </c>
      <c r="BD26" s="249">
        <v>87.251365000000007</v>
      </c>
      <c r="BE26" s="249">
        <v>86.448766000000006</v>
      </c>
      <c r="BF26" s="249">
        <v>82.241720000000001</v>
      </c>
      <c r="BG26" s="249">
        <v>83.576459999999997</v>
      </c>
      <c r="BH26" s="315">
        <v>93.46508</v>
      </c>
      <c r="BI26" s="315">
        <v>100.76690000000001</v>
      </c>
      <c r="BJ26" s="315">
        <v>101.3043</v>
      </c>
      <c r="BK26" s="315">
        <v>99.00891</v>
      </c>
      <c r="BL26" s="315">
        <v>99.240979999999993</v>
      </c>
      <c r="BM26" s="315">
        <v>110.03019999999999</v>
      </c>
      <c r="BN26" s="315">
        <v>119.5491</v>
      </c>
      <c r="BO26" s="315">
        <v>125.36499999999999</v>
      </c>
      <c r="BP26" s="315">
        <v>120.52119999999999</v>
      </c>
      <c r="BQ26" s="315">
        <v>110.9194</v>
      </c>
      <c r="BR26" s="315">
        <v>106.26439999999999</v>
      </c>
      <c r="BS26" s="315">
        <v>106.4106</v>
      </c>
      <c r="BT26" s="315">
        <v>115.93219999999999</v>
      </c>
      <c r="BU26" s="315">
        <v>121.32510000000001</v>
      </c>
      <c r="BV26" s="315">
        <v>120.2676</v>
      </c>
    </row>
    <row r="27" spans="1:74" ht="11.15" customHeight="1" x14ac:dyDescent="0.25">
      <c r="A27" s="106" t="s">
        <v>73</v>
      </c>
      <c r="B27" s="197" t="s">
        <v>75</v>
      </c>
      <c r="C27" s="249">
        <v>9.7631739999999994</v>
      </c>
      <c r="D27" s="249">
        <v>10.320309999999999</v>
      </c>
      <c r="E27" s="249">
        <v>10.285992</v>
      </c>
      <c r="F27" s="249">
        <v>10.193705</v>
      </c>
      <c r="G27" s="249">
        <v>10.127477000000001</v>
      </c>
      <c r="H27" s="249">
        <v>10.146236</v>
      </c>
      <c r="I27" s="249">
        <v>9.5829280000000008</v>
      </c>
      <c r="J27" s="249">
        <v>8.9233879999999992</v>
      </c>
      <c r="K27" s="249">
        <v>8.6707649999999994</v>
      </c>
      <c r="L27" s="249">
        <v>8.6648540000000001</v>
      </c>
      <c r="M27" s="249">
        <v>8.4994289999999992</v>
      </c>
      <c r="N27" s="249">
        <v>8.7846790000000006</v>
      </c>
      <c r="O27" s="249">
        <v>8.6717060000000004</v>
      </c>
      <c r="P27" s="249">
        <v>9.0112109999999994</v>
      </c>
      <c r="Q27" s="249">
        <v>9.0344549999999995</v>
      </c>
      <c r="R27" s="249">
        <v>9.0071239999999992</v>
      </c>
      <c r="S27" s="249">
        <v>8.9944790000000001</v>
      </c>
      <c r="T27" s="249">
        <v>8.8536459999999995</v>
      </c>
      <c r="U27" s="249">
        <v>8.5698249999999998</v>
      </c>
      <c r="V27" s="249">
        <v>8.0897170000000003</v>
      </c>
      <c r="W27" s="249">
        <v>8.2810629999999996</v>
      </c>
      <c r="X27" s="249">
        <v>8.1558069999999994</v>
      </c>
      <c r="Y27" s="249">
        <v>8.5627510000000004</v>
      </c>
      <c r="Z27" s="249">
        <v>8.5492570000000008</v>
      </c>
      <c r="AA27" s="249">
        <v>8.0733429999999995</v>
      </c>
      <c r="AB27" s="249">
        <v>8.1198580000000007</v>
      </c>
      <c r="AC27" s="249">
        <v>8.2799449999999997</v>
      </c>
      <c r="AD27" s="249">
        <v>8.4727750000000004</v>
      </c>
      <c r="AE27" s="249">
        <v>8.4206830000000004</v>
      </c>
      <c r="AF27" s="249">
        <v>8.5404900000000001</v>
      </c>
      <c r="AG27" s="249">
        <v>8.5779879999999995</v>
      </c>
      <c r="AH27" s="249">
        <v>7.7747099999999998</v>
      </c>
      <c r="AI27" s="249">
        <v>8.2185079999999999</v>
      </c>
      <c r="AJ27" s="249">
        <v>8.2642670000000003</v>
      </c>
      <c r="AK27" s="249">
        <v>8.1484740000000002</v>
      </c>
      <c r="AL27" s="249">
        <v>8.2693150000000006</v>
      </c>
      <c r="AM27" s="249">
        <v>8.1896620000000002</v>
      </c>
      <c r="AN27" s="249">
        <v>8.0360700000000005</v>
      </c>
      <c r="AO27" s="249">
        <v>7.9759229999999999</v>
      </c>
      <c r="AP27" s="249">
        <v>7.791366</v>
      </c>
      <c r="AQ27" s="249">
        <v>7.6205920000000003</v>
      </c>
      <c r="AR27" s="249">
        <v>7.4323959999999998</v>
      </c>
      <c r="AS27" s="249">
        <v>6.9989169999999996</v>
      </c>
      <c r="AT27" s="249">
        <v>6.58758</v>
      </c>
      <c r="AU27" s="249">
        <v>6.8856570000000001</v>
      </c>
      <c r="AV27" s="249">
        <v>6.9323620000000004</v>
      </c>
      <c r="AW27" s="249">
        <v>6.9799300000000004</v>
      </c>
      <c r="AX27" s="249">
        <v>7.0172400000000001</v>
      </c>
      <c r="AY27" s="249">
        <v>5.934723</v>
      </c>
      <c r="AZ27" s="249">
        <v>5.9517090000000001</v>
      </c>
      <c r="BA27" s="249">
        <v>5.6566409999999996</v>
      </c>
      <c r="BB27" s="249">
        <v>5.6353710000000001</v>
      </c>
      <c r="BC27" s="249">
        <v>5.5506320000000002</v>
      </c>
      <c r="BD27" s="249">
        <v>5.7742930000000001</v>
      </c>
      <c r="BE27" s="249">
        <v>5.8296929999999998</v>
      </c>
      <c r="BF27" s="249">
        <v>5.9589869999999996</v>
      </c>
      <c r="BG27" s="249">
        <v>6.2754079999999997</v>
      </c>
      <c r="BH27" s="315">
        <v>6.5981569999999996</v>
      </c>
      <c r="BI27" s="315">
        <v>6.8150589999999998</v>
      </c>
      <c r="BJ27" s="315">
        <v>6.7578699999999996</v>
      </c>
      <c r="BK27" s="315">
        <v>5.3593460000000004</v>
      </c>
      <c r="BL27" s="315">
        <v>5.3902239999999999</v>
      </c>
      <c r="BM27" s="315">
        <v>4.6106090000000002</v>
      </c>
      <c r="BN27" s="315">
        <v>4.4161960000000002</v>
      </c>
      <c r="BO27" s="315">
        <v>4.9596900000000002</v>
      </c>
      <c r="BP27" s="315">
        <v>4.5562339999999999</v>
      </c>
      <c r="BQ27" s="315">
        <v>3.519196</v>
      </c>
      <c r="BR27" s="315">
        <v>2.847207</v>
      </c>
      <c r="BS27" s="315">
        <v>2.740907</v>
      </c>
      <c r="BT27" s="315">
        <v>3.3641510000000001</v>
      </c>
      <c r="BU27" s="315">
        <v>3.8636140000000001</v>
      </c>
      <c r="BV27" s="315">
        <v>3.482723</v>
      </c>
    </row>
    <row r="28" spans="1:74" ht="11.15" customHeight="1" x14ac:dyDescent="0.25">
      <c r="A28" s="106" t="s">
        <v>74</v>
      </c>
      <c r="B28" s="197" t="s">
        <v>76</v>
      </c>
      <c r="C28" s="249">
        <v>15.488706000000001</v>
      </c>
      <c r="D28" s="249">
        <v>15.843723000000001</v>
      </c>
      <c r="E28" s="249">
        <v>15.809364</v>
      </c>
      <c r="F28" s="249">
        <v>15.742279</v>
      </c>
      <c r="G28" s="249">
        <v>15.91067</v>
      </c>
      <c r="H28" s="249">
        <v>15.663663</v>
      </c>
      <c r="I28" s="249">
        <v>15.649735</v>
      </c>
      <c r="J28" s="249">
        <v>15.209607</v>
      </c>
      <c r="K28" s="249">
        <v>15.238472</v>
      </c>
      <c r="L28" s="249">
        <v>15.296760000000001</v>
      </c>
      <c r="M28" s="249">
        <v>15.58127</v>
      </c>
      <c r="N28" s="249">
        <v>16.436447999999999</v>
      </c>
      <c r="O28" s="249">
        <v>16.429957000000002</v>
      </c>
      <c r="P28" s="249">
        <v>16.46237</v>
      </c>
      <c r="Q28" s="249">
        <v>16.488607999999999</v>
      </c>
      <c r="R28" s="249">
        <v>16.634796999999999</v>
      </c>
      <c r="S28" s="249">
        <v>16.715724999999999</v>
      </c>
      <c r="T28" s="249">
        <v>16.631892000000001</v>
      </c>
      <c r="U28" s="249">
        <v>16.554431000000001</v>
      </c>
      <c r="V28" s="249">
        <v>16.412741</v>
      </c>
      <c r="W28" s="249">
        <v>16.459759999999999</v>
      </c>
      <c r="X28" s="249">
        <v>16.557123000000001</v>
      </c>
      <c r="Y28" s="249">
        <v>16.434498999999999</v>
      </c>
      <c r="Z28" s="249">
        <v>16.732620000000001</v>
      </c>
      <c r="AA28" s="249">
        <v>16.443411999999999</v>
      </c>
      <c r="AB28" s="249">
        <v>16.346366</v>
      </c>
      <c r="AC28" s="249">
        <v>16.682606</v>
      </c>
      <c r="AD28" s="249">
        <v>16.600508000000001</v>
      </c>
      <c r="AE28" s="249">
        <v>16.859715999999999</v>
      </c>
      <c r="AF28" s="249">
        <v>16.881762999999999</v>
      </c>
      <c r="AG28" s="249">
        <v>17.611426000000002</v>
      </c>
      <c r="AH28" s="249">
        <v>17.384457000000001</v>
      </c>
      <c r="AI28" s="249">
        <v>17.475016</v>
      </c>
      <c r="AJ28" s="249">
        <v>17.508565000000001</v>
      </c>
      <c r="AK28" s="249">
        <v>17.383989</v>
      </c>
      <c r="AL28" s="249">
        <v>17.116184000000001</v>
      </c>
      <c r="AM28" s="249">
        <v>16.903182999999999</v>
      </c>
      <c r="AN28" s="249">
        <v>16.109959</v>
      </c>
      <c r="AO28" s="249">
        <v>15.996912</v>
      </c>
      <c r="AP28" s="249">
        <v>15.728573000000001</v>
      </c>
      <c r="AQ28" s="249">
        <v>15.62125</v>
      </c>
      <c r="AR28" s="249">
        <v>15.490202</v>
      </c>
      <c r="AS28" s="249">
        <v>15.398396999999999</v>
      </c>
      <c r="AT28" s="249">
        <v>15.299417999999999</v>
      </c>
      <c r="AU28" s="249">
        <v>15.348063</v>
      </c>
      <c r="AV28" s="249">
        <v>15.438203</v>
      </c>
      <c r="AW28" s="249">
        <v>15.718854</v>
      </c>
      <c r="AX28" s="249">
        <v>15.955558</v>
      </c>
      <c r="AY28" s="249">
        <v>15.109641999999999</v>
      </c>
      <c r="AZ28" s="249">
        <v>15.293022000000001</v>
      </c>
      <c r="BA28" s="249">
        <v>15.519295</v>
      </c>
      <c r="BB28" s="249">
        <v>15.680331000000001</v>
      </c>
      <c r="BC28" s="249">
        <v>16.100629999999999</v>
      </c>
      <c r="BD28" s="249">
        <v>15.422594999999999</v>
      </c>
      <c r="BE28" s="249">
        <v>17.264765000000001</v>
      </c>
      <c r="BF28" s="249">
        <v>17.189129999999999</v>
      </c>
      <c r="BG28" s="249">
        <v>17.1431</v>
      </c>
      <c r="BH28" s="315">
        <v>17.152480000000001</v>
      </c>
      <c r="BI28" s="315">
        <v>17.25703</v>
      </c>
      <c r="BJ28" s="315">
        <v>17.21631</v>
      </c>
      <c r="BK28" s="315">
        <v>17.194769999999998</v>
      </c>
      <c r="BL28" s="315">
        <v>17.042110000000001</v>
      </c>
      <c r="BM28" s="315">
        <v>16.845369999999999</v>
      </c>
      <c r="BN28" s="315">
        <v>16.637540000000001</v>
      </c>
      <c r="BO28" s="315">
        <v>16.505880000000001</v>
      </c>
      <c r="BP28" s="315">
        <v>16.530760000000001</v>
      </c>
      <c r="BQ28" s="315">
        <v>16.420770000000001</v>
      </c>
      <c r="BR28" s="315">
        <v>16.385090000000002</v>
      </c>
      <c r="BS28" s="315">
        <v>16.380800000000001</v>
      </c>
      <c r="BT28" s="315">
        <v>16.43497</v>
      </c>
      <c r="BU28" s="315">
        <v>16.580929999999999</v>
      </c>
      <c r="BV28" s="315">
        <v>16.583500000000001</v>
      </c>
    </row>
    <row r="29" spans="1:74" ht="11.15" customHeight="1" x14ac:dyDescent="0.25">
      <c r="A29" s="106"/>
      <c r="B29" s="107"/>
      <c r="C29" s="228"/>
      <c r="D29" s="228"/>
      <c r="E29" s="228"/>
      <c r="F29" s="228"/>
      <c r="G29" s="228"/>
      <c r="H29" s="228"/>
      <c r="I29" s="228"/>
      <c r="J29" s="228"/>
      <c r="K29" s="228"/>
      <c r="L29" s="228"/>
      <c r="M29" s="228"/>
      <c r="N29" s="228"/>
      <c r="O29" s="228"/>
      <c r="P29" s="228"/>
      <c r="Q29" s="228"/>
      <c r="R29" s="228"/>
      <c r="S29" s="228"/>
      <c r="T29" s="228"/>
      <c r="U29" s="228"/>
      <c r="V29" s="228"/>
      <c r="W29" s="228"/>
      <c r="X29" s="228"/>
      <c r="Y29" s="228"/>
      <c r="Z29" s="228"/>
      <c r="AA29" s="228"/>
      <c r="AB29" s="228"/>
      <c r="AC29" s="228"/>
      <c r="AD29" s="228"/>
      <c r="AE29" s="228"/>
      <c r="AF29" s="228"/>
      <c r="AG29" s="228"/>
      <c r="AH29" s="228"/>
      <c r="AI29" s="228"/>
      <c r="AJ29" s="228"/>
      <c r="AK29" s="228"/>
      <c r="AL29" s="228"/>
      <c r="AM29" s="228"/>
      <c r="AN29" s="228"/>
      <c r="AO29" s="228"/>
      <c r="AP29" s="228"/>
      <c r="AQ29" s="228"/>
      <c r="AR29" s="228"/>
      <c r="AS29" s="228"/>
      <c r="AT29" s="228"/>
      <c r="AU29" s="228"/>
      <c r="AV29" s="228"/>
      <c r="AW29" s="228"/>
      <c r="AX29" s="228"/>
      <c r="AY29" s="228"/>
      <c r="AZ29" s="228"/>
      <c r="BA29" s="228"/>
      <c r="BB29" s="228"/>
      <c r="BC29" s="228"/>
      <c r="BD29" s="228"/>
      <c r="BE29" s="228"/>
      <c r="BF29" s="228"/>
      <c r="BG29" s="228"/>
      <c r="BH29" s="342"/>
      <c r="BI29" s="342"/>
      <c r="BJ29" s="342"/>
      <c r="BK29" s="342"/>
      <c r="BL29" s="342"/>
      <c r="BM29" s="342"/>
      <c r="BN29" s="342"/>
      <c r="BO29" s="342"/>
      <c r="BP29" s="342"/>
      <c r="BQ29" s="342"/>
      <c r="BR29" s="342"/>
      <c r="BS29" s="342"/>
      <c r="BT29" s="342"/>
      <c r="BU29" s="342"/>
      <c r="BV29" s="342"/>
    </row>
    <row r="30" spans="1:74" ht="11.15" customHeight="1" x14ac:dyDescent="0.25">
      <c r="A30" s="106"/>
      <c r="B30" s="54" t="s">
        <v>127</v>
      </c>
      <c r="C30" s="228"/>
      <c r="D30" s="228"/>
      <c r="E30" s="228"/>
      <c r="F30" s="228"/>
      <c r="G30" s="228"/>
      <c r="H30" s="228"/>
      <c r="I30" s="228"/>
      <c r="J30" s="228"/>
      <c r="K30" s="228"/>
      <c r="L30" s="228"/>
      <c r="M30" s="228"/>
      <c r="N30" s="228"/>
      <c r="O30" s="228"/>
      <c r="P30" s="228"/>
      <c r="Q30" s="228"/>
      <c r="R30" s="228"/>
      <c r="S30" s="228"/>
      <c r="T30" s="228"/>
      <c r="U30" s="228"/>
      <c r="V30" s="228"/>
      <c r="W30" s="228"/>
      <c r="X30" s="228"/>
      <c r="Y30" s="228"/>
      <c r="Z30" s="228"/>
      <c r="AA30" s="228"/>
      <c r="AB30" s="228"/>
      <c r="AC30" s="228"/>
      <c r="AD30" s="228"/>
      <c r="AE30" s="228"/>
      <c r="AF30" s="228"/>
      <c r="AG30" s="228"/>
      <c r="AH30" s="228"/>
      <c r="AI30" s="228"/>
      <c r="AJ30" s="228"/>
      <c r="AK30" s="228"/>
      <c r="AL30" s="228"/>
      <c r="AM30" s="228"/>
      <c r="AN30" s="228"/>
      <c r="AO30" s="228"/>
      <c r="AP30" s="228"/>
      <c r="AQ30" s="228"/>
      <c r="AR30" s="228"/>
      <c r="AS30" s="228"/>
      <c r="AT30" s="228"/>
      <c r="AU30" s="228"/>
      <c r="AV30" s="228"/>
      <c r="AW30" s="228"/>
      <c r="AX30" s="228"/>
      <c r="AY30" s="228"/>
      <c r="AZ30" s="228"/>
      <c r="BA30" s="228"/>
      <c r="BB30" s="228"/>
      <c r="BC30" s="228"/>
      <c r="BD30" s="228"/>
      <c r="BE30" s="228"/>
      <c r="BF30" s="228"/>
      <c r="BG30" s="228"/>
      <c r="BH30" s="342"/>
      <c r="BI30" s="342"/>
      <c r="BJ30" s="342"/>
      <c r="BK30" s="342"/>
      <c r="BL30" s="342"/>
      <c r="BM30" s="342"/>
      <c r="BN30" s="342"/>
      <c r="BO30" s="342"/>
      <c r="BP30" s="342"/>
      <c r="BQ30" s="342"/>
      <c r="BR30" s="342"/>
      <c r="BS30" s="342"/>
      <c r="BT30" s="342"/>
      <c r="BU30" s="342"/>
      <c r="BV30" s="342"/>
    </row>
    <row r="31" spans="1:74" ht="11.15" customHeight="1" x14ac:dyDescent="0.25">
      <c r="A31" s="106"/>
      <c r="B31" s="54" t="s">
        <v>33</v>
      </c>
      <c r="C31" s="228"/>
      <c r="D31" s="228"/>
      <c r="E31" s="228"/>
      <c r="F31" s="228"/>
      <c r="G31" s="228"/>
      <c r="H31" s="228"/>
      <c r="I31" s="228"/>
      <c r="J31" s="228"/>
      <c r="K31" s="228"/>
      <c r="L31" s="228"/>
      <c r="M31" s="228"/>
      <c r="N31" s="228"/>
      <c r="O31" s="228"/>
      <c r="P31" s="228"/>
      <c r="Q31" s="228"/>
      <c r="R31" s="228"/>
      <c r="S31" s="228"/>
      <c r="T31" s="228"/>
      <c r="U31" s="228"/>
      <c r="V31" s="228"/>
      <c r="W31" s="228"/>
      <c r="X31" s="228"/>
      <c r="Y31" s="228"/>
      <c r="Z31" s="228"/>
      <c r="AA31" s="228"/>
      <c r="AB31" s="228"/>
      <c r="AC31" s="228"/>
      <c r="AD31" s="228"/>
      <c r="AE31" s="228"/>
      <c r="AF31" s="228"/>
      <c r="AG31" s="228"/>
      <c r="AH31" s="228"/>
      <c r="AI31" s="228"/>
      <c r="AJ31" s="228"/>
      <c r="AK31" s="228"/>
      <c r="AL31" s="228"/>
      <c r="AM31" s="228"/>
      <c r="AN31" s="228"/>
      <c r="AO31" s="228"/>
      <c r="AP31" s="228"/>
      <c r="AQ31" s="228"/>
      <c r="AR31" s="228"/>
      <c r="AS31" s="228"/>
      <c r="AT31" s="228"/>
      <c r="AU31" s="228"/>
      <c r="AV31" s="228"/>
      <c r="AW31" s="228"/>
      <c r="AX31" s="228"/>
      <c r="AY31" s="228"/>
      <c r="AZ31" s="228"/>
      <c r="BA31" s="228"/>
      <c r="BB31" s="228"/>
      <c r="BC31" s="228"/>
      <c r="BD31" s="228"/>
      <c r="BE31" s="228"/>
      <c r="BF31" s="228"/>
      <c r="BG31" s="228"/>
      <c r="BH31" s="342"/>
      <c r="BI31" s="342"/>
      <c r="BJ31" s="342"/>
      <c r="BK31" s="342"/>
      <c r="BL31" s="342"/>
      <c r="BM31" s="342"/>
      <c r="BN31" s="342"/>
      <c r="BO31" s="342"/>
      <c r="BP31" s="342"/>
      <c r="BQ31" s="342"/>
      <c r="BR31" s="342"/>
      <c r="BS31" s="342"/>
      <c r="BT31" s="342"/>
      <c r="BU31" s="342"/>
      <c r="BV31" s="342"/>
    </row>
    <row r="32" spans="1:74" ht="11.15" customHeight="1" x14ac:dyDescent="0.25">
      <c r="A32" s="51" t="s">
        <v>521</v>
      </c>
      <c r="B32" s="197" t="s">
        <v>388</v>
      </c>
      <c r="C32" s="207">
        <v>2.06</v>
      </c>
      <c r="D32" s="207">
        <v>2.0699999999999998</v>
      </c>
      <c r="E32" s="207">
        <v>2.04</v>
      </c>
      <c r="F32" s="207">
        <v>2.0699999999999998</v>
      </c>
      <c r="G32" s="207">
        <v>2.04</v>
      </c>
      <c r="H32" s="207">
        <v>2.04</v>
      </c>
      <c r="I32" s="207">
        <v>2.0499999999999998</v>
      </c>
      <c r="J32" s="207">
        <v>2.06</v>
      </c>
      <c r="K32" s="207">
        <v>2.0499999999999998</v>
      </c>
      <c r="L32" s="207">
        <v>2.04</v>
      </c>
      <c r="M32" s="207">
        <v>2.06</v>
      </c>
      <c r="N32" s="207">
        <v>2.11</v>
      </c>
      <c r="O32" s="207">
        <v>2.1</v>
      </c>
      <c r="P32" s="207">
        <v>2.0699999999999998</v>
      </c>
      <c r="Q32" s="207">
        <v>2.08</v>
      </c>
      <c r="R32" s="207">
        <v>2.0699999999999998</v>
      </c>
      <c r="S32" s="207">
        <v>2.0499999999999998</v>
      </c>
      <c r="T32" s="207">
        <v>2.0299999999999998</v>
      </c>
      <c r="U32" s="207">
        <v>2.02</v>
      </c>
      <c r="V32" s="207">
        <v>2</v>
      </c>
      <c r="W32" s="207">
        <v>1.96</v>
      </c>
      <c r="X32" s="207">
        <v>1.96</v>
      </c>
      <c r="Y32" s="207">
        <v>1.96</v>
      </c>
      <c r="Z32" s="207">
        <v>1.91</v>
      </c>
      <c r="AA32" s="207">
        <v>1.94</v>
      </c>
      <c r="AB32" s="207">
        <v>1.9</v>
      </c>
      <c r="AC32" s="207">
        <v>1.93</v>
      </c>
      <c r="AD32" s="207">
        <v>1.92</v>
      </c>
      <c r="AE32" s="207">
        <v>1.89</v>
      </c>
      <c r="AF32" s="207">
        <v>1.9</v>
      </c>
      <c r="AG32" s="207">
        <v>1.91</v>
      </c>
      <c r="AH32" s="207">
        <v>1.94</v>
      </c>
      <c r="AI32" s="207">
        <v>1.94</v>
      </c>
      <c r="AJ32" s="207">
        <v>1.91</v>
      </c>
      <c r="AK32" s="207">
        <v>1.91</v>
      </c>
      <c r="AL32" s="207">
        <v>1.92</v>
      </c>
      <c r="AM32" s="207">
        <v>1.91</v>
      </c>
      <c r="AN32" s="207">
        <v>1.93</v>
      </c>
      <c r="AO32" s="207">
        <v>1.9</v>
      </c>
      <c r="AP32" s="207">
        <v>1.9</v>
      </c>
      <c r="AQ32" s="207">
        <v>1.9</v>
      </c>
      <c r="AR32" s="207">
        <v>1.96</v>
      </c>
      <c r="AS32" s="207">
        <v>2.0099999999999998</v>
      </c>
      <c r="AT32" s="207">
        <v>2.06</v>
      </c>
      <c r="AU32" s="207">
        <v>2.0099999999999998</v>
      </c>
      <c r="AV32" s="207">
        <v>2.0299999999999998</v>
      </c>
      <c r="AW32" s="207">
        <v>2.04</v>
      </c>
      <c r="AX32" s="207">
        <v>2.08</v>
      </c>
      <c r="AY32" s="207">
        <v>2.21</v>
      </c>
      <c r="AZ32" s="207">
        <v>2.1800000000000002</v>
      </c>
      <c r="BA32" s="207">
        <v>2.16</v>
      </c>
      <c r="BB32" s="207">
        <v>2.19</v>
      </c>
      <c r="BC32" s="207">
        <v>2.2400000000000002</v>
      </c>
      <c r="BD32" s="207">
        <v>2.3220461272000001</v>
      </c>
      <c r="BE32" s="207">
        <v>2.5886016032999999</v>
      </c>
      <c r="BF32" s="207">
        <v>2.5753339999999998</v>
      </c>
      <c r="BG32" s="207">
        <v>2.559205</v>
      </c>
      <c r="BH32" s="323">
        <v>2.5300039999999999</v>
      </c>
      <c r="BI32" s="323">
        <v>2.533293</v>
      </c>
      <c r="BJ32" s="323">
        <v>2.5276640000000001</v>
      </c>
      <c r="BK32" s="323">
        <v>2.5329959999999998</v>
      </c>
      <c r="BL32" s="323">
        <v>2.5182500000000001</v>
      </c>
      <c r="BM32" s="323">
        <v>2.522767</v>
      </c>
      <c r="BN32" s="323">
        <v>2.5199180000000001</v>
      </c>
      <c r="BO32" s="323">
        <v>2.513528</v>
      </c>
      <c r="BP32" s="323">
        <v>2.4884970000000002</v>
      </c>
      <c r="BQ32" s="323">
        <v>2.484137</v>
      </c>
      <c r="BR32" s="323">
        <v>2.486694</v>
      </c>
      <c r="BS32" s="323">
        <v>2.4717549999999999</v>
      </c>
      <c r="BT32" s="323">
        <v>2.445675</v>
      </c>
      <c r="BU32" s="323">
        <v>2.4520270000000002</v>
      </c>
      <c r="BV32" s="323">
        <v>2.4511180000000001</v>
      </c>
    </row>
    <row r="33" spans="1:74" ht="11.15" customHeight="1" x14ac:dyDescent="0.25">
      <c r="A33" s="106" t="s">
        <v>523</v>
      </c>
      <c r="B33" s="197" t="s">
        <v>453</v>
      </c>
      <c r="C33" s="207">
        <v>5.0599999999999996</v>
      </c>
      <c r="D33" s="207">
        <v>3.61</v>
      </c>
      <c r="E33" s="207">
        <v>3.18</v>
      </c>
      <c r="F33" s="207">
        <v>3.14</v>
      </c>
      <c r="G33" s="207">
        <v>3.06</v>
      </c>
      <c r="H33" s="207">
        <v>3.13</v>
      </c>
      <c r="I33" s="207">
        <v>3.23</v>
      </c>
      <c r="J33" s="207">
        <v>3.28</v>
      </c>
      <c r="K33" s="207">
        <v>3.12</v>
      </c>
      <c r="L33" s="207">
        <v>3.43</v>
      </c>
      <c r="M33" s="207">
        <v>4.18</v>
      </c>
      <c r="N33" s="207">
        <v>4.72</v>
      </c>
      <c r="O33" s="207">
        <v>4</v>
      </c>
      <c r="P33" s="207">
        <v>3.63</v>
      </c>
      <c r="Q33" s="207">
        <v>3.46</v>
      </c>
      <c r="R33" s="207">
        <v>2.89</v>
      </c>
      <c r="S33" s="207">
        <v>2.77</v>
      </c>
      <c r="T33" s="207">
        <v>2.58</v>
      </c>
      <c r="U33" s="207">
        <v>2.54</v>
      </c>
      <c r="V33" s="207">
        <v>2.42</v>
      </c>
      <c r="W33" s="207">
        <v>2.59</v>
      </c>
      <c r="X33" s="207">
        <v>2.4900000000000002</v>
      </c>
      <c r="Y33" s="207">
        <v>2.96</v>
      </c>
      <c r="Z33" s="207">
        <v>2.91</v>
      </c>
      <c r="AA33" s="207">
        <v>2.62</v>
      </c>
      <c r="AB33" s="207">
        <v>2.4</v>
      </c>
      <c r="AC33" s="207">
        <v>2.14</v>
      </c>
      <c r="AD33" s="207">
        <v>2.1</v>
      </c>
      <c r="AE33" s="207">
        <v>2.17</v>
      </c>
      <c r="AF33" s="207">
        <v>2.0299999999999998</v>
      </c>
      <c r="AG33" s="207">
        <v>2.06</v>
      </c>
      <c r="AH33" s="207">
        <v>2.41</v>
      </c>
      <c r="AI33" s="207">
        <v>2.42</v>
      </c>
      <c r="AJ33" s="207">
        <v>2.5</v>
      </c>
      <c r="AK33" s="207">
        <v>2.99</v>
      </c>
      <c r="AL33" s="207">
        <v>3.17</v>
      </c>
      <c r="AM33" s="207">
        <v>3.19</v>
      </c>
      <c r="AN33" s="207">
        <v>15.52</v>
      </c>
      <c r="AO33" s="207">
        <v>3.26</v>
      </c>
      <c r="AP33" s="207">
        <v>3.01</v>
      </c>
      <c r="AQ33" s="207">
        <v>3.24</v>
      </c>
      <c r="AR33" s="207">
        <v>3.45</v>
      </c>
      <c r="AS33" s="207">
        <v>3.98</v>
      </c>
      <c r="AT33" s="207">
        <v>4.3</v>
      </c>
      <c r="AU33" s="207">
        <v>4.92</v>
      </c>
      <c r="AV33" s="207">
        <v>5.58</v>
      </c>
      <c r="AW33" s="207">
        <v>5.69</v>
      </c>
      <c r="AX33" s="207">
        <v>4.9800000000000004</v>
      </c>
      <c r="AY33" s="207">
        <v>5.85</v>
      </c>
      <c r="AZ33" s="207">
        <v>6.03</v>
      </c>
      <c r="BA33" s="207">
        <v>5.1100000000000003</v>
      </c>
      <c r="BB33" s="207">
        <v>6.23</v>
      </c>
      <c r="BC33" s="207">
        <v>7.55</v>
      </c>
      <c r="BD33" s="207">
        <v>7.9972948174000003</v>
      </c>
      <c r="BE33" s="207">
        <v>7.4886774795999997</v>
      </c>
      <c r="BF33" s="207">
        <v>8.9894770000000008</v>
      </c>
      <c r="BG33" s="207">
        <v>8.1740709999999996</v>
      </c>
      <c r="BH33" s="323">
        <v>7.4119840000000003</v>
      </c>
      <c r="BI33" s="323">
        <v>7.8377290000000004</v>
      </c>
      <c r="BJ33" s="323">
        <v>8.1376109999999997</v>
      </c>
      <c r="BK33" s="323">
        <v>8.3281519999999993</v>
      </c>
      <c r="BL33" s="323">
        <v>7.8068090000000003</v>
      </c>
      <c r="BM33" s="323">
        <v>6.9457310000000003</v>
      </c>
      <c r="BN33" s="323">
        <v>5.6210889999999996</v>
      </c>
      <c r="BO33" s="323">
        <v>5.5042390000000001</v>
      </c>
      <c r="BP33" s="323">
        <v>5.4578980000000001</v>
      </c>
      <c r="BQ33" s="323">
        <v>5.5603189999999998</v>
      </c>
      <c r="BR33" s="323">
        <v>5.5850059999999999</v>
      </c>
      <c r="BS33" s="323">
        <v>5.5091159999999997</v>
      </c>
      <c r="BT33" s="323">
        <v>5.5401930000000004</v>
      </c>
      <c r="BU33" s="323">
        <v>5.7674960000000004</v>
      </c>
      <c r="BV33" s="323">
        <v>6.0762580000000002</v>
      </c>
    </row>
    <row r="34" spans="1:74" ht="11.15" customHeight="1" x14ac:dyDescent="0.25">
      <c r="A34" s="51" t="s">
        <v>522</v>
      </c>
      <c r="B34" s="197" t="s">
        <v>397</v>
      </c>
      <c r="C34" s="207">
        <v>11.45</v>
      </c>
      <c r="D34" s="207">
        <v>11.46</v>
      </c>
      <c r="E34" s="207">
        <v>12.1</v>
      </c>
      <c r="F34" s="207">
        <v>12.2</v>
      </c>
      <c r="G34" s="207">
        <v>12.83</v>
      </c>
      <c r="H34" s="207">
        <v>13.81</v>
      </c>
      <c r="I34" s="207">
        <v>13.76</v>
      </c>
      <c r="J34" s="207">
        <v>14.38</v>
      </c>
      <c r="K34" s="207">
        <v>13.91</v>
      </c>
      <c r="L34" s="207">
        <v>14.52</v>
      </c>
      <c r="M34" s="207">
        <v>15.25</v>
      </c>
      <c r="N34" s="207">
        <v>13.56</v>
      </c>
      <c r="O34" s="207">
        <v>11.3</v>
      </c>
      <c r="P34" s="207">
        <v>12.28</v>
      </c>
      <c r="Q34" s="207">
        <v>13.68</v>
      </c>
      <c r="R34" s="207">
        <v>13.89</v>
      </c>
      <c r="S34" s="207">
        <v>13.47</v>
      </c>
      <c r="T34" s="207">
        <v>12.92</v>
      </c>
      <c r="U34" s="207">
        <v>12.93</v>
      </c>
      <c r="V34" s="207">
        <v>13.72</v>
      </c>
      <c r="W34" s="207">
        <v>11.53</v>
      </c>
      <c r="X34" s="207">
        <v>12.65</v>
      </c>
      <c r="Y34" s="207">
        <v>12.05</v>
      </c>
      <c r="Z34" s="207">
        <v>12.85</v>
      </c>
      <c r="AA34" s="207">
        <v>13.16</v>
      </c>
      <c r="AB34" s="207">
        <v>12.68</v>
      </c>
      <c r="AC34" s="207">
        <v>10.29</v>
      </c>
      <c r="AD34" s="207">
        <v>8.1999999999999993</v>
      </c>
      <c r="AE34" s="207">
        <v>5.7</v>
      </c>
      <c r="AF34" s="207">
        <v>6.26</v>
      </c>
      <c r="AG34" s="207">
        <v>7.38</v>
      </c>
      <c r="AH34" s="207">
        <v>9.67</v>
      </c>
      <c r="AI34" s="207">
        <v>9.56</v>
      </c>
      <c r="AJ34" s="207">
        <v>8.68</v>
      </c>
      <c r="AK34" s="207">
        <v>8.86</v>
      </c>
      <c r="AL34" s="207">
        <v>9.2100000000000009</v>
      </c>
      <c r="AM34" s="207">
        <v>10.33</v>
      </c>
      <c r="AN34" s="207">
        <v>11.37</v>
      </c>
      <c r="AO34" s="207">
        <v>12.41</v>
      </c>
      <c r="AP34" s="207">
        <v>12.81</v>
      </c>
      <c r="AQ34" s="207">
        <v>12.82</v>
      </c>
      <c r="AR34" s="207">
        <v>13.56</v>
      </c>
      <c r="AS34" s="207">
        <v>14.34</v>
      </c>
      <c r="AT34" s="207">
        <v>14.47</v>
      </c>
      <c r="AU34" s="207">
        <v>13.8</v>
      </c>
      <c r="AV34" s="207">
        <v>14.97</v>
      </c>
      <c r="AW34" s="207">
        <v>17.03</v>
      </c>
      <c r="AX34" s="207">
        <v>16.350000000000001</v>
      </c>
      <c r="AY34" s="207">
        <v>15.74</v>
      </c>
      <c r="AZ34" s="207">
        <v>16.760000000000002</v>
      </c>
      <c r="BA34" s="207">
        <v>20.61</v>
      </c>
      <c r="BB34" s="207">
        <v>25.37</v>
      </c>
      <c r="BC34" s="207">
        <v>26.55</v>
      </c>
      <c r="BD34" s="207">
        <v>26.504717898999999</v>
      </c>
      <c r="BE34" s="207">
        <v>30.358702310000002</v>
      </c>
      <c r="BF34" s="207">
        <v>24.85219</v>
      </c>
      <c r="BG34" s="207">
        <v>21.52975</v>
      </c>
      <c r="BH34" s="323">
        <v>19.494160000000001</v>
      </c>
      <c r="BI34" s="323">
        <v>18.97503</v>
      </c>
      <c r="BJ34" s="323">
        <v>19.036290000000001</v>
      </c>
      <c r="BK34" s="323">
        <v>18.733740000000001</v>
      </c>
      <c r="BL34" s="323">
        <v>18.3109</v>
      </c>
      <c r="BM34" s="323">
        <v>18.54318</v>
      </c>
      <c r="BN34" s="323">
        <v>18.894919999999999</v>
      </c>
      <c r="BO34" s="323">
        <v>18.208749999999998</v>
      </c>
      <c r="BP34" s="323">
        <v>18.433029999999999</v>
      </c>
      <c r="BQ34" s="323">
        <v>17.958130000000001</v>
      </c>
      <c r="BR34" s="323">
        <v>17.498380000000001</v>
      </c>
      <c r="BS34" s="323">
        <v>17.304939999999998</v>
      </c>
      <c r="BT34" s="323">
        <v>17.34442</v>
      </c>
      <c r="BU34" s="323">
        <v>17.426549999999999</v>
      </c>
      <c r="BV34" s="323">
        <v>18.00714</v>
      </c>
    </row>
    <row r="35" spans="1:74" ht="11.15" customHeight="1" x14ac:dyDescent="0.25">
      <c r="A35" s="55" t="s">
        <v>16</v>
      </c>
      <c r="B35" s="197" t="s">
        <v>396</v>
      </c>
      <c r="C35" s="207">
        <v>16.07</v>
      </c>
      <c r="D35" s="207">
        <v>15.19</v>
      </c>
      <c r="E35" s="207">
        <v>15.02</v>
      </c>
      <c r="F35" s="207">
        <v>16.190000000000001</v>
      </c>
      <c r="G35" s="207">
        <v>16.73</v>
      </c>
      <c r="H35" s="207">
        <v>16.59</v>
      </c>
      <c r="I35" s="207">
        <v>16.21</v>
      </c>
      <c r="J35" s="207">
        <v>16.93</v>
      </c>
      <c r="K35" s="207">
        <v>17.39</v>
      </c>
      <c r="L35" s="207">
        <v>17.760000000000002</v>
      </c>
      <c r="M35" s="207">
        <v>16.39</v>
      </c>
      <c r="N35" s="207">
        <v>14.54</v>
      </c>
      <c r="O35" s="207">
        <v>14.12</v>
      </c>
      <c r="P35" s="207">
        <v>15.19</v>
      </c>
      <c r="Q35" s="207">
        <v>15.7</v>
      </c>
      <c r="R35" s="207">
        <v>16.350000000000001</v>
      </c>
      <c r="S35" s="207">
        <v>16.190000000000001</v>
      </c>
      <c r="T35" s="207">
        <v>14.85</v>
      </c>
      <c r="U35" s="207">
        <v>15.1</v>
      </c>
      <c r="V35" s="207">
        <v>14.82</v>
      </c>
      <c r="W35" s="207">
        <v>15.04</v>
      </c>
      <c r="X35" s="207">
        <v>15.37</v>
      </c>
      <c r="Y35" s="207">
        <v>15.28</v>
      </c>
      <c r="Z35" s="207">
        <v>14.73</v>
      </c>
      <c r="AA35" s="207">
        <v>14.62</v>
      </c>
      <c r="AB35" s="207">
        <v>13.83</v>
      </c>
      <c r="AC35" s="207">
        <v>10.85</v>
      </c>
      <c r="AD35" s="207">
        <v>8.83</v>
      </c>
      <c r="AE35" s="207">
        <v>7.42</v>
      </c>
      <c r="AF35" s="207">
        <v>9.14</v>
      </c>
      <c r="AG35" s="207">
        <v>10.96</v>
      </c>
      <c r="AH35" s="207">
        <v>10.7</v>
      </c>
      <c r="AI35" s="207">
        <v>9.8699999999999992</v>
      </c>
      <c r="AJ35" s="207">
        <v>10.37</v>
      </c>
      <c r="AK35" s="207">
        <v>10.63</v>
      </c>
      <c r="AL35" s="207">
        <v>11.54</v>
      </c>
      <c r="AM35" s="207">
        <v>12.16</v>
      </c>
      <c r="AN35" s="207">
        <v>13.71</v>
      </c>
      <c r="AO35" s="207">
        <v>14.39</v>
      </c>
      <c r="AP35" s="207">
        <v>14.76</v>
      </c>
      <c r="AQ35" s="207">
        <v>15.09</v>
      </c>
      <c r="AR35" s="207">
        <v>15.73</v>
      </c>
      <c r="AS35" s="207">
        <v>16</v>
      </c>
      <c r="AT35" s="207">
        <v>16.03</v>
      </c>
      <c r="AU35" s="207">
        <v>16.61</v>
      </c>
      <c r="AV35" s="207">
        <v>18.28</v>
      </c>
      <c r="AW35" s="207">
        <v>18.14</v>
      </c>
      <c r="AX35" s="207">
        <v>17.71</v>
      </c>
      <c r="AY35" s="207">
        <v>19.940000000000001</v>
      </c>
      <c r="AZ35" s="207">
        <v>20.8</v>
      </c>
      <c r="BA35" s="207">
        <v>25.67</v>
      </c>
      <c r="BB35" s="207">
        <v>28.38</v>
      </c>
      <c r="BC35" s="207">
        <v>30.18</v>
      </c>
      <c r="BD35" s="207">
        <v>32.936620079999997</v>
      </c>
      <c r="BE35" s="207">
        <v>27.437671686000002</v>
      </c>
      <c r="BF35" s="207">
        <v>26.981560000000002</v>
      </c>
      <c r="BG35" s="207">
        <v>26.180050000000001</v>
      </c>
      <c r="BH35" s="323">
        <v>26.814119999999999</v>
      </c>
      <c r="BI35" s="323">
        <v>27.20147</v>
      </c>
      <c r="BJ35" s="323">
        <v>26.408169999999998</v>
      </c>
      <c r="BK35" s="323">
        <v>25.805289999999999</v>
      </c>
      <c r="BL35" s="323">
        <v>25.69566</v>
      </c>
      <c r="BM35" s="323">
        <v>25.244489999999999</v>
      </c>
      <c r="BN35" s="323">
        <v>24.04738</v>
      </c>
      <c r="BO35" s="323">
        <v>23.002700000000001</v>
      </c>
      <c r="BP35" s="323">
        <v>22.910160000000001</v>
      </c>
      <c r="BQ35" s="323">
        <v>22.82227</v>
      </c>
      <c r="BR35" s="323">
        <v>22.332599999999999</v>
      </c>
      <c r="BS35" s="323">
        <v>22.14743</v>
      </c>
      <c r="BT35" s="323">
        <v>22.42285</v>
      </c>
      <c r="BU35" s="323">
        <v>23.06221</v>
      </c>
      <c r="BV35" s="323">
        <v>22.906220000000001</v>
      </c>
    </row>
    <row r="36" spans="1:74" ht="11.15" customHeight="1" x14ac:dyDescent="0.25">
      <c r="A36" s="55"/>
      <c r="B36" s="54" t="s">
        <v>1399</v>
      </c>
      <c r="C36" s="207"/>
      <c r="D36" s="207"/>
      <c r="E36" s="207"/>
      <c r="F36" s="207"/>
      <c r="G36" s="207"/>
      <c r="H36" s="207"/>
      <c r="I36" s="207"/>
      <c r="J36" s="207"/>
      <c r="K36" s="207"/>
      <c r="L36" s="207"/>
      <c r="M36" s="207"/>
      <c r="N36" s="207"/>
      <c r="O36" s="207"/>
      <c r="P36" s="207"/>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207"/>
      <c r="BF36" s="207"/>
      <c r="BG36" s="207"/>
      <c r="BH36" s="323"/>
      <c r="BI36" s="323"/>
      <c r="BJ36" s="323"/>
      <c r="BK36" s="323"/>
      <c r="BL36" s="323"/>
      <c r="BM36" s="323"/>
      <c r="BN36" s="323"/>
      <c r="BO36" s="323"/>
      <c r="BP36" s="323"/>
      <c r="BQ36" s="323"/>
      <c r="BR36" s="323"/>
      <c r="BS36" s="323"/>
      <c r="BT36" s="323"/>
      <c r="BU36" s="323"/>
      <c r="BV36" s="323"/>
    </row>
    <row r="37" spans="1:74" ht="11.15" customHeight="1" x14ac:dyDescent="0.25">
      <c r="A37" s="55" t="s">
        <v>525</v>
      </c>
      <c r="B37" s="197" t="s">
        <v>387</v>
      </c>
      <c r="C37" s="207">
        <v>12.22</v>
      </c>
      <c r="D37" s="207">
        <v>12.63</v>
      </c>
      <c r="E37" s="207">
        <v>12.97</v>
      </c>
      <c r="F37" s="207">
        <v>12.88</v>
      </c>
      <c r="G37" s="207">
        <v>13.12</v>
      </c>
      <c r="H37" s="207">
        <v>13.03</v>
      </c>
      <c r="I37" s="207">
        <v>13.13</v>
      </c>
      <c r="J37" s="207">
        <v>13.26</v>
      </c>
      <c r="K37" s="207">
        <v>13.01</v>
      </c>
      <c r="L37" s="207">
        <v>12.85</v>
      </c>
      <c r="M37" s="207">
        <v>12.9</v>
      </c>
      <c r="N37" s="207">
        <v>12.43</v>
      </c>
      <c r="O37" s="207">
        <v>12.47</v>
      </c>
      <c r="P37" s="207">
        <v>12.72</v>
      </c>
      <c r="Q37" s="207">
        <v>12.84</v>
      </c>
      <c r="R37" s="207">
        <v>13.25</v>
      </c>
      <c r="S37" s="207">
        <v>13.31</v>
      </c>
      <c r="T37" s="207">
        <v>13.32</v>
      </c>
      <c r="U37" s="207">
        <v>13.26</v>
      </c>
      <c r="V37" s="207">
        <v>13.3</v>
      </c>
      <c r="W37" s="207">
        <v>13.16</v>
      </c>
      <c r="X37" s="207">
        <v>12.81</v>
      </c>
      <c r="Y37" s="207">
        <v>13.03</v>
      </c>
      <c r="Z37" s="207">
        <v>12.68</v>
      </c>
      <c r="AA37" s="207">
        <v>12.76</v>
      </c>
      <c r="AB37" s="207">
        <v>12.82</v>
      </c>
      <c r="AC37" s="207">
        <v>13.04</v>
      </c>
      <c r="AD37" s="207">
        <v>13.24</v>
      </c>
      <c r="AE37" s="207">
        <v>13.1</v>
      </c>
      <c r="AF37" s="207">
        <v>13.22</v>
      </c>
      <c r="AG37" s="207">
        <v>13.21</v>
      </c>
      <c r="AH37" s="207">
        <v>13.26</v>
      </c>
      <c r="AI37" s="207">
        <v>13.49</v>
      </c>
      <c r="AJ37" s="207">
        <v>13.66</v>
      </c>
      <c r="AK37" s="207">
        <v>13.31</v>
      </c>
      <c r="AL37" s="207">
        <v>12.78</v>
      </c>
      <c r="AM37" s="207">
        <v>12.69</v>
      </c>
      <c r="AN37" s="207">
        <v>13.35</v>
      </c>
      <c r="AO37" s="207">
        <v>13.3</v>
      </c>
      <c r="AP37" s="207">
        <v>13.76</v>
      </c>
      <c r="AQ37" s="207">
        <v>13.89</v>
      </c>
      <c r="AR37" s="207">
        <v>13.85</v>
      </c>
      <c r="AS37" s="207">
        <v>13.87</v>
      </c>
      <c r="AT37" s="207">
        <v>13.95</v>
      </c>
      <c r="AU37" s="207">
        <v>14.19</v>
      </c>
      <c r="AV37" s="207">
        <v>14.09</v>
      </c>
      <c r="AW37" s="207">
        <v>14.11</v>
      </c>
      <c r="AX37" s="207">
        <v>13.75</v>
      </c>
      <c r="AY37" s="207">
        <v>13.72</v>
      </c>
      <c r="AZ37" s="207">
        <v>13.83</v>
      </c>
      <c r="BA37" s="207">
        <v>14.47</v>
      </c>
      <c r="BB37" s="207">
        <v>14.77</v>
      </c>
      <c r="BC37" s="207">
        <v>14.92</v>
      </c>
      <c r="BD37" s="207">
        <v>15.42</v>
      </c>
      <c r="BE37" s="207">
        <v>15.46</v>
      </c>
      <c r="BF37" s="207">
        <v>15.37154</v>
      </c>
      <c r="BG37" s="207">
        <v>15.51207</v>
      </c>
      <c r="BH37" s="323">
        <v>15.13322</v>
      </c>
      <c r="BI37" s="323">
        <v>15.137499999999999</v>
      </c>
      <c r="BJ37" s="323">
        <v>14.41977</v>
      </c>
      <c r="BK37" s="323">
        <v>14.43328</v>
      </c>
      <c r="BL37" s="323">
        <v>14.6836</v>
      </c>
      <c r="BM37" s="323">
        <v>15.24512</v>
      </c>
      <c r="BN37" s="323">
        <v>15.62457</v>
      </c>
      <c r="BO37" s="323">
        <v>15.6487</v>
      </c>
      <c r="BP37" s="323">
        <v>16.073930000000001</v>
      </c>
      <c r="BQ37" s="323">
        <v>16.004740000000002</v>
      </c>
      <c r="BR37" s="323">
        <v>15.672470000000001</v>
      </c>
      <c r="BS37" s="323">
        <v>15.62105</v>
      </c>
      <c r="BT37" s="323">
        <v>15.14077</v>
      </c>
      <c r="BU37" s="323">
        <v>15.161619999999999</v>
      </c>
      <c r="BV37" s="323">
        <v>14.41661</v>
      </c>
    </row>
    <row r="38" spans="1:74" ht="11.15" customHeight="1" x14ac:dyDescent="0.25">
      <c r="A38" s="55" t="s">
        <v>5</v>
      </c>
      <c r="B38" s="197" t="s">
        <v>386</v>
      </c>
      <c r="C38" s="207">
        <v>10.49</v>
      </c>
      <c r="D38" s="207">
        <v>10.65</v>
      </c>
      <c r="E38" s="207">
        <v>10.51</v>
      </c>
      <c r="F38" s="207">
        <v>10.46</v>
      </c>
      <c r="G38" s="207">
        <v>10.51</v>
      </c>
      <c r="H38" s="207">
        <v>10.84</v>
      </c>
      <c r="I38" s="207">
        <v>11</v>
      </c>
      <c r="J38" s="207">
        <v>11.03</v>
      </c>
      <c r="K38" s="207">
        <v>10.72</v>
      </c>
      <c r="L38" s="207">
        <v>10.77</v>
      </c>
      <c r="M38" s="207">
        <v>10.54</v>
      </c>
      <c r="N38" s="207">
        <v>10.33</v>
      </c>
      <c r="O38" s="207">
        <v>10.3</v>
      </c>
      <c r="P38" s="207">
        <v>10.54</v>
      </c>
      <c r="Q38" s="207">
        <v>10.46</v>
      </c>
      <c r="R38" s="207">
        <v>10.52</v>
      </c>
      <c r="S38" s="207">
        <v>10.54</v>
      </c>
      <c r="T38" s="207">
        <v>10.9</v>
      </c>
      <c r="U38" s="207">
        <v>11.02</v>
      </c>
      <c r="V38" s="207">
        <v>11.02</v>
      </c>
      <c r="W38" s="207">
        <v>10.96</v>
      </c>
      <c r="X38" s="207">
        <v>10.74</v>
      </c>
      <c r="Y38" s="207">
        <v>10.57</v>
      </c>
      <c r="Z38" s="207">
        <v>10.32</v>
      </c>
      <c r="AA38" s="207">
        <v>10.18</v>
      </c>
      <c r="AB38" s="207">
        <v>10.3</v>
      </c>
      <c r="AC38" s="207">
        <v>10.34</v>
      </c>
      <c r="AD38" s="207">
        <v>10.37</v>
      </c>
      <c r="AE38" s="207">
        <v>10.4</v>
      </c>
      <c r="AF38" s="207">
        <v>10.89</v>
      </c>
      <c r="AG38" s="207">
        <v>10.84</v>
      </c>
      <c r="AH38" s="207">
        <v>10.9</v>
      </c>
      <c r="AI38" s="207">
        <v>11.02</v>
      </c>
      <c r="AJ38" s="207">
        <v>10.72</v>
      </c>
      <c r="AK38" s="207">
        <v>10.53</v>
      </c>
      <c r="AL38" s="207">
        <v>10.41</v>
      </c>
      <c r="AM38" s="207">
        <v>10.31</v>
      </c>
      <c r="AN38" s="207">
        <v>11.51</v>
      </c>
      <c r="AO38" s="207">
        <v>11.17</v>
      </c>
      <c r="AP38" s="207">
        <v>10.93</v>
      </c>
      <c r="AQ38" s="207">
        <v>10.9</v>
      </c>
      <c r="AR38" s="207">
        <v>11.34</v>
      </c>
      <c r="AS38" s="207">
        <v>11.51</v>
      </c>
      <c r="AT38" s="207">
        <v>11.56</v>
      </c>
      <c r="AU38" s="207">
        <v>11.7</v>
      </c>
      <c r="AV38" s="207">
        <v>11.56</v>
      </c>
      <c r="AW38" s="207">
        <v>11.34</v>
      </c>
      <c r="AX38" s="207">
        <v>11.2</v>
      </c>
      <c r="AY38" s="207">
        <v>11.36</v>
      </c>
      <c r="AZ38" s="207">
        <v>11.78</v>
      </c>
      <c r="BA38" s="207">
        <v>11.77</v>
      </c>
      <c r="BB38" s="207">
        <v>11.92</v>
      </c>
      <c r="BC38" s="207">
        <v>12.14</v>
      </c>
      <c r="BD38" s="207">
        <v>12.9</v>
      </c>
      <c r="BE38" s="207">
        <v>13.15</v>
      </c>
      <c r="BF38" s="207">
        <v>12.433490000000001</v>
      </c>
      <c r="BG38" s="207">
        <v>12.48851</v>
      </c>
      <c r="BH38" s="323">
        <v>12.2638</v>
      </c>
      <c r="BI38" s="323">
        <v>12.04847</v>
      </c>
      <c r="BJ38" s="323">
        <v>11.852819999999999</v>
      </c>
      <c r="BK38" s="323">
        <v>12.08038</v>
      </c>
      <c r="BL38" s="323">
        <v>12.530200000000001</v>
      </c>
      <c r="BM38" s="323">
        <v>12.326930000000001</v>
      </c>
      <c r="BN38" s="323">
        <v>12.42704</v>
      </c>
      <c r="BO38" s="323">
        <v>12.59079</v>
      </c>
      <c r="BP38" s="323">
        <v>13.346360000000001</v>
      </c>
      <c r="BQ38" s="323">
        <v>13.50121</v>
      </c>
      <c r="BR38" s="323">
        <v>12.6873</v>
      </c>
      <c r="BS38" s="323">
        <v>12.595090000000001</v>
      </c>
      <c r="BT38" s="323">
        <v>12.302519999999999</v>
      </c>
      <c r="BU38" s="323">
        <v>11.98821</v>
      </c>
      <c r="BV38" s="323">
        <v>11.706709999999999</v>
      </c>
    </row>
    <row r="39" spans="1:74" ht="11.15" customHeight="1" x14ac:dyDescent="0.25">
      <c r="A39" s="55" t="s">
        <v>4</v>
      </c>
      <c r="B39" s="197" t="s">
        <v>385</v>
      </c>
      <c r="C39" s="207">
        <v>6.94</v>
      </c>
      <c r="D39" s="207">
        <v>6.78</v>
      </c>
      <c r="E39" s="207">
        <v>6.63</v>
      </c>
      <c r="F39" s="207">
        <v>6.57</v>
      </c>
      <c r="G39" s="207">
        <v>6.79</v>
      </c>
      <c r="H39" s="207">
        <v>7.17</v>
      </c>
      <c r="I39" s="207">
        <v>7.32</v>
      </c>
      <c r="J39" s="207">
        <v>7.25</v>
      </c>
      <c r="K39" s="207">
        <v>7.05</v>
      </c>
      <c r="L39" s="207">
        <v>6.87</v>
      </c>
      <c r="M39" s="207">
        <v>6.85</v>
      </c>
      <c r="N39" s="207">
        <v>6.67</v>
      </c>
      <c r="O39" s="207">
        <v>6.58</v>
      </c>
      <c r="P39" s="207">
        <v>6.69</v>
      </c>
      <c r="Q39" s="207">
        <v>6.73</v>
      </c>
      <c r="R39" s="207">
        <v>6.51</v>
      </c>
      <c r="S39" s="207">
        <v>6.69</v>
      </c>
      <c r="T39" s="207">
        <v>6.87</v>
      </c>
      <c r="U39" s="207">
        <v>7.14</v>
      </c>
      <c r="V39" s="207">
        <v>7.4</v>
      </c>
      <c r="W39" s="207">
        <v>7.06</v>
      </c>
      <c r="X39" s="207">
        <v>6.84</v>
      </c>
      <c r="Y39" s="207">
        <v>6.72</v>
      </c>
      <c r="Z39" s="207">
        <v>6.38</v>
      </c>
      <c r="AA39" s="207">
        <v>6.37</v>
      </c>
      <c r="AB39" s="207">
        <v>6.44</v>
      </c>
      <c r="AC39" s="207">
        <v>6.39</v>
      </c>
      <c r="AD39" s="207">
        <v>6.39</v>
      </c>
      <c r="AE39" s="207">
        <v>6.54</v>
      </c>
      <c r="AF39" s="207">
        <v>6.94</v>
      </c>
      <c r="AG39" s="207">
        <v>7.16</v>
      </c>
      <c r="AH39" s="207">
        <v>7.07</v>
      </c>
      <c r="AI39" s="207">
        <v>7</v>
      </c>
      <c r="AJ39" s="207">
        <v>6.72</v>
      </c>
      <c r="AK39" s="207">
        <v>6.49</v>
      </c>
      <c r="AL39" s="207">
        <v>6.41</v>
      </c>
      <c r="AM39" s="207">
        <v>6.39</v>
      </c>
      <c r="AN39" s="207">
        <v>7.9</v>
      </c>
      <c r="AO39" s="207">
        <v>7.05</v>
      </c>
      <c r="AP39" s="207">
        <v>6.76</v>
      </c>
      <c r="AQ39" s="207">
        <v>6.71</v>
      </c>
      <c r="AR39" s="207">
        <v>7.28</v>
      </c>
      <c r="AS39" s="207">
        <v>7.52</v>
      </c>
      <c r="AT39" s="207">
        <v>7.64</v>
      </c>
      <c r="AU39" s="207">
        <v>7.69</v>
      </c>
      <c r="AV39" s="207">
        <v>7.53</v>
      </c>
      <c r="AW39" s="207">
        <v>7.46</v>
      </c>
      <c r="AX39" s="207">
        <v>7.16</v>
      </c>
      <c r="AY39" s="207">
        <v>7.3</v>
      </c>
      <c r="AZ39" s="207">
        <v>7.46</v>
      </c>
      <c r="BA39" s="207">
        <v>7.5</v>
      </c>
      <c r="BB39" s="207">
        <v>7.83</v>
      </c>
      <c r="BC39" s="207">
        <v>8.35</v>
      </c>
      <c r="BD39" s="207">
        <v>8.9600000000000009</v>
      </c>
      <c r="BE39" s="207">
        <v>9.43</v>
      </c>
      <c r="BF39" s="207">
        <v>8.8482439999999993</v>
      </c>
      <c r="BG39" s="207">
        <v>8.5106959999999994</v>
      </c>
      <c r="BH39" s="323">
        <v>7.944941</v>
      </c>
      <c r="BI39" s="323">
        <v>7.8393579999999998</v>
      </c>
      <c r="BJ39" s="323">
        <v>7.6158039999999998</v>
      </c>
      <c r="BK39" s="323">
        <v>7.6734349999999996</v>
      </c>
      <c r="BL39" s="323">
        <v>7.7342890000000004</v>
      </c>
      <c r="BM39" s="323">
        <v>7.7589220000000001</v>
      </c>
      <c r="BN39" s="323">
        <v>7.8242370000000001</v>
      </c>
      <c r="BO39" s="323">
        <v>8.1913999999999998</v>
      </c>
      <c r="BP39" s="323">
        <v>8.7195210000000003</v>
      </c>
      <c r="BQ39" s="323">
        <v>9.1627740000000006</v>
      </c>
      <c r="BR39" s="323">
        <v>8.6320549999999994</v>
      </c>
      <c r="BS39" s="323">
        <v>8.2564799999999998</v>
      </c>
      <c r="BT39" s="323">
        <v>7.7941289999999999</v>
      </c>
      <c r="BU39" s="323">
        <v>7.6794039999999999</v>
      </c>
      <c r="BV39" s="323">
        <v>7.4638280000000004</v>
      </c>
    </row>
    <row r="40" spans="1:74" ht="11.15" customHeight="1" x14ac:dyDescent="0.25">
      <c r="A40" s="55"/>
      <c r="B40" s="677" t="s">
        <v>1114</v>
      </c>
      <c r="C40" s="207"/>
      <c r="D40" s="207"/>
      <c r="E40" s="207"/>
      <c r="F40" s="207"/>
      <c r="G40" s="207"/>
      <c r="H40" s="207"/>
      <c r="I40" s="207"/>
      <c r="J40" s="207"/>
      <c r="K40" s="207"/>
      <c r="L40" s="207"/>
      <c r="M40" s="207"/>
      <c r="N40" s="207"/>
      <c r="O40" s="207"/>
      <c r="P40" s="207"/>
      <c r="Q40" s="207"/>
      <c r="R40" s="207"/>
      <c r="S40" s="207"/>
      <c r="T40" s="207"/>
      <c r="U40" s="207"/>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207"/>
      <c r="BF40" s="207"/>
      <c r="BG40" s="207"/>
      <c r="BH40" s="323"/>
      <c r="BI40" s="323"/>
      <c r="BJ40" s="323"/>
      <c r="BK40" s="323"/>
      <c r="BL40" s="323"/>
      <c r="BM40" s="323"/>
      <c r="BN40" s="323"/>
      <c r="BO40" s="323"/>
      <c r="BP40" s="323"/>
      <c r="BQ40" s="323"/>
      <c r="BR40" s="323"/>
      <c r="BS40" s="323"/>
      <c r="BT40" s="323"/>
      <c r="BU40" s="323"/>
      <c r="BV40" s="323"/>
    </row>
    <row r="41" spans="1:74" ht="11.15" customHeight="1" x14ac:dyDescent="0.25">
      <c r="A41" s="55" t="s">
        <v>1115</v>
      </c>
      <c r="B41" s="518" t="s">
        <v>1126</v>
      </c>
      <c r="C41" s="252">
        <v>49.059857954999998</v>
      </c>
      <c r="D41" s="252">
        <v>24.707875000000001</v>
      </c>
      <c r="E41" s="252">
        <v>26.023892045</v>
      </c>
      <c r="F41" s="252">
        <v>26.954970238000001</v>
      </c>
      <c r="G41" s="252">
        <v>47.089687499999997</v>
      </c>
      <c r="H41" s="252">
        <v>36.993988094999999</v>
      </c>
      <c r="I41" s="252">
        <v>112.15372024</v>
      </c>
      <c r="J41" s="252">
        <v>38.983940216999997</v>
      </c>
      <c r="K41" s="252">
        <v>31.974046052999999</v>
      </c>
      <c r="L41" s="252">
        <v>33.686331522000003</v>
      </c>
      <c r="M41" s="252">
        <v>36.620267857000002</v>
      </c>
      <c r="N41" s="252">
        <v>32.864281249999998</v>
      </c>
      <c r="O41" s="252">
        <v>26.792130682</v>
      </c>
      <c r="P41" s="252">
        <v>23.64725</v>
      </c>
      <c r="Q41" s="252">
        <v>34.789345238000003</v>
      </c>
      <c r="R41" s="252">
        <v>28.277045455</v>
      </c>
      <c r="S41" s="252">
        <v>27.556107955000002</v>
      </c>
      <c r="T41" s="252">
        <v>29.188500000000001</v>
      </c>
      <c r="U41" s="252">
        <v>38.172613636000001</v>
      </c>
      <c r="V41" s="252">
        <v>230.71971590999999</v>
      </c>
      <c r="W41" s="252">
        <v>150.53678124999999</v>
      </c>
      <c r="X41" s="252">
        <v>35.184592391000002</v>
      </c>
      <c r="Y41" s="252">
        <v>28.548124999999999</v>
      </c>
      <c r="Z41" s="252">
        <v>21.474821428999999</v>
      </c>
      <c r="AA41" s="252">
        <v>19.109886364000001</v>
      </c>
      <c r="AB41" s="252">
        <v>21.413187499999999</v>
      </c>
      <c r="AC41" s="252">
        <v>29.710823864000002</v>
      </c>
      <c r="AD41" s="252">
        <v>26.042613635999999</v>
      </c>
      <c r="AE41" s="252">
        <v>22.068312500000001</v>
      </c>
      <c r="AF41" s="252">
        <v>23.979147727000001</v>
      </c>
      <c r="AG41" s="252">
        <v>27.314374999999998</v>
      </c>
      <c r="AH41" s="252">
        <v>53.051309523999997</v>
      </c>
      <c r="AI41" s="252">
        <v>22.003690475999999</v>
      </c>
      <c r="AJ41" s="252">
        <v>27.674147727000001</v>
      </c>
      <c r="AK41" s="252">
        <v>28.602125000000001</v>
      </c>
      <c r="AL41" s="252">
        <v>22.953068181999999</v>
      </c>
      <c r="AM41" s="252">
        <v>24.018750000000001</v>
      </c>
      <c r="AN41" s="252">
        <v>1799.8074375000001</v>
      </c>
      <c r="AO41" s="252">
        <v>25.184999999999999</v>
      </c>
      <c r="AP41" s="252">
        <v>34.378835227000003</v>
      </c>
      <c r="AQ41" s="252">
        <v>27.785406250000001</v>
      </c>
      <c r="AR41" s="252">
        <v>57.045994317999998</v>
      </c>
      <c r="AS41" s="252">
        <v>53.374345237999997</v>
      </c>
      <c r="AT41" s="252">
        <v>50.332357954999999</v>
      </c>
      <c r="AU41" s="252">
        <v>53.211666667000003</v>
      </c>
      <c r="AV41" s="252">
        <v>68.042708332999993</v>
      </c>
      <c r="AW41" s="252">
        <v>47.288184524000002</v>
      </c>
      <c r="AX41" s="252">
        <v>34.028016303999998</v>
      </c>
      <c r="AY41" s="252">
        <v>37.020238095000003</v>
      </c>
      <c r="AZ41" s="252">
        <v>45.358343750000003</v>
      </c>
      <c r="BA41" s="252">
        <v>45.798532608999999</v>
      </c>
      <c r="BB41" s="252">
        <v>61.274136904999999</v>
      </c>
      <c r="BC41" s="252">
        <v>89.660505951999994</v>
      </c>
      <c r="BD41" s="252">
        <v>98.627159090999996</v>
      </c>
      <c r="BE41" s="252">
        <v>181.97046875000001</v>
      </c>
      <c r="BF41" s="252">
        <v>128.60089674</v>
      </c>
      <c r="BG41" s="252">
        <v>81.564553571000005</v>
      </c>
      <c r="BH41" s="347">
        <v>71.498649999999998</v>
      </c>
      <c r="BI41" s="347">
        <v>78.366280000000003</v>
      </c>
      <c r="BJ41" s="347">
        <v>72.20778</v>
      </c>
      <c r="BK41" s="347">
        <v>79.403149999999997</v>
      </c>
      <c r="BL41" s="347">
        <v>64.388559999999998</v>
      </c>
      <c r="BM41" s="347">
        <v>51.202289999999998</v>
      </c>
      <c r="BN41" s="347">
        <v>44.973019999999998</v>
      </c>
      <c r="BO41" s="347">
        <v>46.02093</v>
      </c>
      <c r="BP41" s="347">
        <v>56.107669999999999</v>
      </c>
      <c r="BQ41" s="347">
        <v>62.826279999999997</v>
      </c>
      <c r="BR41" s="347">
        <v>67.420789999999997</v>
      </c>
      <c r="BS41" s="347">
        <v>56.914340000000003</v>
      </c>
      <c r="BT41" s="347">
        <v>48.785490000000003</v>
      </c>
      <c r="BU41" s="347">
        <v>48.30245</v>
      </c>
      <c r="BV41" s="347">
        <v>47.966009999999997</v>
      </c>
    </row>
    <row r="42" spans="1:74" ht="11.15" customHeight="1" x14ac:dyDescent="0.25">
      <c r="A42" s="55" t="s">
        <v>1116</v>
      </c>
      <c r="B42" s="518" t="s">
        <v>1127</v>
      </c>
      <c r="C42" s="252">
        <v>37.085246466000001</v>
      </c>
      <c r="D42" s="252">
        <v>36.842470910999999</v>
      </c>
      <c r="E42" s="252">
        <v>32.387819583000002</v>
      </c>
      <c r="F42" s="252">
        <v>27.694415475</v>
      </c>
      <c r="G42" s="252">
        <v>24.118882909</v>
      </c>
      <c r="H42" s="252">
        <v>31.446635576999999</v>
      </c>
      <c r="I42" s="252">
        <v>101.0353087</v>
      </c>
      <c r="J42" s="252">
        <v>85.215712361000001</v>
      </c>
      <c r="K42" s="252">
        <v>38.320563073000002</v>
      </c>
      <c r="L42" s="252">
        <v>41.093450949000001</v>
      </c>
      <c r="M42" s="252">
        <v>55.504792649999999</v>
      </c>
      <c r="N42" s="252">
        <v>57.260470699999999</v>
      </c>
      <c r="O42" s="252">
        <v>42.563868677999999</v>
      </c>
      <c r="P42" s="252">
        <v>72.725849999999994</v>
      </c>
      <c r="Q42" s="252">
        <v>35.975619856000002</v>
      </c>
      <c r="R42" s="252">
        <v>24.829938340999998</v>
      </c>
      <c r="S42" s="252">
        <v>20.247661803</v>
      </c>
      <c r="T42" s="252">
        <v>24.811784775</v>
      </c>
      <c r="U42" s="252">
        <v>35.23677988</v>
      </c>
      <c r="V42" s="252">
        <v>36.391629236</v>
      </c>
      <c r="W42" s="252">
        <v>40.345273306999999</v>
      </c>
      <c r="X42" s="252">
        <v>36.414090045999998</v>
      </c>
      <c r="Y42" s="252">
        <v>45.174564400000001</v>
      </c>
      <c r="Z42" s="252">
        <v>43.133999950000003</v>
      </c>
      <c r="AA42" s="252">
        <v>33.598353606000003</v>
      </c>
      <c r="AB42" s="252">
        <v>26.848522774999999</v>
      </c>
      <c r="AC42" s="252">
        <v>25.487610624999999</v>
      </c>
      <c r="AD42" s="252">
        <v>17.106287981000001</v>
      </c>
      <c r="AE42" s="252">
        <v>16.811286450000001</v>
      </c>
      <c r="AF42" s="252">
        <v>23.720671682999999</v>
      </c>
      <c r="AG42" s="252">
        <v>31.633505336999999</v>
      </c>
      <c r="AH42" s="252">
        <v>108.05121209000001</v>
      </c>
      <c r="AI42" s="252">
        <v>46.135208149999997</v>
      </c>
      <c r="AJ42" s="252">
        <v>48.285309398000003</v>
      </c>
      <c r="AK42" s="252">
        <v>39.308953619999997</v>
      </c>
      <c r="AL42" s="252">
        <v>40.801564952</v>
      </c>
      <c r="AM42" s="252">
        <v>33.217081425000003</v>
      </c>
      <c r="AN42" s="252">
        <v>71.090110207999999</v>
      </c>
      <c r="AO42" s="252">
        <v>29.914477175999998</v>
      </c>
      <c r="AP42" s="252">
        <v>28.044656562</v>
      </c>
      <c r="AQ42" s="252">
        <v>26.591761300000002</v>
      </c>
      <c r="AR42" s="252">
        <v>56.061992861</v>
      </c>
      <c r="AS42" s="252">
        <v>78.892639183</v>
      </c>
      <c r="AT42" s="252">
        <v>65.082290889000006</v>
      </c>
      <c r="AU42" s="252">
        <v>72.090007025000006</v>
      </c>
      <c r="AV42" s="252">
        <v>57.888162043000001</v>
      </c>
      <c r="AW42" s="252">
        <v>60.137516400000003</v>
      </c>
      <c r="AX42" s="252">
        <v>63.397979542999998</v>
      </c>
      <c r="AY42" s="252">
        <v>52.502912774999999</v>
      </c>
      <c r="AZ42" s="252">
        <v>42.160836432000004</v>
      </c>
      <c r="BA42" s="252">
        <v>40.941233681</v>
      </c>
      <c r="BB42" s="252">
        <v>53.028571587000002</v>
      </c>
      <c r="BC42" s="252">
        <v>57.101920649999997</v>
      </c>
      <c r="BD42" s="252">
        <v>70.883371827000005</v>
      </c>
      <c r="BE42" s="252">
        <v>82.301034999999999</v>
      </c>
      <c r="BF42" s="252">
        <v>113.88414014</v>
      </c>
      <c r="BG42" s="252">
        <v>133.89192188000001</v>
      </c>
      <c r="BH42" s="347">
        <v>67.75882</v>
      </c>
      <c r="BI42" s="347">
        <v>69.400180000000006</v>
      </c>
      <c r="BJ42" s="347">
        <v>80.801439999999999</v>
      </c>
      <c r="BK42" s="347">
        <v>73.755160000000004</v>
      </c>
      <c r="BL42" s="347">
        <v>64.120090000000005</v>
      </c>
      <c r="BM42" s="347">
        <v>54.610639999999997</v>
      </c>
      <c r="BN42" s="347">
        <v>53.604089999999999</v>
      </c>
      <c r="BO42" s="347">
        <v>53.377180000000003</v>
      </c>
      <c r="BP42" s="347">
        <v>69.186629999999994</v>
      </c>
      <c r="BQ42" s="347">
        <v>89.767660000000006</v>
      </c>
      <c r="BR42" s="347">
        <v>121.33410000000001</v>
      </c>
      <c r="BS42" s="347">
        <v>85.967699999999994</v>
      </c>
      <c r="BT42" s="347">
        <v>49.74962</v>
      </c>
      <c r="BU42" s="347">
        <v>50.00526</v>
      </c>
      <c r="BV42" s="347">
        <v>46.816789999999997</v>
      </c>
    </row>
    <row r="43" spans="1:74" ht="11.15" customHeight="1" x14ac:dyDescent="0.25">
      <c r="A43" s="55" t="s">
        <v>1117</v>
      </c>
      <c r="B43" s="518" t="s">
        <v>1128</v>
      </c>
      <c r="C43" s="252">
        <v>115.63914773</v>
      </c>
      <c r="D43" s="252">
        <v>42.974031250000003</v>
      </c>
      <c r="E43" s="252">
        <v>38.979062499999998</v>
      </c>
      <c r="F43" s="252">
        <v>50.647321429000002</v>
      </c>
      <c r="G43" s="252">
        <v>27.697784090999999</v>
      </c>
      <c r="H43" s="252">
        <v>30.498184523999999</v>
      </c>
      <c r="I43" s="252">
        <v>40.011875000000003</v>
      </c>
      <c r="J43" s="252">
        <v>49.629538042999997</v>
      </c>
      <c r="K43" s="252">
        <v>40.934342104999999</v>
      </c>
      <c r="L43" s="252">
        <v>43.018179347999997</v>
      </c>
      <c r="M43" s="252">
        <v>63.505416666999999</v>
      </c>
      <c r="N43" s="252">
        <v>56.02225</v>
      </c>
      <c r="O43" s="252">
        <v>63.145909091</v>
      </c>
      <c r="P43" s="252">
        <v>38.393406249999998</v>
      </c>
      <c r="Q43" s="252">
        <v>40.665178570999998</v>
      </c>
      <c r="R43" s="252">
        <v>29.498750000000001</v>
      </c>
      <c r="S43" s="252">
        <v>26.757187500000001</v>
      </c>
      <c r="T43" s="252">
        <v>25.189843750000001</v>
      </c>
      <c r="U43" s="252">
        <v>33.969005682000002</v>
      </c>
      <c r="V43" s="252">
        <v>30.534460227</v>
      </c>
      <c r="W43" s="252">
        <v>24.044343749999999</v>
      </c>
      <c r="X43" s="252">
        <v>23.620788043000001</v>
      </c>
      <c r="Y43" s="252">
        <v>36.634656249999999</v>
      </c>
      <c r="Z43" s="252">
        <v>46.180535714000001</v>
      </c>
      <c r="AA43" s="252">
        <v>29.598238636000001</v>
      </c>
      <c r="AB43" s="252">
        <v>25.054625000000001</v>
      </c>
      <c r="AC43" s="252">
        <v>19.167073863999999</v>
      </c>
      <c r="AD43" s="252">
        <v>20.129573864000001</v>
      </c>
      <c r="AE43" s="252">
        <v>18.226781249999998</v>
      </c>
      <c r="AF43" s="252">
        <v>22.403835226999998</v>
      </c>
      <c r="AG43" s="252">
        <v>27.871304347999999</v>
      </c>
      <c r="AH43" s="252">
        <v>28.923898810000001</v>
      </c>
      <c r="AI43" s="252">
        <v>24.796250000000001</v>
      </c>
      <c r="AJ43" s="252">
        <v>29.053096590999999</v>
      </c>
      <c r="AK43" s="252">
        <v>30.0583125</v>
      </c>
      <c r="AL43" s="252">
        <v>42.991420454999997</v>
      </c>
      <c r="AM43" s="252">
        <v>44.719406249999999</v>
      </c>
      <c r="AN43" s="252">
        <v>82.899968749999999</v>
      </c>
      <c r="AO43" s="252">
        <v>38.155190216999998</v>
      </c>
      <c r="AP43" s="252">
        <v>28.054403408999999</v>
      </c>
      <c r="AQ43" s="252">
        <v>27.8174375</v>
      </c>
      <c r="AR43" s="252">
        <v>45.140852273</v>
      </c>
      <c r="AS43" s="252">
        <v>43.933898810000002</v>
      </c>
      <c r="AT43" s="252">
        <v>59.844772726999999</v>
      </c>
      <c r="AU43" s="252">
        <v>53.940982142999999</v>
      </c>
      <c r="AV43" s="252">
        <v>65.724791667000005</v>
      </c>
      <c r="AW43" s="252">
        <v>60.772500000000001</v>
      </c>
      <c r="AX43" s="252">
        <v>70.740190217000006</v>
      </c>
      <c r="AY43" s="252">
        <v>159.59824405000001</v>
      </c>
      <c r="AZ43" s="252">
        <v>121.0331875</v>
      </c>
      <c r="BA43" s="252">
        <v>68.807554347999996</v>
      </c>
      <c r="BB43" s="252">
        <v>67.538928571</v>
      </c>
      <c r="BC43" s="252">
        <v>78.202351190000002</v>
      </c>
      <c r="BD43" s="252">
        <v>74.099318182000005</v>
      </c>
      <c r="BE43" s="252">
        <v>109.34878125</v>
      </c>
      <c r="BF43" s="252">
        <v>116.34991848</v>
      </c>
      <c r="BG43" s="252">
        <v>71.719553571000006</v>
      </c>
      <c r="BH43" s="347">
        <v>51.034860000000002</v>
      </c>
      <c r="BI43" s="347">
        <v>75.757599999999996</v>
      </c>
      <c r="BJ43" s="347">
        <v>159.72839999999999</v>
      </c>
      <c r="BK43" s="347">
        <v>239.60839999999999</v>
      </c>
      <c r="BL43" s="347">
        <v>213.43350000000001</v>
      </c>
      <c r="BM43" s="347">
        <v>94.849819999999994</v>
      </c>
      <c r="BN43" s="347">
        <v>56.974440000000001</v>
      </c>
      <c r="BO43" s="347">
        <v>50.612499999999997</v>
      </c>
      <c r="BP43" s="347">
        <v>52.639240000000001</v>
      </c>
      <c r="BQ43" s="347">
        <v>55.393120000000003</v>
      </c>
      <c r="BR43" s="347">
        <v>59.161969999999997</v>
      </c>
      <c r="BS43" s="347">
        <v>44.558430000000001</v>
      </c>
      <c r="BT43" s="347">
        <v>42.286859999999997</v>
      </c>
      <c r="BU43" s="347">
        <v>66.865020000000001</v>
      </c>
      <c r="BV43" s="347">
        <v>133.1662</v>
      </c>
    </row>
    <row r="44" spans="1:74" ht="11.15" customHeight="1" x14ac:dyDescent="0.25">
      <c r="A44" s="55" t="s">
        <v>1118</v>
      </c>
      <c r="B44" s="518" t="s">
        <v>1129</v>
      </c>
      <c r="C44" s="252">
        <v>92.125426136000002</v>
      </c>
      <c r="D44" s="252">
        <v>32.459781249999999</v>
      </c>
      <c r="E44" s="252">
        <v>29.977471591</v>
      </c>
      <c r="F44" s="252">
        <v>38.154047619000004</v>
      </c>
      <c r="G44" s="252">
        <v>31.689403409000001</v>
      </c>
      <c r="H44" s="252">
        <v>32.883839285999997</v>
      </c>
      <c r="I44" s="252">
        <v>41.755000000000003</v>
      </c>
      <c r="J44" s="252">
        <v>43.828206522000002</v>
      </c>
      <c r="K44" s="252">
        <v>40.005263157999998</v>
      </c>
      <c r="L44" s="252">
        <v>39.091005435</v>
      </c>
      <c r="M44" s="252">
        <v>43.328333333000003</v>
      </c>
      <c r="N44" s="252">
        <v>43.42728125</v>
      </c>
      <c r="O44" s="252">
        <v>53.682528409</v>
      </c>
      <c r="P44" s="252">
        <v>34.270906250000003</v>
      </c>
      <c r="Q44" s="252">
        <v>37.354077381000003</v>
      </c>
      <c r="R44" s="252">
        <v>29.756704545000002</v>
      </c>
      <c r="S44" s="252">
        <v>23.157329545</v>
      </c>
      <c r="T44" s="252">
        <v>24.11209375</v>
      </c>
      <c r="U44" s="252">
        <v>31.286789772999999</v>
      </c>
      <c r="V44" s="252">
        <v>29.070909091000001</v>
      </c>
      <c r="W44" s="252">
        <v>22.916125000000001</v>
      </c>
      <c r="X44" s="252">
        <v>21.676440217</v>
      </c>
      <c r="Y44" s="252">
        <v>29.001437500000002</v>
      </c>
      <c r="Z44" s="252">
        <v>30.447976189999999</v>
      </c>
      <c r="AA44" s="252">
        <v>26.000823864000001</v>
      </c>
      <c r="AB44" s="252">
        <v>21.2898125</v>
      </c>
      <c r="AC44" s="252">
        <v>18.174204544999998</v>
      </c>
      <c r="AD44" s="252">
        <v>16.589943181999999</v>
      </c>
      <c r="AE44" s="252">
        <v>16.49428125</v>
      </c>
      <c r="AF44" s="252">
        <v>21.297130681999999</v>
      </c>
      <c r="AG44" s="252">
        <v>26.884891304</v>
      </c>
      <c r="AH44" s="252">
        <v>25.236547619</v>
      </c>
      <c r="AI44" s="252">
        <v>21.030773809999999</v>
      </c>
      <c r="AJ44" s="252">
        <v>21.586789773</v>
      </c>
      <c r="AK44" s="252">
        <v>24.83175</v>
      </c>
      <c r="AL44" s="252">
        <v>34.726534090999998</v>
      </c>
      <c r="AM44" s="252">
        <v>36.211437500000002</v>
      </c>
      <c r="AN44" s="252">
        <v>67.407843749999998</v>
      </c>
      <c r="AO44" s="252">
        <v>30.600923912999999</v>
      </c>
      <c r="AP44" s="252">
        <v>26.744034091</v>
      </c>
      <c r="AQ44" s="252">
        <v>29.335249999999998</v>
      </c>
      <c r="AR44" s="252">
        <v>39.475852273000001</v>
      </c>
      <c r="AS44" s="252">
        <v>46.411815476000001</v>
      </c>
      <c r="AT44" s="252">
        <v>52.350539773000001</v>
      </c>
      <c r="AU44" s="252">
        <v>52.482916666999998</v>
      </c>
      <c r="AV44" s="252">
        <v>60.011577381000002</v>
      </c>
      <c r="AW44" s="252">
        <v>61.935952381</v>
      </c>
      <c r="AX44" s="252">
        <v>50.659864130000003</v>
      </c>
      <c r="AY44" s="252">
        <v>143.98764881</v>
      </c>
      <c r="AZ44" s="252">
        <v>93.698125000000005</v>
      </c>
      <c r="BA44" s="252">
        <v>62.611195651999999</v>
      </c>
      <c r="BB44" s="252">
        <v>71.077767856999998</v>
      </c>
      <c r="BC44" s="252">
        <v>84.392351189999999</v>
      </c>
      <c r="BD44" s="252">
        <v>83.691988636000005</v>
      </c>
      <c r="BE44" s="252">
        <v>109.76190625</v>
      </c>
      <c r="BF44" s="252">
        <v>118.97173913</v>
      </c>
      <c r="BG44" s="252">
        <v>85.382202380999999</v>
      </c>
      <c r="BH44" s="347">
        <v>68.574150000000003</v>
      </c>
      <c r="BI44" s="347">
        <v>96.018600000000006</v>
      </c>
      <c r="BJ44" s="347">
        <v>138.74510000000001</v>
      </c>
      <c r="BK44" s="347">
        <v>192.36080000000001</v>
      </c>
      <c r="BL44" s="347">
        <v>149.1815</v>
      </c>
      <c r="BM44" s="347">
        <v>100.59950000000001</v>
      </c>
      <c r="BN44" s="347">
        <v>63.49053</v>
      </c>
      <c r="BO44" s="347">
        <v>54.902099999999997</v>
      </c>
      <c r="BP44" s="347">
        <v>58.121029999999998</v>
      </c>
      <c r="BQ44" s="347">
        <v>63.643149999999999</v>
      </c>
      <c r="BR44" s="347">
        <v>60.091389999999997</v>
      </c>
      <c r="BS44" s="347">
        <v>51.563270000000003</v>
      </c>
      <c r="BT44" s="347">
        <v>49.104779999999998</v>
      </c>
      <c r="BU44" s="347">
        <v>73.295180000000002</v>
      </c>
      <c r="BV44" s="347">
        <v>103.3948</v>
      </c>
    </row>
    <row r="45" spans="1:74" ht="11.15" customHeight="1" x14ac:dyDescent="0.25">
      <c r="A45" s="55" t="s">
        <v>1119</v>
      </c>
      <c r="B45" s="518" t="s">
        <v>1130</v>
      </c>
      <c r="C45" s="252">
        <v>73.369733152999999</v>
      </c>
      <c r="D45" s="252">
        <v>31.167148906000001</v>
      </c>
      <c r="E45" s="252">
        <v>37.765500568</v>
      </c>
      <c r="F45" s="252">
        <v>39.310800475999997</v>
      </c>
      <c r="G45" s="252">
        <v>44.487758239000001</v>
      </c>
      <c r="H45" s="252">
        <v>35.396447500000001</v>
      </c>
      <c r="I45" s="252">
        <v>40.104854582999998</v>
      </c>
      <c r="J45" s="252">
        <v>38.726088505</v>
      </c>
      <c r="K45" s="252">
        <v>41.351170920999998</v>
      </c>
      <c r="L45" s="252">
        <v>38.334911890999997</v>
      </c>
      <c r="M45" s="252">
        <v>42.0370025</v>
      </c>
      <c r="N45" s="252">
        <v>37.835433063000004</v>
      </c>
      <c r="O45" s="252">
        <v>38.700897756000003</v>
      </c>
      <c r="P45" s="252">
        <v>29.440715405999999</v>
      </c>
      <c r="Q45" s="252">
        <v>33.233683601000003</v>
      </c>
      <c r="R45" s="252">
        <v>29.513949574000002</v>
      </c>
      <c r="S45" s="252">
        <v>29.328377869000001</v>
      </c>
      <c r="T45" s="252">
        <v>26.781477905999999</v>
      </c>
      <c r="U45" s="252">
        <v>32.827892273000003</v>
      </c>
      <c r="V45" s="252">
        <v>29.330724403000001</v>
      </c>
      <c r="W45" s="252">
        <v>31.361443999999999</v>
      </c>
      <c r="X45" s="252">
        <v>29.732951277000002</v>
      </c>
      <c r="Y45" s="252">
        <v>33.294376094</v>
      </c>
      <c r="Z45" s="252">
        <v>26.65051747</v>
      </c>
      <c r="AA45" s="252">
        <v>24.53741767</v>
      </c>
      <c r="AB45" s="252">
        <v>21.65219325</v>
      </c>
      <c r="AC45" s="252">
        <v>21.231371136</v>
      </c>
      <c r="AD45" s="252">
        <v>19.294396902999999</v>
      </c>
      <c r="AE45" s="252">
        <v>20.381221531000001</v>
      </c>
      <c r="AF45" s="252">
        <v>22.697961505999999</v>
      </c>
      <c r="AG45" s="252">
        <v>31.805144755000001</v>
      </c>
      <c r="AH45" s="252">
        <v>29.039054106999998</v>
      </c>
      <c r="AI45" s="252">
        <v>23.886576131000002</v>
      </c>
      <c r="AJ45" s="252">
        <v>25.758875937999999</v>
      </c>
      <c r="AK45" s="252">
        <v>24.840174688000001</v>
      </c>
      <c r="AL45" s="252">
        <v>28.707606647999999</v>
      </c>
      <c r="AM45" s="252">
        <v>28.593237188</v>
      </c>
      <c r="AN45" s="252">
        <v>49.918575562999997</v>
      </c>
      <c r="AO45" s="252">
        <v>26.751535841999999</v>
      </c>
      <c r="AP45" s="252">
        <v>30.871029118999999</v>
      </c>
      <c r="AQ45" s="252">
        <v>33.684832499999999</v>
      </c>
      <c r="AR45" s="252">
        <v>36.574307585</v>
      </c>
      <c r="AS45" s="252">
        <v>44.989227292000002</v>
      </c>
      <c r="AT45" s="252">
        <v>54.367788834999999</v>
      </c>
      <c r="AU45" s="252">
        <v>54.615349850999998</v>
      </c>
      <c r="AV45" s="252">
        <v>70.979155356999996</v>
      </c>
      <c r="AW45" s="252">
        <v>72.749910744000005</v>
      </c>
      <c r="AX45" s="252">
        <v>43.993958206999999</v>
      </c>
      <c r="AY45" s="252">
        <v>73.319438422999994</v>
      </c>
      <c r="AZ45" s="252">
        <v>53.101617406000003</v>
      </c>
      <c r="BA45" s="252">
        <v>48.560714457000003</v>
      </c>
      <c r="BB45" s="252">
        <v>75.350930356999996</v>
      </c>
      <c r="BC45" s="252">
        <v>93.500499583000007</v>
      </c>
      <c r="BD45" s="252">
        <v>110.14373630999999</v>
      </c>
      <c r="BE45" s="252">
        <v>115.37026849999999</v>
      </c>
      <c r="BF45" s="252">
        <v>120.03855383</v>
      </c>
      <c r="BG45" s="252">
        <v>97.575998987999995</v>
      </c>
      <c r="BH45" s="347">
        <v>81.834190000000007</v>
      </c>
      <c r="BI45" s="347">
        <v>92.149000000000001</v>
      </c>
      <c r="BJ45" s="347">
        <v>100.5287</v>
      </c>
      <c r="BK45" s="347">
        <v>110.0742</v>
      </c>
      <c r="BL45" s="347">
        <v>85.661529999999999</v>
      </c>
      <c r="BM45" s="347">
        <v>87.726240000000004</v>
      </c>
      <c r="BN45" s="347">
        <v>70.255480000000006</v>
      </c>
      <c r="BO45" s="347">
        <v>67.522940000000006</v>
      </c>
      <c r="BP45" s="347">
        <v>71.300640000000001</v>
      </c>
      <c r="BQ45" s="347">
        <v>79.63306</v>
      </c>
      <c r="BR45" s="347">
        <v>79.628020000000006</v>
      </c>
      <c r="BS45" s="347">
        <v>63.549050000000001</v>
      </c>
      <c r="BT45" s="347">
        <v>61.499769999999998</v>
      </c>
      <c r="BU45" s="347">
        <v>68.888990000000007</v>
      </c>
      <c r="BV45" s="347">
        <v>75.671660000000003</v>
      </c>
    </row>
    <row r="46" spans="1:74" ht="11.15" customHeight="1" x14ac:dyDescent="0.25">
      <c r="A46" s="55" t="s">
        <v>1120</v>
      </c>
      <c r="B46" s="518" t="s">
        <v>1131</v>
      </c>
      <c r="C46" s="252">
        <v>40.638323864</v>
      </c>
      <c r="D46" s="252">
        <v>26.479156249999999</v>
      </c>
      <c r="E46" s="252">
        <v>26.556505682000001</v>
      </c>
      <c r="F46" s="252">
        <v>34.451934524000002</v>
      </c>
      <c r="G46" s="252">
        <v>38.105511364000002</v>
      </c>
      <c r="H46" s="252">
        <v>35.071994048000001</v>
      </c>
      <c r="I46" s="252">
        <v>37.157589285999997</v>
      </c>
      <c r="J46" s="252">
        <v>36.634999999999998</v>
      </c>
      <c r="K46" s="252">
        <v>37.886546053000004</v>
      </c>
      <c r="L46" s="252">
        <v>38.906304347999999</v>
      </c>
      <c r="M46" s="252">
        <v>39.586428570999999</v>
      </c>
      <c r="N46" s="252">
        <v>36.419812499999999</v>
      </c>
      <c r="O46" s="252">
        <v>35.084886363999999</v>
      </c>
      <c r="P46" s="252">
        <v>28.597906250000001</v>
      </c>
      <c r="Q46" s="252">
        <v>30.642976189999999</v>
      </c>
      <c r="R46" s="252">
        <v>28.999147727</v>
      </c>
      <c r="S46" s="252">
        <v>27.970681817999999</v>
      </c>
      <c r="T46" s="252">
        <v>26.453968750000001</v>
      </c>
      <c r="U46" s="252">
        <v>32.740397727000001</v>
      </c>
      <c r="V46" s="252">
        <v>28.651221590999999</v>
      </c>
      <c r="W46" s="252">
        <v>30.73153125</v>
      </c>
      <c r="X46" s="252">
        <v>27.428451086999999</v>
      </c>
      <c r="Y46" s="252">
        <v>29.948656249999999</v>
      </c>
      <c r="Z46" s="252">
        <v>26.890357142999999</v>
      </c>
      <c r="AA46" s="252">
        <v>26.436022727000001</v>
      </c>
      <c r="AB46" s="252">
        <v>24.917156250000001</v>
      </c>
      <c r="AC46" s="252">
        <v>21.923409091</v>
      </c>
      <c r="AD46" s="252">
        <v>20.644659091000001</v>
      </c>
      <c r="AE46" s="252">
        <v>22.585125000000001</v>
      </c>
      <c r="AF46" s="252">
        <v>25.776534090999998</v>
      </c>
      <c r="AG46" s="252">
        <v>32.504646739000002</v>
      </c>
      <c r="AH46" s="252">
        <v>31.488482142999999</v>
      </c>
      <c r="AI46" s="252">
        <v>24.045625000000001</v>
      </c>
      <c r="AJ46" s="252">
        <v>26.111221591</v>
      </c>
      <c r="AK46" s="252">
        <v>21.643968749999999</v>
      </c>
      <c r="AL46" s="252">
        <v>27.050823864000002</v>
      </c>
      <c r="AM46" s="252">
        <v>28.408124999999998</v>
      </c>
      <c r="AN46" s="252">
        <v>81.056468749999993</v>
      </c>
      <c r="AO46" s="252">
        <v>25.448315217000001</v>
      </c>
      <c r="AP46" s="252">
        <v>30.087386364</v>
      </c>
      <c r="AQ46" s="252">
        <v>32.031718750000003</v>
      </c>
      <c r="AR46" s="252">
        <v>39.354431818000002</v>
      </c>
      <c r="AS46" s="252">
        <v>44.794166666999999</v>
      </c>
      <c r="AT46" s="252">
        <v>51.973778408999998</v>
      </c>
      <c r="AU46" s="252">
        <v>51.308690476000002</v>
      </c>
      <c r="AV46" s="252">
        <v>67.471726189999998</v>
      </c>
      <c r="AW46" s="252">
        <v>63.977946428999999</v>
      </c>
      <c r="AX46" s="252">
        <v>41.694565216999997</v>
      </c>
      <c r="AY46" s="252">
        <v>51.535863095000003</v>
      </c>
      <c r="AZ46" s="252">
        <v>48.197031250000002</v>
      </c>
      <c r="BA46" s="252">
        <v>43.903233696000001</v>
      </c>
      <c r="BB46" s="252">
        <v>68.639732143000003</v>
      </c>
      <c r="BC46" s="252">
        <v>91.160416667000007</v>
      </c>
      <c r="BD46" s="252">
        <v>107.8190625</v>
      </c>
      <c r="BE46" s="252">
        <v>106.0715</v>
      </c>
      <c r="BF46" s="252">
        <v>110.22307065</v>
      </c>
      <c r="BG46" s="252">
        <v>89.092619048000003</v>
      </c>
      <c r="BH46" s="347">
        <v>83.787300000000002</v>
      </c>
      <c r="BI46" s="347">
        <v>81.155990000000003</v>
      </c>
      <c r="BJ46" s="347">
        <v>87.778030000000001</v>
      </c>
      <c r="BK46" s="347">
        <v>94.768990000000002</v>
      </c>
      <c r="BL46" s="347">
        <v>72.950429999999997</v>
      </c>
      <c r="BM46" s="347">
        <v>78.506839999999997</v>
      </c>
      <c r="BN46" s="347">
        <v>63.157910000000001</v>
      </c>
      <c r="BO46" s="347">
        <v>64.422089999999997</v>
      </c>
      <c r="BP46" s="347">
        <v>69.089100000000002</v>
      </c>
      <c r="BQ46" s="347">
        <v>74.340280000000007</v>
      </c>
      <c r="BR46" s="347">
        <v>75.57808</v>
      </c>
      <c r="BS46" s="347">
        <v>58.359310000000001</v>
      </c>
      <c r="BT46" s="347">
        <v>61.812019999999997</v>
      </c>
      <c r="BU46" s="347">
        <v>60.12838</v>
      </c>
      <c r="BV46" s="347">
        <v>65.648660000000007</v>
      </c>
    </row>
    <row r="47" spans="1:74" ht="11.15" customHeight="1" x14ac:dyDescent="0.25">
      <c r="A47" s="55" t="s">
        <v>1121</v>
      </c>
      <c r="B47" s="518" t="s">
        <v>1132</v>
      </c>
      <c r="C47" s="252">
        <v>33.108419601999998</v>
      </c>
      <c r="D47" s="252">
        <v>24.315900312</v>
      </c>
      <c r="E47" s="252">
        <v>22.188074147999998</v>
      </c>
      <c r="F47" s="252">
        <v>24.397300595000001</v>
      </c>
      <c r="G47" s="252">
        <v>30.6437375</v>
      </c>
      <c r="H47" s="252">
        <v>30.435057440000001</v>
      </c>
      <c r="I47" s="252">
        <v>34.149397917000002</v>
      </c>
      <c r="J47" s="252">
        <v>29.550833151999999</v>
      </c>
      <c r="K47" s="252">
        <v>26.212023354999999</v>
      </c>
      <c r="L47" s="252">
        <v>35.369316032999997</v>
      </c>
      <c r="M47" s="252">
        <v>42.616371428999997</v>
      </c>
      <c r="N47" s="252">
        <v>31.352083125</v>
      </c>
      <c r="O47" s="252">
        <v>28.552306818000002</v>
      </c>
      <c r="P47" s="252">
        <v>27.485459687999999</v>
      </c>
      <c r="Q47" s="252">
        <v>31.418118452000002</v>
      </c>
      <c r="R47" s="252">
        <v>24.783113067999999</v>
      </c>
      <c r="S47" s="252">
        <v>28.997365340999998</v>
      </c>
      <c r="T47" s="252">
        <v>27.625429688000001</v>
      </c>
      <c r="U47" s="252">
        <v>33.675886079999998</v>
      </c>
      <c r="V47" s="252">
        <v>30.744647443000002</v>
      </c>
      <c r="W47" s="252">
        <v>30.098027188</v>
      </c>
      <c r="X47" s="252">
        <v>23.221609238999999</v>
      </c>
      <c r="Y47" s="252">
        <v>25.25366</v>
      </c>
      <c r="Z47" s="252">
        <v>22.442256844999999</v>
      </c>
      <c r="AA47" s="252">
        <v>20.043210511000002</v>
      </c>
      <c r="AB47" s="252">
        <v>21.695782813000001</v>
      </c>
      <c r="AC47" s="252">
        <v>18.448979545</v>
      </c>
      <c r="AD47" s="252">
        <v>17.372336648000001</v>
      </c>
      <c r="AE47" s="252">
        <v>19.445364999999999</v>
      </c>
      <c r="AF47" s="252">
        <v>21.798782385999999</v>
      </c>
      <c r="AG47" s="252">
        <v>26.448556522000001</v>
      </c>
      <c r="AH47" s="252">
        <v>28.598483333000001</v>
      </c>
      <c r="AI47" s="252">
        <v>23.765435118999999</v>
      </c>
      <c r="AJ47" s="252">
        <v>26.875776705</v>
      </c>
      <c r="AK47" s="252">
        <v>23.2412025</v>
      </c>
      <c r="AL47" s="252">
        <v>22.888030682</v>
      </c>
      <c r="AM47" s="252">
        <v>26.218775938</v>
      </c>
      <c r="AN47" s="252">
        <v>705.47958313000004</v>
      </c>
      <c r="AO47" s="252">
        <v>19.218120652</v>
      </c>
      <c r="AP47" s="252">
        <v>23.329173864000001</v>
      </c>
      <c r="AQ47" s="252">
        <v>28.610441250000001</v>
      </c>
      <c r="AR47" s="252">
        <v>40.653478976999999</v>
      </c>
      <c r="AS47" s="252">
        <v>46.486033333000002</v>
      </c>
      <c r="AT47" s="252">
        <v>47.203752272999999</v>
      </c>
      <c r="AU47" s="252">
        <v>52.208252975999997</v>
      </c>
      <c r="AV47" s="252">
        <v>59.186798512000003</v>
      </c>
      <c r="AW47" s="252">
        <v>46.908223810000003</v>
      </c>
      <c r="AX47" s="252">
        <v>31.072285054000002</v>
      </c>
      <c r="AY47" s="252">
        <v>39.692211905000001</v>
      </c>
      <c r="AZ47" s="252">
        <v>39.732824375</v>
      </c>
      <c r="BA47" s="252">
        <v>32.312095380000002</v>
      </c>
      <c r="BB47" s="252">
        <v>40.189811012</v>
      </c>
      <c r="BC47" s="252">
        <v>79.637198511999998</v>
      </c>
      <c r="BD47" s="252">
        <v>98.716374148</v>
      </c>
      <c r="BE47" s="252">
        <v>119.30634563</v>
      </c>
      <c r="BF47" s="252">
        <v>115.77019375</v>
      </c>
      <c r="BG47" s="252">
        <v>94.832144345000003</v>
      </c>
      <c r="BH47" s="347">
        <v>67.350560000000002</v>
      </c>
      <c r="BI47" s="347">
        <v>60.068420000000003</v>
      </c>
      <c r="BJ47" s="347">
        <v>64.73742</v>
      </c>
      <c r="BK47" s="347">
        <v>71.575339999999997</v>
      </c>
      <c r="BL47" s="347">
        <v>54.667960000000001</v>
      </c>
      <c r="BM47" s="347">
        <v>58.89217</v>
      </c>
      <c r="BN47" s="347">
        <v>46.59984</v>
      </c>
      <c r="BO47" s="347">
        <v>49.85792</v>
      </c>
      <c r="BP47" s="347">
        <v>54.471119999999999</v>
      </c>
      <c r="BQ47" s="347">
        <v>57.72269</v>
      </c>
      <c r="BR47" s="347">
        <v>59.637030000000003</v>
      </c>
      <c r="BS47" s="347">
        <v>43.427900000000001</v>
      </c>
      <c r="BT47" s="347">
        <v>46.424869999999999</v>
      </c>
      <c r="BU47" s="347">
        <v>45.711730000000003</v>
      </c>
      <c r="BV47" s="347">
        <v>47.84319</v>
      </c>
    </row>
    <row r="48" spans="1:74" ht="11.15" customHeight="1" x14ac:dyDescent="0.25">
      <c r="A48" s="106" t="s">
        <v>1122</v>
      </c>
      <c r="B48" s="518" t="s">
        <v>1133</v>
      </c>
      <c r="C48" s="252">
        <v>38.25</v>
      </c>
      <c r="D48" s="252">
        <v>26.684210526000001</v>
      </c>
      <c r="E48" s="252">
        <v>27.583333332999999</v>
      </c>
      <c r="F48" s="252">
        <v>29.845238094999999</v>
      </c>
      <c r="G48" s="252">
        <v>28.522727273000001</v>
      </c>
      <c r="H48" s="252">
        <v>29.523809524000001</v>
      </c>
      <c r="I48" s="252">
        <v>31.464285713999999</v>
      </c>
      <c r="J48" s="252">
        <v>31.173913042999999</v>
      </c>
      <c r="K48" s="252">
        <v>32.776315789000002</v>
      </c>
      <c r="L48" s="252">
        <v>31.413043477999999</v>
      </c>
      <c r="M48" s="252">
        <v>31.524999999999999</v>
      </c>
      <c r="N48" s="252">
        <v>30.597222221999999</v>
      </c>
      <c r="O48" s="252">
        <v>31.595238094999999</v>
      </c>
      <c r="P48" s="252">
        <v>30.631578947000001</v>
      </c>
      <c r="Q48" s="252">
        <v>29.988095238</v>
      </c>
      <c r="R48" s="252">
        <v>29.920454544999998</v>
      </c>
      <c r="S48" s="252">
        <v>29.590909091</v>
      </c>
      <c r="T48" s="252">
        <v>30.1</v>
      </c>
      <c r="U48" s="252">
        <v>31.119047619</v>
      </c>
      <c r="V48" s="252">
        <v>31.397727273000001</v>
      </c>
      <c r="W48" s="252">
        <v>30.712499999999999</v>
      </c>
      <c r="X48" s="252">
        <v>28.456521738999999</v>
      </c>
      <c r="Y48" s="252">
        <v>29.763888889</v>
      </c>
      <c r="Z48" s="252">
        <v>29.702380951999999</v>
      </c>
      <c r="AA48" s="252">
        <v>28.607142856999999</v>
      </c>
      <c r="AB48" s="252">
        <v>24.052631579</v>
      </c>
      <c r="AC48" s="252">
        <v>18.090909091</v>
      </c>
      <c r="AD48" s="252">
        <v>17.556818182000001</v>
      </c>
      <c r="AE48" s="252">
        <v>18.587499999999999</v>
      </c>
      <c r="AF48" s="252">
        <v>18.534090909</v>
      </c>
      <c r="AG48" s="252">
        <v>23.125</v>
      </c>
      <c r="AH48" s="252">
        <v>26.559523810000002</v>
      </c>
      <c r="AI48" s="252">
        <v>20.714285713999999</v>
      </c>
      <c r="AJ48" s="252">
        <v>21.761363635999999</v>
      </c>
      <c r="AK48" s="252">
        <v>27.565789473999999</v>
      </c>
      <c r="AL48" s="252">
        <v>26.295454544999998</v>
      </c>
      <c r="AM48" s="252">
        <v>25.552631579</v>
      </c>
      <c r="AN48" s="252">
        <v>71.671052631999999</v>
      </c>
      <c r="AO48" s="252">
        <v>26.086956522000001</v>
      </c>
      <c r="AP48" s="252">
        <v>28.321428570999998</v>
      </c>
      <c r="AQ48" s="252">
        <v>30.65</v>
      </c>
      <c r="AR48" s="252">
        <v>39.829545455000002</v>
      </c>
      <c r="AS48" s="252">
        <v>40.869047619</v>
      </c>
      <c r="AT48" s="252">
        <v>46.863636364000001</v>
      </c>
      <c r="AU48" s="252">
        <v>44.821428570999998</v>
      </c>
      <c r="AV48" s="252">
        <v>56.880952381</v>
      </c>
      <c r="AW48" s="252">
        <v>53.487499999999997</v>
      </c>
      <c r="AX48" s="252">
        <v>43.642857143000001</v>
      </c>
      <c r="AY48" s="252">
        <v>41.612499999999997</v>
      </c>
      <c r="AZ48" s="252">
        <v>41.171052631999999</v>
      </c>
      <c r="BA48" s="252">
        <v>44.554347825999997</v>
      </c>
      <c r="BB48" s="252">
        <v>64.537499999999994</v>
      </c>
      <c r="BC48" s="252">
        <v>82.916666667000001</v>
      </c>
      <c r="BD48" s="252">
        <v>107.41666667</v>
      </c>
      <c r="BE48" s="252">
        <v>97.4375</v>
      </c>
      <c r="BF48" s="252">
        <v>98.476086957000007</v>
      </c>
      <c r="BG48" s="252">
        <v>88.559523810000002</v>
      </c>
      <c r="BH48" s="347">
        <v>74.474180000000004</v>
      </c>
      <c r="BI48" s="347">
        <v>73.117040000000003</v>
      </c>
      <c r="BJ48" s="347">
        <v>77.984979999999993</v>
      </c>
      <c r="BK48" s="347">
        <v>82.344139999999996</v>
      </c>
      <c r="BL48" s="347">
        <v>67.917270000000002</v>
      </c>
      <c r="BM48" s="347">
        <v>71.220929999999996</v>
      </c>
      <c r="BN48" s="347">
        <v>58.854849999999999</v>
      </c>
      <c r="BO48" s="347">
        <v>59.488430000000001</v>
      </c>
      <c r="BP48" s="347">
        <v>61.495579999999997</v>
      </c>
      <c r="BQ48" s="347">
        <v>65.851780000000005</v>
      </c>
      <c r="BR48" s="347">
        <v>67.61242</v>
      </c>
      <c r="BS48" s="347">
        <v>54.629150000000003</v>
      </c>
      <c r="BT48" s="347">
        <v>56.760109999999997</v>
      </c>
      <c r="BU48" s="347">
        <v>53.813339999999997</v>
      </c>
      <c r="BV48" s="347">
        <v>59.047559999999997</v>
      </c>
    </row>
    <row r="49" spans="1:74" ht="11.15" customHeight="1" x14ac:dyDescent="0.25">
      <c r="A49" s="51" t="s">
        <v>1123</v>
      </c>
      <c r="B49" s="518" t="s">
        <v>1134</v>
      </c>
      <c r="C49" s="252">
        <v>37.559523810000002</v>
      </c>
      <c r="D49" s="252">
        <v>26.973684210999998</v>
      </c>
      <c r="E49" s="252">
        <v>26.404761905000001</v>
      </c>
      <c r="F49" s="252">
        <v>30.666666667000001</v>
      </c>
      <c r="G49" s="252">
        <v>29.954545455000002</v>
      </c>
      <c r="H49" s="252">
        <v>29.952380951999999</v>
      </c>
      <c r="I49" s="252">
        <v>31.678571429000002</v>
      </c>
      <c r="J49" s="252">
        <v>31.25</v>
      </c>
      <c r="K49" s="252">
        <v>32.171052631999999</v>
      </c>
      <c r="L49" s="252">
        <v>31.760869565</v>
      </c>
      <c r="M49" s="252">
        <v>30.85</v>
      </c>
      <c r="N49" s="252">
        <v>30.652777778000001</v>
      </c>
      <c r="O49" s="252">
        <v>31.642857143000001</v>
      </c>
      <c r="P49" s="252">
        <v>30.486842105000001</v>
      </c>
      <c r="Q49" s="252">
        <v>30.011904762</v>
      </c>
      <c r="R49" s="252">
        <v>29.897727273000001</v>
      </c>
      <c r="S49" s="252">
        <v>29.25</v>
      </c>
      <c r="T49" s="252">
        <v>29.5625</v>
      </c>
      <c r="U49" s="252">
        <v>30.404761905000001</v>
      </c>
      <c r="V49" s="252">
        <v>31.159090909</v>
      </c>
      <c r="W49" s="252">
        <v>30.362500000000001</v>
      </c>
      <c r="X49" s="252">
        <v>29.358695652000002</v>
      </c>
      <c r="Y49" s="252">
        <v>29.680555556000002</v>
      </c>
      <c r="Z49" s="252">
        <v>29.369047619</v>
      </c>
      <c r="AA49" s="252">
        <v>28.464285713999999</v>
      </c>
      <c r="AB49" s="252">
        <v>26.855263158</v>
      </c>
      <c r="AC49" s="252">
        <v>23.386363635999999</v>
      </c>
      <c r="AD49" s="252">
        <v>18.727272726999999</v>
      </c>
      <c r="AE49" s="252">
        <v>18.45</v>
      </c>
      <c r="AF49" s="252">
        <v>18.397727273000001</v>
      </c>
      <c r="AG49" s="252">
        <v>22.375</v>
      </c>
      <c r="AH49" s="252">
        <v>27.785714286000001</v>
      </c>
      <c r="AI49" s="252">
        <v>21.083333332999999</v>
      </c>
      <c r="AJ49" s="252">
        <v>22.227272726999999</v>
      </c>
      <c r="AK49" s="252">
        <v>27.723684210999998</v>
      </c>
      <c r="AL49" s="252">
        <v>26.227272726999999</v>
      </c>
      <c r="AM49" s="252">
        <v>29.368421052999999</v>
      </c>
      <c r="AN49" s="252">
        <v>28.171052631999999</v>
      </c>
      <c r="AO49" s="252">
        <v>25.652173912999999</v>
      </c>
      <c r="AP49" s="252">
        <v>27.857142856999999</v>
      </c>
      <c r="AQ49" s="252">
        <v>29.9</v>
      </c>
      <c r="AR49" s="252">
        <v>38.75</v>
      </c>
      <c r="AS49" s="252">
        <v>39.214285713999999</v>
      </c>
      <c r="AT49" s="252">
        <v>45.75</v>
      </c>
      <c r="AU49" s="252">
        <v>43.309523810000002</v>
      </c>
      <c r="AV49" s="252">
        <v>53.928571429000002</v>
      </c>
      <c r="AW49" s="252">
        <v>50.987499999999997</v>
      </c>
      <c r="AX49" s="252">
        <v>42.130952381</v>
      </c>
      <c r="AY49" s="252">
        <v>40.262500000000003</v>
      </c>
      <c r="AZ49" s="252">
        <v>39.486842105000001</v>
      </c>
      <c r="BA49" s="252">
        <v>43.586956522000001</v>
      </c>
      <c r="BB49" s="252">
        <v>62.287500000000001</v>
      </c>
      <c r="BC49" s="252">
        <v>75.714285713999999</v>
      </c>
      <c r="BD49" s="252">
        <v>98.107142856999999</v>
      </c>
      <c r="BE49" s="252">
        <v>92.775000000000006</v>
      </c>
      <c r="BF49" s="252">
        <v>94.641304348000006</v>
      </c>
      <c r="BG49" s="252">
        <v>90.726190475999999</v>
      </c>
      <c r="BH49" s="347">
        <v>68.642390000000006</v>
      </c>
      <c r="BI49" s="347">
        <v>69.38955</v>
      </c>
      <c r="BJ49" s="347">
        <v>69.971869999999996</v>
      </c>
      <c r="BK49" s="347">
        <v>72.185770000000005</v>
      </c>
      <c r="BL49" s="347">
        <v>64.005380000000002</v>
      </c>
      <c r="BM49" s="347">
        <v>64.023799999999994</v>
      </c>
      <c r="BN49" s="347">
        <v>56.713569999999997</v>
      </c>
      <c r="BO49" s="347">
        <v>57.114629999999998</v>
      </c>
      <c r="BP49" s="347">
        <v>57.036670000000001</v>
      </c>
      <c r="BQ49" s="347">
        <v>58.788539999999998</v>
      </c>
      <c r="BR49" s="347">
        <v>59.844630000000002</v>
      </c>
      <c r="BS49" s="347">
        <v>54.671810000000001</v>
      </c>
      <c r="BT49" s="347">
        <v>53.945630000000001</v>
      </c>
      <c r="BU49" s="347">
        <v>51.88729</v>
      </c>
      <c r="BV49" s="347">
        <v>53.07244</v>
      </c>
    </row>
    <row r="50" spans="1:74" ht="11.15" customHeight="1" x14ac:dyDescent="0.25">
      <c r="A50" s="106" t="s">
        <v>1124</v>
      </c>
      <c r="B50" s="518" t="s">
        <v>1135</v>
      </c>
      <c r="C50" s="252">
        <v>22.958571428999999</v>
      </c>
      <c r="D50" s="252">
        <v>21.467894737000002</v>
      </c>
      <c r="E50" s="252">
        <v>20.974761905000001</v>
      </c>
      <c r="F50" s="252">
        <v>17.980952381000002</v>
      </c>
      <c r="G50" s="252">
        <v>14.546818182000001</v>
      </c>
      <c r="H50" s="252">
        <v>22.572857143</v>
      </c>
      <c r="I50" s="252">
        <v>72.002857143</v>
      </c>
      <c r="J50" s="252">
        <v>77.147826086999999</v>
      </c>
      <c r="K50" s="252">
        <v>30.831052631999999</v>
      </c>
      <c r="L50" s="252">
        <v>42.388260870000003</v>
      </c>
      <c r="M50" s="252">
        <v>55.738</v>
      </c>
      <c r="N50" s="252">
        <v>54.651111110999999</v>
      </c>
      <c r="O50" s="252">
        <v>35.965238094999997</v>
      </c>
      <c r="P50" s="252">
        <v>90.38</v>
      </c>
      <c r="Q50" s="252">
        <v>40.880952381</v>
      </c>
      <c r="R50" s="252">
        <v>18.137727272999999</v>
      </c>
      <c r="S50" s="252">
        <v>14.582272726999999</v>
      </c>
      <c r="T50" s="252">
        <v>22.916499999999999</v>
      </c>
      <c r="U50" s="252">
        <v>32.249523809999999</v>
      </c>
      <c r="V50" s="252">
        <v>33.415909091000003</v>
      </c>
      <c r="W50" s="252">
        <v>32.542499999999997</v>
      </c>
      <c r="X50" s="252">
        <v>36.132173913000003</v>
      </c>
      <c r="Y50" s="252">
        <v>39.411111110999997</v>
      </c>
      <c r="Z50" s="252">
        <v>36.877619048</v>
      </c>
      <c r="AA50" s="252">
        <v>25.463809523999998</v>
      </c>
      <c r="AB50" s="252">
        <v>19.003157895000001</v>
      </c>
      <c r="AC50" s="252">
        <v>23.857727272999998</v>
      </c>
      <c r="AD50" s="252">
        <v>18.335454545000001</v>
      </c>
      <c r="AE50" s="252">
        <v>13.253500000000001</v>
      </c>
      <c r="AF50" s="252">
        <v>11.871363636</v>
      </c>
      <c r="AG50" s="252">
        <v>20.179090908999999</v>
      </c>
      <c r="AH50" s="252">
        <v>40.702380951999999</v>
      </c>
      <c r="AI50" s="252">
        <v>39.812380951999998</v>
      </c>
      <c r="AJ50" s="252">
        <v>33.915454545000003</v>
      </c>
      <c r="AK50" s="252">
        <v>27.293157895</v>
      </c>
      <c r="AL50" s="252">
        <v>31.785454545</v>
      </c>
      <c r="AM50" s="252">
        <v>26.026842105</v>
      </c>
      <c r="AN50" s="252">
        <v>49.866315788999998</v>
      </c>
      <c r="AO50" s="252">
        <v>27.795217391000001</v>
      </c>
      <c r="AP50" s="252">
        <v>39.368095238000002</v>
      </c>
      <c r="AQ50" s="252">
        <v>36.319499999999998</v>
      </c>
      <c r="AR50" s="252">
        <v>78.83</v>
      </c>
      <c r="AS50" s="252">
        <v>119.33142857</v>
      </c>
      <c r="AT50" s="252">
        <v>74.305000000000007</v>
      </c>
      <c r="AU50" s="252">
        <v>81.195238094999993</v>
      </c>
      <c r="AV50" s="252">
        <v>67.879047619000005</v>
      </c>
      <c r="AW50" s="252">
        <v>50.607500000000002</v>
      </c>
      <c r="AX50" s="252">
        <v>62.890476190000001</v>
      </c>
      <c r="AY50" s="252">
        <v>43.232500000000002</v>
      </c>
      <c r="AZ50" s="252">
        <v>40.961578947</v>
      </c>
      <c r="BA50" s="252">
        <v>35.341739130000001</v>
      </c>
      <c r="BB50" s="252">
        <v>75.004999999999995</v>
      </c>
      <c r="BC50" s="252">
        <v>62.478571428999999</v>
      </c>
      <c r="BD50" s="252">
        <v>40.696190475999998</v>
      </c>
      <c r="BE50" s="252">
        <v>75.810500000000005</v>
      </c>
      <c r="BF50" s="252">
        <v>113.55869565</v>
      </c>
      <c r="BG50" s="252">
        <v>224.09428571000001</v>
      </c>
      <c r="BH50" s="347">
        <v>70.917680000000004</v>
      </c>
      <c r="BI50" s="347">
        <v>70.198610000000002</v>
      </c>
      <c r="BJ50" s="347">
        <v>85.152829999999994</v>
      </c>
      <c r="BK50" s="347">
        <v>76.930099999999996</v>
      </c>
      <c r="BL50" s="347">
        <v>67.186989999999994</v>
      </c>
      <c r="BM50" s="347">
        <v>56.751049999999999</v>
      </c>
      <c r="BN50" s="347">
        <v>55.84881</v>
      </c>
      <c r="BO50" s="347">
        <v>50.557949999999998</v>
      </c>
      <c r="BP50" s="347">
        <v>66.437889999999996</v>
      </c>
      <c r="BQ50" s="347">
        <v>90.029110000000003</v>
      </c>
      <c r="BR50" s="347">
        <v>123.45140000000001</v>
      </c>
      <c r="BS50" s="347">
        <v>86.914169999999999</v>
      </c>
      <c r="BT50" s="347">
        <v>53.136760000000002</v>
      </c>
      <c r="BU50" s="347">
        <v>51.687269999999998</v>
      </c>
      <c r="BV50" s="347">
        <v>51.20234</v>
      </c>
    </row>
    <row r="51" spans="1:74" ht="11.15" customHeight="1" x14ac:dyDescent="0.25">
      <c r="A51" s="109" t="s">
        <v>1125</v>
      </c>
      <c r="B51" s="678" t="s">
        <v>1136</v>
      </c>
      <c r="C51" s="208">
        <v>27.717142856999999</v>
      </c>
      <c r="D51" s="208">
        <v>26.473684210999998</v>
      </c>
      <c r="E51" s="208">
        <v>24.976190475999999</v>
      </c>
      <c r="F51" s="208">
        <v>25.347619047999999</v>
      </c>
      <c r="G51" s="208">
        <v>22.265000000000001</v>
      </c>
      <c r="H51" s="208">
        <v>29.668095237999999</v>
      </c>
      <c r="I51" s="208">
        <v>89.43</v>
      </c>
      <c r="J51" s="208">
        <v>81.089565217000001</v>
      </c>
      <c r="K51" s="208">
        <v>32.812631578999998</v>
      </c>
      <c r="L51" s="208">
        <v>36.543478260999997</v>
      </c>
      <c r="M51" s="208">
        <v>44.3125</v>
      </c>
      <c r="N51" s="208">
        <v>47.264444443999999</v>
      </c>
      <c r="O51" s="208">
        <v>36.910952381000001</v>
      </c>
      <c r="P51" s="208">
        <v>62.665263158000002</v>
      </c>
      <c r="Q51" s="208">
        <v>33.113333333</v>
      </c>
      <c r="R51" s="208">
        <v>20.009545455000001</v>
      </c>
      <c r="S51" s="208">
        <v>11.723636364000001</v>
      </c>
      <c r="T51" s="208">
        <v>23.627500000000001</v>
      </c>
      <c r="U51" s="208">
        <v>45.812857143000002</v>
      </c>
      <c r="V51" s="208">
        <v>43.297272726999999</v>
      </c>
      <c r="W51" s="208">
        <v>36.878999999999998</v>
      </c>
      <c r="X51" s="208">
        <v>40.923913042999999</v>
      </c>
      <c r="Y51" s="208">
        <v>39.368333333000002</v>
      </c>
      <c r="Z51" s="208">
        <v>28.814285714</v>
      </c>
      <c r="AA51" s="208">
        <v>21.753809524000001</v>
      </c>
      <c r="AB51" s="208">
        <v>20.582105262999999</v>
      </c>
      <c r="AC51" s="208">
        <v>23.875</v>
      </c>
      <c r="AD51" s="208">
        <v>17.184545454999999</v>
      </c>
      <c r="AE51" s="208">
        <v>16.318999999999999</v>
      </c>
      <c r="AF51" s="208">
        <v>25.284545455</v>
      </c>
      <c r="AG51" s="208">
        <v>38.407272726999999</v>
      </c>
      <c r="AH51" s="208">
        <v>155.81238095</v>
      </c>
      <c r="AI51" s="208">
        <v>48.215238094999997</v>
      </c>
      <c r="AJ51" s="208">
        <v>45.773636363999998</v>
      </c>
      <c r="AK51" s="208">
        <v>31.735263157999999</v>
      </c>
      <c r="AL51" s="208">
        <v>30.788636363999998</v>
      </c>
      <c r="AM51" s="208">
        <v>29.092105263000001</v>
      </c>
      <c r="AN51" s="208">
        <v>69.842105262999993</v>
      </c>
      <c r="AO51" s="208">
        <v>26.22826087</v>
      </c>
      <c r="AP51" s="208">
        <v>27.761904762</v>
      </c>
      <c r="AQ51" s="208">
        <v>26.827500000000001</v>
      </c>
      <c r="AR51" s="208">
        <v>85.125909090999997</v>
      </c>
      <c r="AS51" s="208">
        <v>92.735238095</v>
      </c>
      <c r="AT51" s="208">
        <v>67.405000000000001</v>
      </c>
      <c r="AU51" s="208">
        <v>79.432380952000003</v>
      </c>
      <c r="AV51" s="208">
        <v>57.714285713999999</v>
      </c>
      <c r="AW51" s="208">
        <v>49.194000000000003</v>
      </c>
      <c r="AX51" s="208">
        <v>53.904761905000001</v>
      </c>
      <c r="AY51" s="208">
        <v>39.200000000000003</v>
      </c>
      <c r="AZ51" s="208">
        <v>41.792105263000003</v>
      </c>
      <c r="BA51" s="208">
        <v>36.076086957000001</v>
      </c>
      <c r="BB51" s="208">
        <v>54.552500000000002</v>
      </c>
      <c r="BC51" s="208">
        <v>55.416666667000001</v>
      </c>
      <c r="BD51" s="208">
        <v>71.521428571000001</v>
      </c>
      <c r="BE51" s="208">
        <v>84.98</v>
      </c>
      <c r="BF51" s="208">
        <v>113.96391303999999</v>
      </c>
      <c r="BG51" s="208">
        <v>185.8</v>
      </c>
      <c r="BH51" s="349">
        <v>65.69632</v>
      </c>
      <c r="BI51" s="349">
        <v>58.063200000000002</v>
      </c>
      <c r="BJ51" s="349">
        <v>57.486849999999997</v>
      </c>
      <c r="BK51" s="349">
        <v>57.903979999999997</v>
      </c>
      <c r="BL51" s="349">
        <v>51.284039999999997</v>
      </c>
      <c r="BM51" s="349">
        <v>45.410330000000002</v>
      </c>
      <c r="BN51" s="349">
        <v>47.650390000000002</v>
      </c>
      <c r="BO51" s="349">
        <v>48.796230000000001</v>
      </c>
      <c r="BP51" s="349">
        <v>64.671409999999995</v>
      </c>
      <c r="BQ51" s="349">
        <v>87.278440000000003</v>
      </c>
      <c r="BR51" s="349">
        <v>115.97750000000001</v>
      </c>
      <c r="BS51" s="349">
        <v>71.405860000000004</v>
      </c>
      <c r="BT51" s="349">
        <v>44.354109999999999</v>
      </c>
      <c r="BU51" s="349">
        <v>42.638039999999997</v>
      </c>
      <c r="BV51" s="349">
        <v>38.639040000000001</v>
      </c>
    </row>
    <row r="52" spans="1:74" s="415" customFormat="1" ht="12" customHeight="1" x14ac:dyDescent="0.25">
      <c r="A52" s="414"/>
      <c r="B52" s="806" t="s">
        <v>1367</v>
      </c>
      <c r="C52" s="749"/>
      <c r="D52" s="749"/>
      <c r="E52" s="749"/>
      <c r="F52" s="749"/>
      <c r="G52" s="749"/>
      <c r="H52" s="749"/>
      <c r="I52" s="749"/>
      <c r="J52" s="749"/>
      <c r="K52" s="749"/>
      <c r="L52" s="749"/>
      <c r="M52" s="749"/>
      <c r="N52" s="749"/>
      <c r="O52" s="749"/>
      <c r="P52" s="749"/>
      <c r="Q52" s="749"/>
      <c r="AY52" s="465"/>
      <c r="AZ52" s="465"/>
      <c r="BA52" s="465"/>
      <c r="BB52" s="465"/>
      <c r="BC52" s="465"/>
      <c r="BD52" s="465"/>
      <c r="BE52" s="465"/>
      <c r="BF52" s="465"/>
      <c r="BG52" s="465"/>
      <c r="BH52" s="465"/>
      <c r="BI52" s="465"/>
      <c r="BJ52" s="465"/>
    </row>
    <row r="53" spans="1:74" s="415" customFormat="1" ht="12" customHeight="1" x14ac:dyDescent="0.25">
      <c r="A53" s="414"/>
      <c r="B53" s="806" t="s">
        <v>1368</v>
      </c>
      <c r="C53" s="749"/>
      <c r="D53" s="749"/>
      <c r="E53" s="749"/>
      <c r="F53" s="749"/>
      <c r="G53" s="749"/>
      <c r="H53" s="749"/>
      <c r="I53" s="749"/>
      <c r="J53" s="749"/>
      <c r="K53" s="749"/>
      <c r="L53" s="749"/>
      <c r="M53" s="749"/>
      <c r="N53" s="749"/>
      <c r="O53" s="749"/>
      <c r="P53" s="749"/>
      <c r="Q53" s="749"/>
      <c r="AY53" s="465"/>
      <c r="AZ53" s="465"/>
      <c r="BA53" s="465"/>
      <c r="BB53" s="465"/>
      <c r="BC53" s="465"/>
      <c r="BD53" s="599"/>
      <c r="BE53" s="599"/>
      <c r="BF53" s="599"/>
      <c r="BG53" s="465"/>
      <c r="BH53" s="465"/>
      <c r="BI53" s="465"/>
      <c r="BJ53" s="465"/>
    </row>
    <row r="54" spans="1:74" s="415" customFormat="1" ht="12" customHeight="1" x14ac:dyDescent="0.25">
      <c r="A54" s="416"/>
      <c r="B54" s="798" t="s">
        <v>1369</v>
      </c>
      <c r="C54" s="742"/>
      <c r="D54" s="742"/>
      <c r="E54" s="742"/>
      <c r="F54" s="742"/>
      <c r="G54" s="742"/>
      <c r="H54" s="742"/>
      <c r="I54" s="742"/>
      <c r="J54" s="742"/>
      <c r="K54" s="742"/>
      <c r="L54" s="742"/>
      <c r="M54" s="742"/>
      <c r="N54" s="742"/>
      <c r="O54" s="742"/>
      <c r="P54" s="742"/>
      <c r="Q54" s="736"/>
      <c r="AY54" s="465"/>
      <c r="AZ54" s="465"/>
      <c r="BA54" s="465"/>
      <c r="BB54" s="465"/>
      <c r="BC54" s="465"/>
      <c r="BD54" s="599"/>
      <c r="BE54" s="599"/>
      <c r="BF54" s="599"/>
      <c r="BG54" s="465"/>
      <c r="BH54" s="465"/>
      <c r="BI54" s="465"/>
      <c r="BJ54" s="465"/>
    </row>
    <row r="55" spans="1:74" s="415" customFormat="1" ht="12" customHeight="1" x14ac:dyDescent="0.25">
      <c r="A55" s="416"/>
      <c r="B55" s="798" t="s">
        <v>1370</v>
      </c>
      <c r="C55" s="742"/>
      <c r="D55" s="742"/>
      <c r="E55" s="742"/>
      <c r="F55" s="742"/>
      <c r="G55" s="742"/>
      <c r="H55" s="742"/>
      <c r="I55" s="742"/>
      <c r="J55" s="742"/>
      <c r="K55" s="742"/>
      <c r="L55" s="742"/>
      <c r="M55" s="742"/>
      <c r="N55" s="742"/>
      <c r="O55" s="742"/>
      <c r="P55" s="742"/>
      <c r="Q55" s="736"/>
      <c r="AY55" s="465"/>
      <c r="AZ55" s="465"/>
      <c r="BA55" s="465"/>
      <c r="BB55" s="465"/>
      <c r="BC55" s="465"/>
      <c r="BD55" s="599"/>
      <c r="BE55" s="599"/>
      <c r="BF55" s="599"/>
      <c r="BG55" s="465"/>
      <c r="BH55" s="465"/>
      <c r="BI55" s="465"/>
      <c r="BJ55" s="465"/>
    </row>
    <row r="56" spans="1:74" s="415" customFormat="1" ht="12" customHeight="1" x14ac:dyDescent="0.25">
      <c r="A56" s="416"/>
      <c r="B56" s="798" t="s">
        <v>1316</v>
      </c>
      <c r="C56" s="736"/>
      <c r="D56" s="736"/>
      <c r="E56" s="736"/>
      <c r="F56" s="736"/>
      <c r="G56" s="736"/>
      <c r="H56" s="736"/>
      <c r="I56" s="736"/>
      <c r="J56" s="736"/>
      <c r="K56" s="736"/>
      <c r="L56" s="736"/>
      <c r="M56" s="736"/>
      <c r="N56" s="736"/>
      <c r="O56" s="736"/>
      <c r="P56" s="736"/>
      <c r="Q56" s="736"/>
      <c r="AY56" s="465"/>
      <c r="AZ56" s="465"/>
      <c r="BA56" s="465"/>
      <c r="BB56" s="465"/>
      <c r="BC56" s="465"/>
      <c r="BD56" s="599"/>
      <c r="BE56" s="599"/>
      <c r="BF56" s="599"/>
      <c r="BG56" s="465"/>
      <c r="BH56" s="465"/>
      <c r="BI56" s="465"/>
      <c r="BJ56" s="465"/>
    </row>
    <row r="57" spans="1:74" s="264" customFormat="1" ht="12" customHeight="1" x14ac:dyDescent="0.25">
      <c r="A57" s="100"/>
      <c r="B57" s="773" t="s">
        <v>1371</v>
      </c>
      <c r="C57" s="757"/>
      <c r="D57" s="757"/>
      <c r="E57" s="757"/>
      <c r="F57" s="757"/>
      <c r="G57" s="757"/>
      <c r="H57" s="757"/>
      <c r="I57" s="757"/>
      <c r="J57" s="757"/>
      <c r="K57" s="757"/>
      <c r="L57" s="757"/>
      <c r="M57" s="757"/>
      <c r="N57" s="757"/>
      <c r="O57" s="757"/>
      <c r="P57" s="757"/>
      <c r="Q57" s="757"/>
      <c r="AY57" s="464"/>
      <c r="AZ57" s="464"/>
      <c r="BA57" s="464"/>
      <c r="BB57" s="464"/>
      <c r="BC57" s="464"/>
      <c r="BD57" s="598"/>
      <c r="BE57" s="598"/>
      <c r="BF57" s="598"/>
      <c r="BG57" s="464"/>
      <c r="BH57" s="464"/>
      <c r="BI57" s="464"/>
      <c r="BJ57" s="464"/>
    </row>
    <row r="58" spans="1:74" s="415" customFormat="1" ht="12" customHeight="1" x14ac:dyDescent="0.25">
      <c r="A58" s="416"/>
      <c r="B58" s="777" t="str">
        <f>"Notes: "&amp;"EIA completed modeling and analysis for this report on " &amp;Dates!D2&amp;"."</f>
        <v>Notes: EIA completed modeling and analysis for this report on Thursday October 6, 2022.</v>
      </c>
      <c r="C58" s="799"/>
      <c r="D58" s="799"/>
      <c r="E58" s="799"/>
      <c r="F58" s="799"/>
      <c r="G58" s="799"/>
      <c r="H58" s="799"/>
      <c r="I58" s="799"/>
      <c r="J58" s="799"/>
      <c r="K58" s="799"/>
      <c r="L58" s="799"/>
      <c r="M58" s="799"/>
      <c r="N58" s="799"/>
      <c r="O58" s="799"/>
      <c r="P58" s="799"/>
      <c r="Q58" s="778"/>
      <c r="AY58" s="465"/>
      <c r="AZ58" s="465"/>
      <c r="BA58" s="465"/>
      <c r="BB58" s="465"/>
      <c r="BC58" s="465"/>
      <c r="BD58" s="599"/>
      <c r="BE58" s="599"/>
      <c r="BF58" s="599"/>
      <c r="BG58" s="465"/>
      <c r="BH58" s="465"/>
      <c r="BI58" s="465"/>
      <c r="BJ58" s="465"/>
    </row>
    <row r="59" spans="1:74" s="415" customFormat="1" ht="12" customHeight="1" x14ac:dyDescent="0.25">
      <c r="A59" s="416"/>
      <c r="B59" s="750" t="s">
        <v>350</v>
      </c>
      <c r="C59" s="749"/>
      <c r="D59" s="749"/>
      <c r="E59" s="749"/>
      <c r="F59" s="749"/>
      <c r="G59" s="749"/>
      <c r="H59" s="749"/>
      <c r="I59" s="749"/>
      <c r="J59" s="749"/>
      <c r="K59" s="749"/>
      <c r="L59" s="749"/>
      <c r="M59" s="749"/>
      <c r="N59" s="749"/>
      <c r="O59" s="749"/>
      <c r="P59" s="749"/>
      <c r="Q59" s="749"/>
      <c r="AY59" s="465"/>
      <c r="AZ59" s="465"/>
      <c r="BA59" s="465"/>
      <c r="BB59" s="465"/>
      <c r="BC59" s="465"/>
      <c r="BD59" s="599"/>
      <c r="BE59" s="599"/>
      <c r="BF59" s="599"/>
      <c r="BG59" s="465"/>
      <c r="BH59" s="465"/>
      <c r="BI59" s="465"/>
      <c r="BJ59" s="465"/>
    </row>
    <row r="60" spans="1:74" s="415" customFormat="1" ht="12" customHeight="1" x14ac:dyDescent="0.25">
      <c r="A60" s="416"/>
      <c r="B60" s="773" t="s">
        <v>126</v>
      </c>
      <c r="C60" s="757"/>
      <c r="D60" s="757"/>
      <c r="E60" s="757"/>
      <c r="F60" s="757"/>
      <c r="G60" s="757"/>
      <c r="H60" s="757"/>
      <c r="I60" s="757"/>
      <c r="J60" s="757"/>
      <c r="K60" s="757"/>
      <c r="L60" s="757"/>
      <c r="M60" s="757"/>
      <c r="N60" s="757"/>
      <c r="O60" s="757"/>
      <c r="P60" s="757"/>
      <c r="Q60" s="757"/>
      <c r="AY60" s="465"/>
      <c r="AZ60" s="465"/>
      <c r="BA60" s="465"/>
      <c r="BB60" s="465"/>
      <c r="BC60" s="465"/>
      <c r="BD60" s="599"/>
      <c r="BE60" s="599"/>
      <c r="BF60" s="599"/>
      <c r="BG60" s="465"/>
      <c r="BH60" s="465"/>
      <c r="BI60" s="465"/>
      <c r="BJ60" s="465"/>
    </row>
    <row r="61" spans="1:74" s="415" customFormat="1" ht="12" customHeight="1" x14ac:dyDescent="0.25">
      <c r="A61" s="414"/>
      <c r="B61" s="743" t="s">
        <v>1317</v>
      </c>
      <c r="C61" s="799"/>
      <c r="D61" s="799"/>
      <c r="E61" s="799"/>
      <c r="F61" s="799"/>
      <c r="G61" s="799"/>
      <c r="H61" s="799"/>
      <c r="I61" s="799"/>
      <c r="J61" s="799"/>
      <c r="K61" s="799"/>
      <c r="L61" s="799"/>
      <c r="M61" s="799"/>
      <c r="N61" s="799"/>
      <c r="O61" s="799"/>
      <c r="P61" s="799"/>
      <c r="Q61" s="778"/>
      <c r="AY61" s="465"/>
      <c r="AZ61" s="465"/>
      <c r="BA61" s="465"/>
      <c r="BB61" s="465"/>
      <c r="BC61" s="465"/>
      <c r="BD61" s="599"/>
      <c r="BE61" s="599"/>
      <c r="BF61" s="599"/>
      <c r="BG61" s="465"/>
      <c r="BH61" s="465"/>
      <c r="BI61" s="465"/>
      <c r="BJ61" s="465"/>
    </row>
    <row r="62" spans="1:74" s="415" customFormat="1" ht="22.4" customHeight="1" x14ac:dyDescent="0.25">
      <c r="A62" s="414"/>
      <c r="B62" s="777" t="s">
        <v>1318</v>
      </c>
      <c r="C62" s="799"/>
      <c r="D62" s="799"/>
      <c r="E62" s="799"/>
      <c r="F62" s="799"/>
      <c r="G62" s="799"/>
      <c r="H62" s="799"/>
      <c r="I62" s="799"/>
      <c r="J62" s="799"/>
      <c r="K62" s="799"/>
      <c r="L62" s="799"/>
      <c r="M62" s="799"/>
      <c r="N62" s="799"/>
      <c r="O62" s="799"/>
      <c r="P62" s="799"/>
      <c r="Q62" s="778"/>
      <c r="AY62" s="465"/>
      <c r="AZ62" s="465"/>
      <c r="BA62" s="465"/>
      <c r="BB62" s="465"/>
      <c r="BC62" s="465"/>
      <c r="BD62" s="599"/>
      <c r="BE62" s="599"/>
      <c r="BF62" s="599"/>
      <c r="BG62" s="465"/>
      <c r="BH62" s="465"/>
      <c r="BI62" s="465"/>
      <c r="BJ62" s="465"/>
    </row>
    <row r="63" spans="1:74" s="415" customFormat="1" ht="12" customHeight="1" x14ac:dyDescent="0.25">
      <c r="A63" s="414"/>
      <c r="B63" s="777" t="s">
        <v>1319</v>
      </c>
      <c r="C63" s="799"/>
      <c r="D63" s="799"/>
      <c r="E63" s="799"/>
      <c r="F63" s="799"/>
      <c r="G63" s="799"/>
      <c r="H63" s="799"/>
      <c r="I63" s="799"/>
      <c r="J63" s="799"/>
      <c r="K63" s="799"/>
      <c r="L63" s="799"/>
      <c r="M63" s="799"/>
      <c r="N63" s="799"/>
      <c r="O63" s="799"/>
      <c r="P63" s="799"/>
      <c r="Q63" s="778"/>
      <c r="AY63" s="465"/>
      <c r="AZ63" s="465"/>
      <c r="BA63" s="465"/>
      <c r="BB63" s="465"/>
      <c r="BC63" s="465"/>
      <c r="BD63" s="599"/>
      <c r="BE63" s="599"/>
      <c r="BF63" s="599"/>
      <c r="BG63" s="465"/>
      <c r="BH63" s="465"/>
      <c r="BI63" s="465"/>
      <c r="BJ63" s="465"/>
    </row>
    <row r="64" spans="1:74" s="417" customFormat="1" ht="12" customHeight="1" x14ac:dyDescent="0.25">
      <c r="A64" s="392"/>
      <c r="B64" s="777" t="s">
        <v>1320</v>
      </c>
      <c r="C64" s="799"/>
      <c r="D64" s="799"/>
      <c r="E64" s="799"/>
      <c r="F64" s="799"/>
      <c r="G64" s="799"/>
      <c r="H64" s="799"/>
      <c r="I64" s="799"/>
      <c r="J64" s="799"/>
      <c r="K64" s="799"/>
      <c r="L64" s="799"/>
      <c r="M64" s="799"/>
      <c r="N64" s="799"/>
      <c r="O64" s="799"/>
      <c r="P64" s="799"/>
      <c r="Q64" s="778"/>
      <c r="AY64" s="461"/>
      <c r="AZ64" s="461"/>
      <c r="BA64" s="461"/>
      <c r="BB64" s="461"/>
      <c r="BC64" s="461"/>
      <c r="BD64" s="600"/>
      <c r="BE64" s="600"/>
      <c r="BF64" s="600"/>
      <c r="BG64" s="461"/>
      <c r="BH64" s="461"/>
      <c r="BI64" s="461"/>
      <c r="BJ64" s="461"/>
    </row>
    <row r="65" spans="1:74" ht="12.5" x14ac:dyDescent="0.25">
      <c r="A65" s="100"/>
      <c r="B65" s="777" t="s">
        <v>829</v>
      </c>
      <c r="C65" s="778"/>
      <c r="D65" s="778"/>
      <c r="E65" s="778"/>
      <c r="F65" s="778"/>
      <c r="G65" s="778"/>
      <c r="H65" s="778"/>
      <c r="I65" s="778"/>
      <c r="J65" s="778"/>
      <c r="K65" s="778"/>
      <c r="L65" s="778"/>
      <c r="M65" s="778"/>
      <c r="N65" s="778"/>
      <c r="O65" s="778"/>
      <c r="P65" s="778"/>
      <c r="Q65" s="736"/>
      <c r="BK65" s="343"/>
      <c r="BL65" s="343"/>
      <c r="BM65" s="343"/>
      <c r="BN65" s="343"/>
      <c r="BO65" s="343"/>
      <c r="BP65" s="343"/>
      <c r="BQ65" s="343"/>
      <c r="BR65" s="343"/>
      <c r="BS65" s="343"/>
      <c r="BT65" s="343"/>
      <c r="BU65" s="343"/>
      <c r="BV65" s="343"/>
    </row>
    <row r="66" spans="1:74" ht="12.65" customHeight="1" x14ac:dyDescent="0.25">
      <c r="A66" s="100"/>
      <c r="B66" s="765" t="s">
        <v>1356</v>
      </c>
      <c r="C66" s="736"/>
      <c r="D66" s="736"/>
      <c r="E66" s="736"/>
      <c r="F66" s="736"/>
      <c r="G66" s="736"/>
      <c r="H66" s="736"/>
      <c r="I66" s="736"/>
      <c r="J66" s="736"/>
      <c r="K66" s="736"/>
      <c r="L66" s="736"/>
      <c r="M66" s="736"/>
      <c r="N66" s="736"/>
      <c r="O66" s="736"/>
      <c r="P66" s="736"/>
      <c r="Q66" s="736"/>
      <c r="BK66" s="343"/>
      <c r="BL66" s="343"/>
      <c r="BM66" s="343"/>
      <c r="BN66" s="343"/>
      <c r="BO66" s="343"/>
      <c r="BP66" s="343"/>
      <c r="BQ66" s="343"/>
      <c r="BR66" s="343"/>
      <c r="BS66" s="343"/>
      <c r="BT66" s="343"/>
      <c r="BU66" s="343"/>
      <c r="BV66" s="343"/>
    </row>
    <row r="67" spans="1:74" x14ac:dyDescent="0.25">
      <c r="BK67" s="343"/>
      <c r="BL67" s="343"/>
      <c r="BM67" s="343"/>
      <c r="BN67" s="343"/>
      <c r="BO67" s="343"/>
      <c r="BP67" s="343"/>
      <c r="BQ67" s="343"/>
      <c r="BR67" s="343"/>
      <c r="BS67" s="343"/>
      <c r="BT67" s="343"/>
      <c r="BU67" s="343"/>
      <c r="BV67" s="343"/>
    </row>
    <row r="68" spans="1:74" x14ac:dyDescent="0.25">
      <c r="BK68" s="343"/>
      <c r="BL68" s="343"/>
      <c r="BM68" s="343"/>
      <c r="BN68" s="343"/>
      <c r="BO68" s="343"/>
      <c r="BP68" s="343"/>
      <c r="BQ68" s="343"/>
      <c r="BR68" s="343"/>
      <c r="BS68" s="343"/>
      <c r="BT68" s="343"/>
      <c r="BU68" s="343"/>
      <c r="BV68" s="343"/>
    </row>
    <row r="69" spans="1:74" x14ac:dyDescent="0.25">
      <c r="BK69" s="343"/>
      <c r="BL69" s="343"/>
      <c r="BM69" s="343"/>
      <c r="BN69" s="343"/>
      <c r="BO69" s="343"/>
      <c r="BP69" s="343"/>
      <c r="BQ69" s="343"/>
      <c r="BR69" s="343"/>
      <c r="BS69" s="343"/>
      <c r="BT69" s="343"/>
      <c r="BU69" s="343"/>
      <c r="BV69" s="343"/>
    </row>
    <row r="70" spans="1:74" x14ac:dyDescent="0.25">
      <c r="BK70" s="343"/>
      <c r="BL70" s="343"/>
      <c r="BM70" s="343"/>
      <c r="BN70" s="343"/>
      <c r="BO70" s="343"/>
      <c r="BP70" s="343"/>
      <c r="BQ70" s="343"/>
      <c r="BR70" s="343"/>
      <c r="BS70" s="343"/>
      <c r="BT70" s="343"/>
      <c r="BU70" s="343"/>
      <c r="BV70" s="343"/>
    </row>
    <row r="71" spans="1:74" x14ac:dyDescent="0.25">
      <c r="BK71" s="343"/>
      <c r="BL71" s="343"/>
      <c r="BM71" s="343"/>
      <c r="BN71" s="343"/>
      <c r="BO71" s="343"/>
      <c r="BP71" s="343"/>
      <c r="BQ71" s="343"/>
      <c r="BR71" s="343"/>
      <c r="BS71" s="343"/>
      <c r="BT71" s="343"/>
      <c r="BU71" s="343"/>
      <c r="BV71" s="343"/>
    </row>
    <row r="72" spans="1:74" x14ac:dyDescent="0.25">
      <c r="BK72" s="343"/>
      <c r="BL72" s="343"/>
      <c r="BM72" s="343"/>
      <c r="BN72" s="343"/>
      <c r="BO72" s="343"/>
      <c r="BP72" s="343"/>
      <c r="BQ72" s="343"/>
      <c r="BR72" s="343"/>
      <c r="BS72" s="343"/>
      <c r="BT72" s="343"/>
      <c r="BU72" s="343"/>
      <c r="BV72" s="343"/>
    </row>
    <row r="73" spans="1:74" x14ac:dyDescent="0.25">
      <c r="BK73" s="343"/>
      <c r="BL73" s="343"/>
      <c r="BM73" s="343"/>
      <c r="BN73" s="343"/>
      <c r="BO73" s="343"/>
      <c r="BP73" s="343"/>
      <c r="BQ73" s="343"/>
      <c r="BR73" s="343"/>
      <c r="BS73" s="343"/>
      <c r="BT73" s="343"/>
      <c r="BU73" s="343"/>
      <c r="BV73" s="343"/>
    </row>
    <row r="74" spans="1:74" x14ac:dyDescent="0.25">
      <c r="BK74" s="343"/>
      <c r="BL74" s="343"/>
      <c r="BM74" s="343"/>
      <c r="BN74" s="343"/>
      <c r="BO74" s="343"/>
      <c r="BP74" s="343"/>
      <c r="BQ74" s="343"/>
      <c r="BR74" s="343"/>
      <c r="BS74" s="343"/>
      <c r="BT74" s="343"/>
      <c r="BU74" s="343"/>
      <c r="BV74" s="343"/>
    </row>
    <row r="75" spans="1:74" x14ac:dyDescent="0.25">
      <c r="BK75" s="343"/>
      <c r="BL75" s="343"/>
      <c r="BM75" s="343"/>
      <c r="BN75" s="343"/>
      <c r="BO75" s="343"/>
      <c r="BP75" s="343"/>
      <c r="BQ75" s="343"/>
      <c r="BR75" s="343"/>
      <c r="BS75" s="343"/>
      <c r="BT75" s="343"/>
      <c r="BU75" s="343"/>
      <c r="BV75" s="343"/>
    </row>
    <row r="76" spans="1:74" x14ac:dyDescent="0.25">
      <c r="BK76" s="343"/>
      <c r="BL76" s="343"/>
      <c r="BM76" s="343"/>
      <c r="BN76" s="343"/>
      <c r="BO76" s="343"/>
      <c r="BP76" s="343"/>
      <c r="BQ76" s="343"/>
      <c r="BR76" s="343"/>
      <c r="BS76" s="343"/>
      <c r="BT76" s="343"/>
      <c r="BU76" s="343"/>
      <c r="BV76" s="343"/>
    </row>
    <row r="77" spans="1:74" x14ac:dyDescent="0.25">
      <c r="BK77" s="343"/>
      <c r="BL77" s="343"/>
      <c r="BM77" s="343"/>
      <c r="BN77" s="343"/>
      <c r="BO77" s="343"/>
      <c r="BP77" s="343"/>
      <c r="BQ77" s="343"/>
      <c r="BR77" s="343"/>
      <c r="BS77" s="343"/>
      <c r="BT77" s="343"/>
      <c r="BU77" s="343"/>
      <c r="BV77" s="343"/>
    </row>
    <row r="78" spans="1:74" x14ac:dyDescent="0.25">
      <c r="BK78" s="343"/>
      <c r="BL78" s="343"/>
      <c r="BM78" s="343"/>
      <c r="BN78" s="343"/>
      <c r="BO78" s="343"/>
      <c r="BP78" s="343"/>
      <c r="BQ78" s="343"/>
      <c r="BR78" s="343"/>
      <c r="BS78" s="343"/>
      <c r="BT78" s="343"/>
      <c r="BU78" s="343"/>
      <c r="BV78" s="343"/>
    </row>
    <row r="79" spans="1:74" x14ac:dyDescent="0.25">
      <c r="BK79" s="343"/>
      <c r="BL79" s="343"/>
      <c r="BM79" s="343"/>
      <c r="BN79" s="343"/>
      <c r="BO79" s="343"/>
      <c r="BP79" s="343"/>
      <c r="BQ79" s="343"/>
      <c r="BR79" s="343"/>
      <c r="BS79" s="343"/>
      <c r="BT79" s="343"/>
      <c r="BU79" s="343"/>
      <c r="BV79" s="343"/>
    </row>
    <row r="80" spans="1:74" x14ac:dyDescent="0.25">
      <c r="BK80" s="343"/>
      <c r="BL80" s="343"/>
      <c r="BM80" s="343"/>
      <c r="BN80" s="343"/>
      <c r="BO80" s="343"/>
      <c r="BP80" s="343"/>
      <c r="BQ80" s="343"/>
      <c r="BR80" s="343"/>
      <c r="BS80" s="343"/>
      <c r="BT80" s="343"/>
      <c r="BU80" s="343"/>
      <c r="BV80" s="343"/>
    </row>
    <row r="81" spans="63:74" x14ac:dyDescent="0.25">
      <c r="BK81" s="343"/>
      <c r="BL81" s="343"/>
      <c r="BM81" s="343"/>
      <c r="BN81" s="343"/>
      <c r="BO81" s="343"/>
      <c r="BP81" s="343"/>
      <c r="BQ81" s="343"/>
      <c r="BR81" s="343"/>
      <c r="BS81" s="343"/>
      <c r="BT81" s="343"/>
      <c r="BU81" s="343"/>
      <c r="BV81" s="343"/>
    </row>
    <row r="82" spans="63:74" x14ac:dyDescent="0.25">
      <c r="BK82" s="343"/>
      <c r="BL82" s="343"/>
      <c r="BM82" s="343"/>
      <c r="BN82" s="343"/>
      <c r="BO82" s="343"/>
      <c r="BP82" s="343"/>
      <c r="BQ82" s="343"/>
      <c r="BR82" s="343"/>
      <c r="BS82" s="343"/>
      <c r="BT82" s="343"/>
      <c r="BU82" s="343"/>
      <c r="BV82" s="343"/>
    </row>
    <row r="83" spans="63:74" x14ac:dyDescent="0.25">
      <c r="BK83" s="343"/>
      <c r="BL83" s="343"/>
      <c r="BM83" s="343"/>
      <c r="BN83" s="343"/>
      <c r="BO83" s="343"/>
      <c r="BP83" s="343"/>
      <c r="BQ83" s="343"/>
      <c r="BR83" s="343"/>
      <c r="BS83" s="343"/>
      <c r="BT83" s="343"/>
      <c r="BU83" s="343"/>
      <c r="BV83" s="343"/>
    </row>
    <row r="84" spans="63:74" x14ac:dyDescent="0.25">
      <c r="BK84" s="343"/>
      <c r="BL84" s="343"/>
      <c r="BM84" s="343"/>
      <c r="BN84" s="343"/>
      <c r="BO84" s="343"/>
      <c r="BP84" s="343"/>
      <c r="BQ84" s="343"/>
      <c r="BR84" s="343"/>
      <c r="BS84" s="343"/>
      <c r="BT84" s="343"/>
      <c r="BU84" s="343"/>
      <c r="BV84" s="343"/>
    </row>
    <row r="85" spans="63:74" x14ac:dyDescent="0.25">
      <c r="BK85" s="343"/>
      <c r="BL85" s="343"/>
      <c r="BM85" s="343"/>
      <c r="BN85" s="343"/>
      <c r="BO85" s="343"/>
      <c r="BP85" s="343"/>
      <c r="BQ85" s="343"/>
      <c r="BR85" s="343"/>
      <c r="BS85" s="343"/>
      <c r="BT85" s="343"/>
      <c r="BU85" s="343"/>
      <c r="BV85" s="343"/>
    </row>
    <row r="86" spans="63:74" x14ac:dyDescent="0.25">
      <c r="BK86" s="343"/>
      <c r="BL86" s="343"/>
      <c r="BM86" s="343"/>
      <c r="BN86" s="343"/>
      <c r="BO86" s="343"/>
      <c r="BP86" s="343"/>
      <c r="BQ86" s="343"/>
      <c r="BR86" s="343"/>
      <c r="BS86" s="343"/>
      <c r="BT86" s="343"/>
      <c r="BU86" s="343"/>
      <c r="BV86" s="343"/>
    </row>
    <row r="87" spans="63:74" x14ac:dyDescent="0.25">
      <c r="BK87" s="343"/>
      <c r="BL87" s="343"/>
      <c r="BM87" s="343"/>
      <c r="BN87" s="343"/>
      <c r="BO87" s="343"/>
      <c r="BP87" s="343"/>
      <c r="BQ87" s="343"/>
      <c r="BR87" s="343"/>
      <c r="BS87" s="343"/>
      <c r="BT87" s="343"/>
      <c r="BU87" s="343"/>
      <c r="BV87" s="343"/>
    </row>
    <row r="88" spans="63:74" x14ac:dyDescent="0.25">
      <c r="BK88" s="343"/>
      <c r="BL88" s="343"/>
      <c r="BM88" s="343"/>
      <c r="BN88" s="343"/>
      <c r="BO88" s="343"/>
      <c r="BP88" s="343"/>
      <c r="BQ88" s="343"/>
      <c r="BR88" s="343"/>
      <c r="BS88" s="343"/>
      <c r="BT88" s="343"/>
      <c r="BU88" s="343"/>
      <c r="BV88" s="343"/>
    </row>
    <row r="89" spans="63:74" x14ac:dyDescent="0.25">
      <c r="BK89" s="343"/>
      <c r="BL89" s="343"/>
      <c r="BM89" s="343"/>
      <c r="BN89" s="343"/>
      <c r="BO89" s="343"/>
      <c r="BP89" s="343"/>
      <c r="BQ89" s="343"/>
      <c r="BR89" s="343"/>
      <c r="BS89" s="343"/>
      <c r="BT89" s="343"/>
      <c r="BU89" s="343"/>
      <c r="BV89" s="343"/>
    </row>
    <row r="90" spans="63:74" x14ac:dyDescent="0.25">
      <c r="BK90" s="343"/>
      <c r="BL90" s="343"/>
      <c r="BM90" s="343"/>
      <c r="BN90" s="343"/>
      <c r="BO90" s="343"/>
      <c r="BP90" s="343"/>
      <c r="BQ90" s="343"/>
      <c r="BR90" s="343"/>
      <c r="BS90" s="343"/>
      <c r="BT90" s="343"/>
      <c r="BU90" s="343"/>
      <c r="BV90" s="343"/>
    </row>
    <row r="91" spans="63:74" x14ac:dyDescent="0.25">
      <c r="BK91" s="343"/>
      <c r="BL91" s="343"/>
      <c r="BM91" s="343"/>
      <c r="BN91" s="343"/>
      <c r="BO91" s="343"/>
      <c r="BP91" s="343"/>
      <c r="BQ91" s="343"/>
      <c r="BR91" s="343"/>
      <c r="BS91" s="343"/>
      <c r="BT91" s="343"/>
      <c r="BU91" s="343"/>
      <c r="BV91" s="343"/>
    </row>
    <row r="92" spans="63:74" x14ac:dyDescent="0.25">
      <c r="BK92" s="343"/>
      <c r="BL92" s="343"/>
      <c r="BM92" s="343"/>
      <c r="BN92" s="343"/>
      <c r="BO92" s="343"/>
      <c r="BP92" s="343"/>
      <c r="BQ92" s="343"/>
      <c r="BR92" s="343"/>
      <c r="BS92" s="343"/>
      <c r="BT92" s="343"/>
      <c r="BU92" s="343"/>
      <c r="BV92" s="343"/>
    </row>
    <row r="93" spans="63:74" x14ac:dyDescent="0.25">
      <c r="BK93" s="343"/>
      <c r="BL93" s="343"/>
      <c r="BM93" s="343"/>
      <c r="BN93" s="343"/>
      <c r="BO93" s="343"/>
      <c r="BP93" s="343"/>
      <c r="BQ93" s="343"/>
      <c r="BR93" s="343"/>
      <c r="BS93" s="343"/>
      <c r="BT93" s="343"/>
      <c r="BU93" s="343"/>
      <c r="BV93" s="343"/>
    </row>
    <row r="94" spans="63:74" x14ac:dyDescent="0.25">
      <c r="BK94" s="343"/>
      <c r="BL94" s="343"/>
      <c r="BM94" s="343"/>
      <c r="BN94" s="343"/>
      <c r="BO94" s="343"/>
      <c r="BP94" s="343"/>
      <c r="BQ94" s="343"/>
      <c r="BR94" s="343"/>
      <c r="BS94" s="343"/>
      <c r="BT94" s="343"/>
      <c r="BU94" s="343"/>
      <c r="BV94" s="343"/>
    </row>
    <row r="95" spans="63:74" x14ac:dyDescent="0.25">
      <c r="BK95" s="343"/>
      <c r="BL95" s="343"/>
      <c r="BM95" s="343"/>
      <c r="BN95" s="343"/>
      <c r="BO95" s="343"/>
      <c r="BP95" s="343"/>
      <c r="BQ95" s="343"/>
      <c r="BR95" s="343"/>
      <c r="BS95" s="343"/>
      <c r="BT95" s="343"/>
      <c r="BU95" s="343"/>
      <c r="BV95" s="343"/>
    </row>
    <row r="96" spans="63:74" x14ac:dyDescent="0.25">
      <c r="BK96" s="343"/>
      <c r="BL96" s="343"/>
      <c r="BM96" s="343"/>
      <c r="BN96" s="343"/>
      <c r="BO96" s="343"/>
      <c r="BP96" s="343"/>
      <c r="BQ96" s="343"/>
      <c r="BR96" s="343"/>
      <c r="BS96" s="343"/>
      <c r="BT96" s="343"/>
      <c r="BU96" s="343"/>
      <c r="BV96" s="343"/>
    </row>
    <row r="97" spans="63:74" x14ac:dyDescent="0.25">
      <c r="BK97" s="343"/>
      <c r="BL97" s="343"/>
      <c r="BM97" s="343"/>
      <c r="BN97" s="343"/>
      <c r="BO97" s="343"/>
      <c r="BP97" s="343"/>
      <c r="BQ97" s="343"/>
      <c r="BR97" s="343"/>
      <c r="BS97" s="343"/>
      <c r="BT97" s="343"/>
      <c r="BU97" s="343"/>
      <c r="BV97" s="343"/>
    </row>
    <row r="98" spans="63:74" x14ac:dyDescent="0.25">
      <c r="BK98" s="343"/>
      <c r="BL98" s="343"/>
      <c r="BM98" s="343"/>
      <c r="BN98" s="343"/>
      <c r="BO98" s="343"/>
      <c r="BP98" s="343"/>
      <c r="BQ98" s="343"/>
      <c r="BR98" s="343"/>
      <c r="BS98" s="343"/>
      <c r="BT98" s="343"/>
      <c r="BU98" s="343"/>
      <c r="BV98" s="343"/>
    </row>
    <row r="99" spans="63:74" x14ac:dyDescent="0.25">
      <c r="BK99" s="343"/>
      <c r="BL99" s="343"/>
      <c r="BM99" s="343"/>
      <c r="BN99" s="343"/>
      <c r="BO99" s="343"/>
      <c r="BP99" s="343"/>
      <c r="BQ99" s="343"/>
      <c r="BR99" s="343"/>
      <c r="BS99" s="343"/>
      <c r="BT99" s="343"/>
      <c r="BU99" s="343"/>
      <c r="BV99" s="343"/>
    </row>
    <row r="100" spans="63:74" x14ac:dyDescent="0.25">
      <c r="BK100" s="343"/>
      <c r="BL100" s="343"/>
      <c r="BM100" s="343"/>
      <c r="BN100" s="343"/>
      <c r="BO100" s="343"/>
      <c r="BP100" s="343"/>
      <c r="BQ100" s="343"/>
      <c r="BR100" s="343"/>
      <c r="BS100" s="343"/>
      <c r="BT100" s="343"/>
      <c r="BU100" s="343"/>
      <c r="BV100" s="343"/>
    </row>
    <row r="101" spans="63:74" x14ac:dyDescent="0.25">
      <c r="BK101" s="343"/>
      <c r="BL101" s="343"/>
      <c r="BM101" s="343"/>
      <c r="BN101" s="343"/>
      <c r="BO101" s="343"/>
      <c r="BP101" s="343"/>
      <c r="BQ101" s="343"/>
      <c r="BR101" s="343"/>
      <c r="BS101" s="343"/>
      <c r="BT101" s="343"/>
      <c r="BU101" s="343"/>
      <c r="BV101" s="343"/>
    </row>
    <row r="102" spans="63:74" x14ac:dyDescent="0.25">
      <c r="BK102" s="343"/>
      <c r="BL102" s="343"/>
      <c r="BM102" s="343"/>
      <c r="BN102" s="343"/>
      <c r="BO102" s="343"/>
      <c r="BP102" s="343"/>
      <c r="BQ102" s="343"/>
      <c r="BR102" s="343"/>
      <c r="BS102" s="343"/>
      <c r="BT102" s="343"/>
      <c r="BU102" s="343"/>
      <c r="BV102" s="343"/>
    </row>
    <row r="103" spans="63:74" x14ac:dyDescent="0.25">
      <c r="BK103" s="343"/>
      <c r="BL103" s="343"/>
      <c r="BM103" s="343"/>
      <c r="BN103" s="343"/>
      <c r="BO103" s="343"/>
      <c r="BP103" s="343"/>
      <c r="BQ103" s="343"/>
      <c r="BR103" s="343"/>
      <c r="BS103" s="343"/>
      <c r="BT103" s="343"/>
      <c r="BU103" s="343"/>
      <c r="BV103" s="343"/>
    </row>
    <row r="104" spans="63:74" x14ac:dyDescent="0.25">
      <c r="BK104" s="343"/>
      <c r="BL104" s="343"/>
      <c r="BM104" s="343"/>
      <c r="BN104" s="343"/>
      <c r="BO104" s="343"/>
      <c r="BP104" s="343"/>
      <c r="BQ104" s="343"/>
      <c r="BR104" s="343"/>
      <c r="BS104" s="343"/>
      <c r="BT104" s="343"/>
      <c r="BU104" s="343"/>
      <c r="BV104" s="343"/>
    </row>
    <row r="105" spans="63:74" x14ac:dyDescent="0.25">
      <c r="BK105" s="343"/>
      <c r="BL105" s="343"/>
      <c r="BM105" s="343"/>
      <c r="BN105" s="343"/>
      <c r="BO105" s="343"/>
      <c r="BP105" s="343"/>
      <c r="BQ105" s="343"/>
      <c r="BR105" s="343"/>
      <c r="BS105" s="343"/>
      <c r="BT105" s="343"/>
      <c r="BU105" s="343"/>
      <c r="BV105" s="343"/>
    </row>
    <row r="106" spans="63:74" x14ac:dyDescent="0.25">
      <c r="BK106" s="343"/>
      <c r="BL106" s="343"/>
      <c r="BM106" s="343"/>
      <c r="BN106" s="343"/>
      <c r="BO106" s="343"/>
      <c r="BP106" s="343"/>
      <c r="BQ106" s="343"/>
      <c r="BR106" s="343"/>
      <c r="BS106" s="343"/>
      <c r="BT106" s="343"/>
      <c r="BU106" s="343"/>
      <c r="BV106" s="343"/>
    </row>
    <row r="107" spans="63:74" x14ac:dyDescent="0.25">
      <c r="BK107" s="343"/>
      <c r="BL107" s="343"/>
      <c r="BM107" s="343"/>
      <c r="BN107" s="343"/>
      <c r="BO107" s="343"/>
      <c r="BP107" s="343"/>
      <c r="BQ107" s="343"/>
      <c r="BR107" s="343"/>
      <c r="BS107" s="343"/>
      <c r="BT107" s="343"/>
      <c r="BU107" s="343"/>
      <c r="BV107" s="343"/>
    </row>
    <row r="108" spans="63:74" x14ac:dyDescent="0.25">
      <c r="BK108" s="343"/>
      <c r="BL108" s="343"/>
      <c r="BM108" s="343"/>
      <c r="BN108" s="343"/>
      <c r="BO108" s="343"/>
      <c r="BP108" s="343"/>
      <c r="BQ108" s="343"/>
      <c r="BR108" s="343"/>
      <c r="BS108" s="343"/>
      <c r="BT108" s="343"/>
      <c r="BU108" s="343"/>
      <c r="BV108" s="343"/>
    </row>
    <row r="109" spans="63:74" x14ac:dyDescent="0.25">
      <c r="BK109" s="343"/>
      <c r="BL109" s="343"/>
      <c r="BM109" s="343"/>
      <c r="BN109" s="343"/>
      <c r="BO109" s="343"/>
      <c r="BP109" s="343"/>
      <c r="BQ109" s="343"/>
      <c r="BR109" s="343"/>
      <c r="BS109" s="343"/>
      <c r="BT109" s="343"/>
      <c r="BU109" s="343"/>
      <c r="BV109" s="343"/>
    </row>
    <row r="110" spans="63:74" x14ac:dyDescent="0.25">
      <c r="BK110" s="343"/>
      <c r="BL110" s="343"/>
      <c r="BM110" s="343"/>
      <c r="BN110" s="343"/>
      <c r="BO110" s="343"/>
      <c r="BP110" s="343"/>
      <c r="BQ110" s="343"/>
      <c r="BR110" s="343"/>
      <c r="BS110" s="343"/>
      <c r="BT110" s="343"/>
      <c r="BU110" s="343"/>
      <c r="BV110" s="343"/>
    </row>
    <row r="111" spans="63:74" x14ac:dyDescent="0.25">
      <c r="BK111" s="343"/>
      <c r="BL111" s="343"/>
      <c r="BM111" s="343"/>
      <c r="BN111" s="343"/>
      <c r="BO111" s="343"/>
      <c r="BP111" s="343"/>
      <c r="BQ111" s="343"/>
      <c r="BR111" s="343"/>
      <c r="BS111" s="343"/>
      <c r="BT111" s="343"/>
      <c r="BU111" s="343"/>
      <c r="BV111" s="343"/>
    </row>
    <row r="112" spans="63:74" x14ac:dyDescent="0.25">
      <c r="BK112" s="343"/>
      <c r="BL112" s="343"/>
      <c r="BM112" s="343"/>
      <c r="BN112" s="343"/>
      <c r="BO112" s="343"/>
      <c r="BP112" s="343"/>
      <c r="BQ112" s="343"/>
      <c r="BR112" s="343"/>
      <c r="BS112" s="343"/>
      <c r="BT112" s="343"/>
      <c r="BU112" s="343"/>
      <c r="BV112" s="343"/>
    </row>
    <row r="113" spans="63:74" x14ac:dyDescent="0.25">
      <c r="BK113" s="343"/>
      <c r="BL113" s="343"/>
      <c r="BM113" s="343"/>
      <c r="BN113" s="343"/>
      <c r="BO113" s="343"/>
      <c r="BP113" s="343"/>
      <c r="BQ113" s="343"/>
      <c r="BR113" s="343"/>
      <c r="BS113" s="343"/>
      <c r="BT113" s="343"/>
      <c r="BU113" s="343"/>
      <c r="BV113" s="343"/>
    </row>
    <row r="114" spans="63:74" x14ac:dyDescent="0.25">
      <c r="BK114" s="343"/>
      <c r="BL114" s="343"/>
      <c r="BM114" s="343"/>
      <c r="BN114" s="343"/>
      <c r="BO114" s="343"/>
      <c r="BP114" s="343"/>
      <c r="BQ114" s="343"/>
      <c r="BR114" s="343"/>
      <c r="BS114" s="343"/>
      <c r="BT114" s="343"/>
      <c r="BU114" s="343"/>
      <c r="BV114" s="343"/>
    </row>
    <row r="115" spans="63:74" x14ac:dyDescent="0.25">
      <c r="BK115" s="343"/>
      <c r="BL115" s="343"/>
      <c r="BM115" s="343"/>
      <c r="BN115" s="343"/>
      <c r="BO115" s="343"/>
      <c r="BP115" s="343"/>
      <c r="BQ115" s="343"/>
      <c r="BR115" s="343"/>
      <c r="BS115" s="343"/>
      <c r="BT115" s="343"/>
      <c r="BU115" s="343"/>
      <c r="BV115" s="343"/>
    </row>
    <row r="116" spans="63:74" x14ac:dyDescent="0.25">
      <c r="BK116" s="343"/>
      <c r="BL116" s="343"/>
      <c r="BM116" s="343"/>
      <c r="BN116" s="343"/>
      <c r="BO116" s="343"/>
      <c r="BP116" s="343"/>
      <c r="BQ116" s="343"/>
      <c r="BR116" s="343"/>
      <c r="BS116" s="343"/>
      <c r="BT116" s="343"/>
      <c r="BU116" s="343"/>
      <c r="BV116" s="343"/>
    </row>
    <row r="117" spans="63:74" x14ac:dyDescent="0.25">
      <c r="BK117" s="343"/>
      <c r="BL117" s="343"/>
      <c r="BM117" s="343"/>
      <c r="BN117" s="343"/>
      <c r="BO117" s="343"/>
      <c r="BP117" s="343"/>
      <c r="BQ117" s="343"/>
      <c r="BR117" s="343"/>
      <c r="BS117" s="343"/>
      <c r="BT117" s="343"/>
      <c r="BU117" s="343"/>
      <c r="BV117" s="343"/>
    </row>
    <row r="118" spans="63:74" x14ac:dyDescent="0.25">
      <c r="BK118" s="343"/>
      <c r="BL118" s="343"/>
      <c r="BM118" s="343"/>
      <c r="BN118" s="343"/>
      <c r="BO118" s="343"/>
      <c r="BP118" s="343"/>
      <c r="BQ118" s="343"/>
      <c r="BR118" s="343"/>
      <c r="BS118" s="343"/>
      <c r="BT118" s="343"/>
      <c r="BU118" s="343"/>
      <c r="BV118" s="343"/>
    </row>
    <row r="119" spans="63:74" x14ac:dyDescent="0.25">
      <c r="BK119" s="343"/>
      <c r="BL119" s="343"/>
      <c r="BM119" s="343"/>
      <c r="BN119" s="343"/>
      <c r="BO119" s="343"/>
      <c r="BP119" s="343"/>
      <c r="BQ119" s="343"/>
      <c r="BR119" s="343"/>
      <c r="BS119" s="343"/>
      <c r="BT119" s="343"/>
      <c r="BU119" s="343"/>
      <c r="BV119" s="343"/>
    </row>
    <row r="120" spans="63:74" x14ac:dyDescent="0.25">
      <c r="BK120" s="343"/>
      <c r="BL120" s="343"/>
      <c r="BM120" s="343"/>
      <c r="BN120" s="343"/>
      <c r="BO120" s="343"/>
      <c r="BP120" s="343"/>
      <c r="BQ120" s="343"/>
      <c r="BR120" s="343"/>
      <c r="BS120" s="343"/>
      <c r="BT120" s="343"/>
      <c r="BU120" s="343"/>
      <c r="BV120" s="343"/>
    </row>
    <row r="121" spans="63:74" x14ac:dyDescent="0.25">
      <c r="BK121" s="343"/>
      <c r="BL121" s="343"/>
      <c r="BM121" s="343"/>
      <c r="BN121" s="343"/>
      <c r="BO121" s="343"/>
      <c r="BP121" s="343"/>
      <c r="BQ121" s="343"/>
      <c r="BR121" s="343"/>
      <c r="BS121" s="343"/>
      <c r="BT121" s="343"/>
      <c r="BU121" s="343"/>
      <c r="BV121" s="343"/>
    </row>
    <row r="122" spans="63:74" x14ac:dyDescent="0.25">
      <c r="BK122" s="343"/>
      <c r="BL122" s="343"/>
      <c r="BM122" s="343"/>
      <c r="BN122" s="343"/>
      <c r="BO122" s="343"/>
      <c r="BP122" s="343"/>
      <c r="BQ122" s="343"/>
      <c r="BR122" s="343"/>
      <c r="BS122" s="343"/>
      <c r="BT122" s="343"/>
      <c r="BU122" s="343"/>
      <c r="BV122" s="343"/>
    </row>
    <row r="123" spans="63:74" x14ac:dyDescent="0.25">
      <c r="BK123" s="343"/>
      <c r="BL123" s="343"/>
      <c r="BM123" s="343"/>
      <c r="BN123" s="343"/>
      <c r="BO123" s="343"/>
      <c r="BP123" s="343"/>
      <c r="BQ123" s="343"/>
      <c r="BR123" s="343"/>
      <c r="BS123" s="343"/>
      <c r="BT123" s="343"/>
      <c r="BU123" s="343"/>
      <c r="BV123" s="343"/>
    </row>
    <row r="124" spans="63:74" x14ac:dyDescent="0.25">
      <c r="BK124" s="343"/>
      <c r="BL124" s="343"/>
      <c r="BM124" s="343"/>
      <c r="BN124" s="343"/>
      <c r="BO124" s="343"/>
      <c r="BP124" s="343"/>
      <c r="BQ124" s="343"/>
      <c r="BR124" s="343"/>
      <c r="BS124" s="343"/>
      <c r="BT124" s="343"/>
      <c r="BU124" s="343"/>
      <c r="BV124" s="343"/>
    </row>
    <row r="125" spans="63:74" x14ac:dyDescent="0.25">
      <c r="BK125" s="343"/>
      <c r="BL125" s="343"/>
      <c r="BM125" s="343"/>
      <c r="BN125" s="343"/>
      <c r="BO125" s="343"/>
      <c r="BP125" s="343"/>
      <c r="BQ125" s="343"/>
      <c r="BR125" s="343"/>
      <c r="BS125" s="343"/>
      <c r="BT125" s="343"/>
      <c r="BU125" s="343"/>
      <c r="BV125" s="343"/>
    </row>
    <row r="126" spans="63:74" x14ac:dyDescent="0.25">
      <c r="BK126" s="343"/>
      <c r="BL126" s="343"/>
      <c r="BM126" s="343"/>
      <c r="BN126" s="343"/>
      <c r="BO126" s="343"/>
      <c r="BP126" s="343"/>
      <c r="BQ126" s="343"/>
      <c r="BR126" s="343"/>
      <c r="BS126" s="343"/>
      <c r="BT126" s="343"/>
      <c r="BU126" s="343"/>
      <c r="BV126" s="343"/>
    </row>
    <row r="127" spans="63:74" x14ac:dyDescent="0.25">
      <c r="BK127" s="343"/>
      <c r="BL127" s="343"/>
      <c r="BM127" s="343"/>
      <c r="BN127" s="343"/>
      <c r="BO127" s="343"/>
      <c r="BP127" s="343"/>
      <c r="BQ127" s="343"/>
      <c r="BR127" s="343"/>
      <c r="BS127" s="343"/>
      <c r="BT127" s="343"/>
      <c r="BU127" s="343"/>
      <c r="BV127" s="343"/>
    </row>
    <row r="128" spans="63:74" x14ac:dyDescent="0.25">
      <c r="BK128" s="343"/>
      <c r="BL128" s="343"/>
      <c r="BM128" s="343"/>
      <c r="BN128" s="343"/>
      <c r="BO128" s="343"/>
      <c r="BP128" s="343"/>
      <c r="BQ128" s="343"/>
      <c r="BR128" s="343"/>
      <c r="BS128" s="343"/>
      <c r="BT128" s="343"/>
      <c r="BU128" s="343"/>
      <c r="BV128" s="343"/>
    </row>
    <row r="129" spans="63:74" x14ac:dyDescent="0.25">
      <c r="BK129" s="343"/>
      <c r="BL129" s="343"/>
      <c r="BM129" s="343"/>
      <c r="BN129" s="343"/>
      <c r="BO129" s="343"/>
      <c r="BP129" s="343"/>
      <c r="BQ129" s="343"/>
      <c r="BR129" s="343"/>
      <c r="BS129" s="343"/>
      <c r="BT129" s="343"/>
      <c r="BU129" s="343"/>
      <c r="BV129" s="343"/>
    </row>
    <row r="130" spans="63:74" x14ac:dyDescent="0.25">
      <c r="BK130" s="343"/>
      <c r="BL130" s="343"/>
      <c r="BM130" s="343"/>
      <c r="BN130" s="343"/>
      <c r="BO130" s="343"/>
      <c r="BP130" s="343"/>
      <c r="BQ130" s="343"/>
      <c r="BR130" s="343"/>
      <c r="BS130" s="343"/>
      <c r="BT130" s="343"/>
      <c r="BU130" s="343"/>
      <c r="BV130" s="343"/>
    </row>
    <row r="131" spans="63:74" x14ac:dyDescent="0.25">
      <c r="BK131" s="343"/>
      <c r="BL131" s="343"/>
      <c r="BM131" s="343"/>
      <c r="BN131" s="343"/>
      <c r="BO131" s="343"/>
      <c r="BP131" s="343"/>
      <c r="BQ131" s="343"/>
      <c r="BR131" s="343"/>
      <c r="BS131" s="343"/>
      <c r="BT131" s="343"/>
      <c r="BU131" s="343"/>
      <c r="BV131" s="343"/>
    </row>
    <row r="132" spans="63:74" x14ac:dyDescent="0.25">
      <c r="BK132" s="343"/>
      <c r="BL132" s="343"/>
      <c r="BM132" s="343"/>
      <c r="BN132" s="343"/>
      <c r="BO132" s="343"/>
      <c r="BP132" s="343"/>
      <c r="BQ132" s="343"/>
      <c r="BR132" s="343"/>
      <c r="BS132" s="343"/>
      <c r="BT132" s="343"/>
      <c r="BU132" s="343"/>
      <c r="BV132" s="343"/>
    </row>
    <row r="133" spans="63:74" x14ac:dyDescent="0.25">
      <c r="BK133" s="343"/>
      <c r="BL133" s="343"/>
      <c r="BM133" s="343"/>
      <c r="BN133" s="343"/>
      <c r="BO133" s="343"/>
      <c r="BP133" s="343"/>
      <c r="BQ133" s="343"/>
      <c r="BR133" s="343"/>
      <c r="BS133" s="343"/>
      <c r="BT133" s="343"/>
      <c r="BU133" s="343"/>
      <c r="BV133" s="343"/>
    </row>
    <row r="134" spans="63:74" x14ac:dyDescent="0.25">
      <c r="BK134" s="343"/>
      <c r="BL134" s="343"/>
      <c r="BM134" s="343"/>
      <c r="BN134" s="343"/>
      <c r="BO134" s="343"/>
      <c r="BP134" s="343"/>
      <c r="BQ134" s="343"/>
      <c r="BR134" s="343"/>
      <c r="BS134" s="343"/>
      <c r="BT134" s="343"/>
      <c r="BU134" s="343"/>
      <c r="BV134" s="343"/>
    </row>
    <row r="135" spans="63:74" x14ac:dyDescent="0.25">
      <c r="BK135" s="343"/>
      <c r="BL135" s="343"/>
      <c r="BM135" s="343"/>
      <c r="BN135" s="343"/>
      <c r="BO135" s="343"/>
      <c r="BP135" s="343"/>
      <c r="BQ135" s="343"/>
      <c r="BR135" s="343"/>
      <c r="BS135" s="343"/>
      <c r="BT135" s="343"/>
      <c r="BU135" s="343"/>
      <c r="BV135" s="343"/>
    </row>
    <row r="136" spans="63:74" x14ac:dyDescent="0.25">
      <c r="BK136" s="343"/>
      <c r="BL136" s="343"/>
      <c r="BM136" s="343"/>
      <c r="BN136" s="343"/>
      <c r="BO136" s="343"/>
      <c r="BP136" s="343"/>
      <c r="BQ136" s="343"/>
      <c r="BR136" s="343"/>
      <c r="BS136" s="343"/>
      <c r="BT136" s="343"/>
      <c r="BU136" s="343"/>
      <c r="BV136" s="343"/>
    </row>
    <row r="137" spans="63:74" x14ac:dyDescent="0.25">
      <c r="BK137" s="343"/>
      <c r="BL137" s="343"/>
      <c r="BM137" s="343"/>
      <c r="BN137" s="343"/>
      <c r="BO137" s="343"/>
      <c r="BP137" s="343"/>
      <c r="BQ137" s="343"/>
      <c r="BR137" s="343"/>
      <c r="BS137" s="343"/>
      <c r="BT137" s="343"/>
      <c r="BU137" s="343"/>
      <c r="BV137" s="343"/>
    </row>
    <row r="138" spans="63:74" x14ac:dyDescent="0.25">
      <c r="BK138" s="343"/>
      <c r="BL138" s="343"/>
      <c r="BM138" s="343"/>
      <c r="BN138" s="343"/>
      <c r="BO138" s="343"/>
      <c r="BP138" s="343"/>
      <c r="BQ138" s="343"/>
      <c r="BR138" s="343"/>
      <c r="BS138" s="343"/>
      <c r="BT138" s="343"/>
      <c r="BU138" s="343"/>
      <c r="BV138" s="343"/>
    </row>
    <row r="139" spans="63:74" x14ac:dyDescent="0.25">
      <c r="BK139" s="343"/>
      <c r="BL139" s="343"/>
      <c r="BM139" s="343"/>
      <c r="BN139" s="343"/>
      <c r="BO139" s="343"/>
      <c r="BP139" s="343"/>
      <c r="BQ139" s="343"/>
      <c r="BR139" s="343"/>
      <c r="BS139" s="343"/>
      <c r="BT139" s="343"/>
      <c r="BU139" s="343"/>
      <c r="BV139" s="343"/>
    </row>
    <row r="140" spans="63:74" x14ac:dyDescent="0.25">
      <c r="BK140" s="343"/>
      <c r="BL140" s="343"/>
      <c r="BM140" s="343"/>
      <c r="BN140" s="343"/>
      <c r="BO140" s="343"/>
      <c r="BP140" s="343"/>
      <c r="BQ140" s="343"/>
      <c r="BR140" s="343"/>
      <c r="BS140" s="343"/>
      <c r="BT140" s="343"/>
      <c r="BU140" s="343"/>
      <c r="BV140" s="343"/>
    </row>
    <row r="141" spans="63:74" x14ac:dyDescent="0.25">
      <c r="BK141" s="343"/>
      <c r="BL141" s="343"/>
      <c r="BM141" s="343"/>
      <c r="BN141" s="343"/>
      <c r="BO141" s="343"/>
      <c r="BP141" s="343"/>
      <c r="BQ141" s="343"/>
      <c r="BR141" s="343"/>
      <c r="BS141" s="343"/>
      <c r="BT141" s="343"/>
      <c r="BU141" s="343"/>
      <c r="BV141" s="343"/>
    </row>
    <row r="142" spans="63:74" x14ac:dyDescent="0.25">
      <c r="BK142" s="343"/>
      <c r="BL142" s="343"/>
      <c r="BM142" s="343"/>
      <c r="BN142" s="343"/>
      <c r="BO142" s="343"/>
      <c r="BP142" s="343"/>
      <c r="BQ142" s="343"/>
      <c r="BR142" s="343"/>
      <c r="BS142" s="343"/>
      <c r="BT142" s="343"/>
      <c r="BU142" s="343"/>
      <c r="BV142" s="343"/>
    </row>
    <row r="143" spans="63:74" x14ac:dyDescent="0.25">
      <c r="BK143" s="343"/>
      <c r="BL143" s="343"/>
      <c r="BM143" s="343"/>
      <c r="BN143" s="343"/>
      <c r="BO143" s="343"/>
      <c r="BP143" s="343"/>
      <c r="BQ143" s="343"/>
      <c r="BR143" s="343"/>
      <c r="BS143" s="343"/>
      <c r="BT143" s="343"/>
      <c r="BU143" s="343"/>
      <c r="BV143" s="343"/>
    </row>
    <row r="144" spans="63:74" x14ac:dyDescent="0.25">
      <c r="BK144" s="343"/>
      <c r="BL144" s="343"/>
      <c r="BM144" s="343"/>
      <c r="BN144" s="343"/>
      <c r="BO144" s="343"/>
      <c r="BP144" s="343"/>
      <c r="BQ144" s="343"/>
      <c r="BR144" s="343"/>
      <c r="BS144" s="343"/>
      <c r="BT144" s="343"/>
      <c r="BU144" s="343"/>
      <c r="BV144" s="343"/>
    </row>
    <row r="145" spans="63:74" x14ac:dyDescent="0.25">
      <c r="BK145" s="343"/>
      <c r="BL145" s="343"/>
      <c r="BM145" s="343"/>
      <c r="BN145" s="343"/>
      <c r="BO145" s="343"/>
      <c r="BP145" s="343"/>
      <c r="BQ145" s="343"/>
      <c r="BR145" s="343"/>
      <c r="BS145" s="343"/>
      <c r="BT145" s="343"/>
      <c r="BU145" s="343"/>
      <c r="BV145" s="343"/>
    </row>
    <row r="146" spans="63:74" x14ac:dyDescent="0.25">
      <c r="BK146" s="343"/>
      <c r="BL146" s="343"/>
      <c r="BM146" s="343"/>
      <c r="BN146" s="343"/>
      <c r="BO146" s="343"/>
      <c r="BP146" s="343"/>
      <c r="BQ146" s="343"/>
      <c r="BR146" s="343"/>
      <c r="BS146" s="343"/>
      <c r="BT146" s="343"/>
      <c r="BU146" s="343"/>
      <c r="BV146" s="343"/>
    </row>
    <row r="147" spans="63:74" x14ac:dyDescent="0.25">
      <c r="BK147" s="343"/>
      <c r="BL147" s="343"/>
      <c r="BM147" s="343"/>
      <c r="BN147" s="343"/>
      <c r="BO147" s="343"/>
      <c r="BP147" s="343"/>
      <c r="BQ147" s="343"/>
      <c r="BR147" s="343"/>
      <c r="BS147" s="343"/>
      <c r="BT147" s="343"/>
      <c r="BU147" s="343"/>
      <c r="BV147" s="343"/>
    </row>
    <row r="148" spans="63:74" x14ac:dyDescent="0.25">
      <c r="BK148" s="343"/>
      <c r="BL148" s="343"/>
      <c r="BM148" s="343"/>
      <c r="BN148" s="343"/>
      <c r="BO148" s="343"/>
      <c r="BP148" s="343"/>
      <c r="BQ148" s="343"/>
      <c r="BR148" s="343"/>
      <c r="BS148" s="343"/>
      <c r="BT148" s="343"/>
      <c r="BU148" s="343"/>
      <c r="BV148" s="343"/>
    </row>
    <row r="149" spans="63:74" x14ac:dyDescent="0.25">
      <c r="BK149" s="343"/>
      <c r="BL149" s="343"/>
      <c r="BM149" s="343"/>
      <c r="BN149" s="343"/>
      <c r="BO149" s="343"/>
      <c r="BP149" s="343"/>
      <c r="BQ149" s="343"/>
      <c r="BR149" s="343"/>
      <c r="BS149" s="343"/>
      <c r="BT149" s="343"/>
      <c r="BU149" s="343"/>
      <c r="BV149" s="343"/>
    </row>
    <row r="150" spans="63:74" x14ac:dyDescent="0.25">
      <c r="BK150" s="343"/>
      <c r="BL150" s="343"/>
      <c r="BM150" s="343"/>
      <c r="BN150" s="343"/>
      <c r="BO150" s="343"/>
      <c r="BP150" s="343"/>
      <c r="BQ150" s="343"/>
      <c r="BR150" s="343"/>
      <c r="BS150" s="343"/>
      <c r="BT150" s="343"/>
      <c r="BU150" s="343"/>
      <c r="BV150" s="343"/>
    </row>
    <row r="151" spans="63:74" x14ac:dyDescent="0.25">
      <c r="BK151" s="343"/>
      <c r="BL151" s="343"/>
      <c r="BM151" s="343"/>
      <c r="BN151" s="343"/>
      <c r="BO151" s="343"/>
      <c r="BP151" s="343"/>
      <c r="BQ151" s="343"/>
      <c r="BR151" s="343"/>
      <c r="BS151" s="343"/>
      <c r="BT151" s="343"/>
      <c r="BU151" s="343"/>
      <c r="BV151" s="343"/>
    </row>
    <row r="152" spans="63:74" x14ac:dyDescent="0.25">
      <c r="BK152" s="343"/>
      <c r="BL152" s="343"/>
      <c r="BM152" s="343"/>
      <c r="BN152" s="343"/>
      <c r="BO152" s="343"/>
      <c r="BP152" s="343"/>
      <c r="BQ152" s="343"/>
      <c r="BR152" s="343"/>
      <c r="BS152" s="343"/>
      <c r="BT152" s="343"/>
      <c r="BU152" s="343"/>
      <c r="BV152" s="343"/>
    </row>
    <row r="153" spans="63:74" x14ac:dyDescent="0.25">
      <c r="BK153" s="343"/>
      <c r="BL153" s="343"/>
      <c r="BM153" s="343"/>
      <c r="BN153" s="343"/>
      <c r="BO153" s="343"/>
      <c r="BP153" s="343"/>
      <c r="BQ153" s="343"/>
      <c r="BR153" s="343"/>
      <c r="BS153" s="343"/>
      <c r="BT153" s="343"/>
      <c r="BU153" s="343"/>
      <c r="BV153" s="343"/>
    </row>
    <row r="154" spans="63:74" x14ac:dyDescent="0.25">
      <c r="BK154" s="343"/>
      <c r="BL154" s="343"/>
      <c r="BM154" s="343"/>
      <c r="BN154" s="343"/>
      <c r="BO154" s="343"/>
      <c r="BP154" s="343"/>
      <c r="BQ154" s="343"/>
      <c r="BR154" s="343"/>
      <c r="BS154" s="343"/>
      <c r="BT154" s="343"/>
      <c r="BU154" s="343"/>
      <c r="BV154" s="343"/>
    </row>
    <row r="155" spans="63:74" x14ac:dyDescent="0.25">
      <c r="BK155" s="343"/>
      <c r="BL155" s="343"/>
      <c r="BM155" s="343"/>
      <c r="BN155" s="343"/>
      <c r="BO155" s="343"/>
      <c r="BP155" s="343"/>
      <c r="BQ155" s="343"/>
      <c r="BR155" s="343"/>
      <c r="BS155" s="343"/>
      <c r="BT155" s="343"/>
      <c r="BU155" s="343"/>
      <c r="BV155" s="343"/>
    </row>
    <row r="156" spans="63:74" x14ac:dyDescent="0.25">
      <c r="BK156" s="343"/>
      <c r="BL156" s="343"/>
      <c r="BM156" s="343"/>
      <c r="BN156" s="343"/>
      <c r="BO156" s="343"/>
      <c r="BP156" s="343"/>
      <c r="BQ156" s="343"/>
      <c r="BR156" s="343"/>
      <c r="BS156" s="343"/>
      <c r="BT156" s="343"/>
      <c r="BU156" s="343"/>
      <c r="BV156" s="343"/>
    </row>
    <row r="157" spans="63:74" x14ac:dyDescent="0.25">
      <c r="BK157" s="343"/>
      <c r="BL157" s="343"/>
      <c r="BM157" s="343"/>
      <c r="BN157" s="343"/>
      <c r="BO157" s="343"/>
      <c r="BP157" s="343"/>
      <c r="BQ157" s="343"/>
      <c r="BR157" s="343"/>
      <c r="BS157" s="343"/>
      <c r="BT157" s="343"/>
      <c r="BU157" s="343"/>
      <c r="BV157" s="343"/>
    </row>
    <row r="158" spans="63:74" x14ac:dyDescent="0.25">
      <c r="BK158" s="343"/>
      <c r="BL158" s="343"/>
      <c r="BM158" s="343"/>
      <c r="BN158" s="343"/>
      <c r="BO158" s="343"/>
      <c r="BP158" s="343"/>
      <c r="BQ158" s="343"/>
      <c r="BR158" s="343"/>
      <c r="BS158" s="343"/>
      <c r="BT158" s="343"/>
      <c r="BU158" s="343"/>
      <c r="BV158" s="343"/>
    </row>
    <row r="159" spans="63:74" x14ac:dyDescent="0.25">
      <c r="BK159" s="343"/>
      <c r="BL159" s="343"/>
      <c r="BM159" s="343"/>
      <c r="BN159" s="343"/>
      <c r="BO159" s="343"/>
      <c r="BP159" s="343"/>
      <c r="BQ159" s="343"/>
      <c r="BR159" s="343"/>
      <c r="BS159" s="343"/>
      <c r="BT159" s="343"/>
      <c r="BU159" s="343"/>
      <c r="BV159" s="343"/>
    </row>
    <row r="160" spans="63:74" x14ac:dyDescent="0.25">
      <c r="BK160" s="343"/>
      <c r="BL160" s="343"/>
      <c r="BM160" s="343"/>
      <c r="BN160" s="343"/>
      <c r="BO160" s="343"/>
      <c r="BP160" s="343"/>
      <c r="BQ160" s="343"/>
      <c r="BR160" s="343"/>
      <c r="BS160" s="343"/>
      <c r="BT160" s="343"/>
      <c r="BU160" s="343"/>
      <c r="BV160" s="343"/>
    </row>
  </sheetData>
  <mergeCells count="23">
    <mergeCell ref="AM3:AX3"/>
    <mergeCell ref="AY3:BJ3"/>
    <mergeCell ref="BK3:BV3"/>
    <mergeCell ref="B1:AL1"/>
    <mergeCell ref="C3:N3"/>
    <mergeCell ref="O3:Z3"/>
    <mergeCell ref="AA3:AL3"/>
    <mergeCell ref="B58:Q58"/>
    <mergeCell ref="B53:Q53"/>
    <mergeCell ref="B65:Q65"/>
    <mergeCell ref="B66:Q66"/>
    <mergeCell ref="A1:A2"/>
    <mergeCell ref="B64:Q64"/>
    <mergeCell ref="B56:Q56"/>
    <mergeCell ref="B61:Q61"/>
    <mergeCell ref="B62:Q62"/>
    <mergeCell ref="B63:Q63"/>
    <mergeCell ref="B57:Q57"/>
    <mergeCell ref="B52:Q52"/>
    <mergeCell ref="B54:Q54"/>
    <mergeCell ref="B55:Q55"/>
    <mergeCell ref="B60:Q60"/>
    <mergeCell ref="B59:Q59"/>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U5" activePane="bottomRight" state="frozen"/>
      <selection activeCell="BF63" sqref="BF63"/>
      <selection pane="topRight" activeCell="BF63" sqref="BF63"/>
      <selection pane="bottomLeft" activeCell="BF63" sqref="BF63"/>
      <selection pane="bottomRight" sqref="A1:A2"/>
    </sheetView>
  </sheetViews>
  <sheetFormatPr defaultColWidth="9.54296875" defaultRowHeight="10.5" x14ac:dyDescent="0.25"/>
  <cols>
    <col min="1" max="1" width="11.453125" style="111" customWidth="1"/>
    <col min="2" max="2" width="17" style="111" customWidth="1"/>
    <col min="3" max="50" width="6.54296875" style="111" customWidth="1"/>
    <col min="51" max="55" width="6.54296875" style="340" customWidth="1"/>
    <col min="56" max="58" width="6.54296875" style="601" customWidth="1"/>
    <col min="59" max="62" width="6.54296875" style="340" customWidth="1"/>
    <col min="63" max="74" width="6.54296875" style="111" customWidth="1"/>
    <col min="75" max="16384" width="9.54296875" style="111"/>
  </cols>
  <sheetData>
    <row r="1" spans="1:74" ht="15.65" customHeight="1" x14ac:dyDescent="0.3">
      <c r="A1" s="760" t="s">
        <v>790</v>
      </c>
      <c r="B1" s="808" t="s">
        <v>1401</v>
      </c>
      <c r="C1" s="809"/>
      <c r="D1" s="809"/>
      <c r="E1" s="809"/>
      <c r="F1" s="809"/>
      <c r="G1" s="809"/>
      <c r="H1" s="809"/>
      <c r="I1" s="809"/>
      <c r="J1" s="809"/>
      <c r="K1" s="809"/>
      <c r="L1" s="809"/>
      <c r="M1" s="809"/>
      <c r="N1" s="809"/>
      <c r="O1" s="809"/>
      <c r="P1" s="809"/>
      <c r="Q1" s="809"/>
      <c r="R1" s="809"/>
      <c r="S1" s="809"/>
      <c r="T1" s="809"/>
      <c r="U1" s="809"/>
      <c r="V1" s="809"/>
      <c r="W1" s="809"/>
      <c r="X1" s="809"/>
      <c r="Y1" s="809"/>
      <c r="Z1" s="809"/>
      <c r="AA1" s="809"/>
      <c r="AB1" s="809"/>
      <c r="AC1" s="809"/>
      <c r="AD1" s="809"/>
      <c r="AE1" s="809"/>
      <c r="AF1" s="809"/>
      <c r="AG1" s="809"/>
      <c r="AH1" s="809"/>
      <c r="AI1" s="809"/>
      <c r="AJ1" s="809"/>
      <c r="AK1" s="809"/>
      <c r="AL1" s="809"/>
      <c r="AM1" s="115"/>
    </row>
    <row r="2" spans="1:74" ht="13.4" customHeight="1" x14ac:dyDescent="0.25">
      <c r="A2" s="761"/>
      <c r="B2" s="485" t="str">
        <f>"U.S. Energy Information Administration  |  Short-Term Energy Outlook  - "&amp;Dates!D1</f>
        <v>U.S. Energy Information Administration  |  Short-Term Energy Outlook  - October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115"/>
    </row>
    <row r="3" spans="1:74" s="12" customFormat="1" ht="13" x14ac:dyDescent="0.3">
      <c r="A3" s="733" t="s">
        <v>1406</v>
      </c>
      <c r="B3" s="1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s="12" customFormat="1" x14ac:dyDescent="0.25">
      <c r="A4" s="734" t="str">
        <f>Dates!$D$2</f>
        <v>Thursday October 6,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110"/>
      <c r="B5" s="113" t="s">
        <v>7</v>
      </c>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114"/>
      <c r="AK5" s="114"/>
      <c r="AL5" s="114"/>
      <c r="AM5" s="114"/>
      <c r="AN5" s="114"/>
      <c r="AO5" s="114"/>
      <c r="AP5" s="114"/>
      <c r="AQ5" s="114"/>
      <c r="AR5" s="114"/>
      <c r="AS5" s="114"/>
      <c r="AT5" s="114"/>
      <c r="AU5" s="114"/>
      <c r="AV5" s="114"/>
      <c r="AW5" s="114"/>
      <c r="AX5" s="114"/>
      <c r="AY5" s="380"/>
      <c r="AZ5" s="380"/>
      <c r="BA5" s="380"/>
      <c r="BB5" s="380"/>
      <c r="BC5" s="380"/>
      <c r="BD5" s="114"/>
      <c r="BE5" s="114"/>
      <c r="BF5" s="114"/>
      <c r="BG5" s="114"/>
      <c r="BH5" s="114"/>
      <c r="BI5" s="380"/>
      <c r="BJ5" s="380"/>
      <c r="BK5" s="380"/>
      <c r="BL5" s="380"/>
      <c r="BM5" s="380"/>
      <c r="BN5" s="380"/>
      <c r="BO5" s="380"/>
      <c r="BP5" s="380"/>
      <c r="BQ5" s="380"/>
      <c r="BR5" s="380"/>
      <c r="BS5" s="380"/>
      <c r="BT5" s="380"/>
      <c r="BU5" s="380"/>
      <c r="BV5" s="380"/>
    </row>
    <row r="6" spans="1:74" ht="11.15" customHeight="1" x14ac:dyDescent="0.25">
      <c r="A6" s="110" t="s">
        <v>1137</v>
      </c>
      <c r="B6" s="198" t="s">
        <v>431</v>
      </c>
      <c r="C6" s="679">
        <v>4.9784098300000004</v>
      </c>
      <c r="D6" s="679">
        <v>3.8248589900000001</v>
      </c>
      <c r="E6" s="679">
        <v>3.7746561999999999</v>
      </c>
      <c r="F6" s="679">
        <v>3.41821829</v>
      </c>
      <c r="G6" s="679">
        <v>3.1562297199999998</v>
      </c>
      <c r="H6" s="679">
        <v>3.5509333500000002</v>
      </c>
      <c r="I6" s="679">
        <v>4.94082534</v>
      </c>
      <c r="J6" s="679">
        <v>5.1076185399999998</v>
      </c>
      <c r="K6" s="679">
        <v>4.10676079</v>
      </c>
      <c r="L6" s="679">
        <v>3.3214954400000001</v>
      </c>
      <c r="M6" s="679">
        <v>3.6397468499999999</v>
      </c>
      <c r="N6" s="679">
        <v>4.2795196899999999</v>
      </c>
      <c r="O6" s="679">
        <v>4.5762745599999999</v>
      </c>
      <c r="P6" s="679">
        <v>4.0167203499999999</v>
      </c>
      <c r="Q6" s="679">
        <v>3.9068630099999999</v>
      </c>
      <c r="R6" s="679">
        <v>3.2103189799999998</v>
      </c>
      <c r="S6" s="679">
        <v>3.1302437099999998</v>
      </c>
      <c r="T6" s="679">
        <v>3.37893899</v>
      </c>
      <c r="U6" s="679">
        <v>4.96391721</v>
      </c>
      <c r="V6" s="679">
        <v>4.6723944099999999</v>
      </c>
      <c r="W6" s="679">
        <v>3.4790421500000002</v>
      </c>
      <c r="X6" s="679">
        <v>3.13440216</v>
      </c>
      <c r="Y6" s="679">
        <v>3.3656301200000001</v>
      </c>
      <c r="Z6" s="679">
        <v>4.3385714399999999</v>
      </c>
      <c r="AA6" s="679">
        <v>4.3186383900000003</v>
      </c>
      <c r="AB6" s="679">
        <v>3.7655703599999999</v>
      </c>
      <c r="AC6" s="679">
        <v>3.6246973499999999</v>
      </c>
      <c r="AD6" s="679">
        <v>3.5249499900000001</v>
      </c>
      <c r="AE6" s="679">
        <v>3.4018156400000001</v>
      </c>
      <c r="AF6" s="679">
        <v>4.0332014599999999</v>
      </c>
      <c r="AG6" s="679">
        <v>5.4464944600000003</v>
      </c>
      <c r="AH6" s="679">
        <v>5.30441568</v>
      </c>
      <c r="AI6" s="679">
        <v>3.86136474</v>
      </c>
      <c r="AJ6" s="679">
        <v>3.3181006100000001</v>
      </c>
      <c r="AK6" s="679">
        <v>3.4163056599999999</v>
      </c>
      <c r="AL6" s="679">
        <v>4.3121217100000004</v>
      </c>
      <c r="AM6" s="679">
        <v>4.6804996499999998</v>
      </c>
      <c r="AN6" s="679">
        <v>4.3102647999999997</v>
      </c>
      <c r="AO6" s="679">
        <v>3.92813605</v>
      </c>
      <c r="AP6" s="679">
        <v>3.3571209500000001</v>
      </c>
      <c r="AQ6" s="679">
        <v>3.19814511</v>
      </c>
      <c r="AR6" s="679">
        <v>4.2594970200000004</v>
      </c>
      <c r="AS6" s="679">
        <v>4.6782200700000001</v>
      </c>
      <c r="AT6" s="679">
        <v>4.9757604400000002</v>
      </c>
      <c r="AU6" s="679">
        <v>4.3053772199999996</v>
      </c>
      <c r="AV6" s="679">
        <v>3.3394080800000001</v>
      </c>
      <c r="AW6" s="679">
        <v>3.4760417000000001</v>
      </c>
      <c r="AX6" s="679">
        <v>4.1943647400000001</v>
      </c>
      <c r="AY6" s="679">
        <v>4.84594419</v>
      </c>
      <c r="AZ6" s="679">
        <v>4.3176451399999998</v>
      </c>
      <c r="BA6" s="679">
        <v>3.9861456</v>
      </c>
      <c r="BB6" s="679">
        <v>3.5188241900000001</v>
      </c>
      <c r="BC6" s="679">
        <v>3.4198700500000001</v>
      </c>
      <c r="BD6" s="679">
        <v>3.5923865799999999</v>
      </c>
      <c r="BE6" s="679">
        <v>4.7230500800000002</v>
      </c>
      <c r="BF6" s="679">
        <v>5.2303650164000004</v>
      </c>
      <c r="BG6" s="679">
        <v>4.1440661646999999</v>
      </c>
      <c r="BH6" s="680">
        <v>3.3436430000000001</v>
      </c>
      <c r="BI6" s="680">
        <v>3.4161459999999999</v>
      </c>
      <c r="BJ6" s="680">
        <v>4.1906369999999997</v>
      </c>
      <c r="BK6" s="680">
        <v>4.6843149999999998</v>
      </c>
      <c r="BL6" s="680">
        <v>4.1563439999999998</v>
      </c>
      <c r="BM6" s="680">
        <v>3.9643820000000001</v>
      </c>
      <c r="BN6" s="680">
        <v>3.4684270000000001</v>
      </c>
      <c r="BO6" s="680">
        <v>3.3629950000000002</v>
      </c>
      <c r="BP6" s="680">
        <v>3.5751849999999998</v>
      </c>
      <c r="BQ6" s="680">
        <v>4.3736100000000002</v>
      </c>
      <c r="BR6" s="680">
        <v>4.4091040000000001</v>
      </c>
      <c r="BS6" s="680">
        <v>3.7571490000000001</v>
      </c>
      <c r="BT6" s="680">
        <v>3.2652049999999999</v>
      </c>
      <c r="BU6" s="680">
        <v>3.3748779999999998</v>
      </c>
      <c r="BV6" s="680">
        <v>4.1447529999999997</v>
      </c>
    </row>
    <row r="7" spans="1:74" ht="11.15" customHeight="1" x14ac:dyDescent="0.25">
      <c r="A7" s="110" t="s">
        <v>1138</v>
      </c>
      <c r="B7" s="183" t="s">
        <v>463</v>
      </c>
      <c r="C7" s="679">
        <v>13.739746520000001</v>
      </c>
      <c r="D7" s="679">
        <v>10.928913319999999</v>
      </c>
      <c r="E7" s="679">
        <v>10.77179209</v>
      </c>
      <c r="F7" s="679">
        <v>9.5476263699999997</v>
      </c>
      <c r="G7" s="679">
        <v>9.0911498500000008</v>
      </c>
      <c r="H7" s="679">
        <v>10.76555383</v>
      </c>
      <c r="I7" s="679">
        <v>14.27730002</v>
      </c>
      <c r="J7" s="679">
        <v>14.64571718</v>
      </c>
      <c r="K7" s="679">
        <v>12.736082359999999</v>
      </c>
      <c r="L7" s="679">
        <v>9.6873388400000007</v>
      </c>
      <c r="M7" s="679">
        <v>9.6868814299999997</v>
      </c>
      <c r="N7" s="679">
        <v>11.702286170000001</v>
      </c>
      <c r="O7" s="679">
        <v>12.642286500000001</v>
      </c>
      <c r="P7" s="679">
        <v>11.579719839999999</v>
      </c>
      <c r="Q7" s="679">
        <v>11.03245562</v>
      </c>
      <c r="R7" s="679">
        <v>8.6702734100000001</v>
      </c>
      <c r="S7" s="679">
        <v>8.6479317099999999</v>
      </c>
      <c r="T7" s="679">
        <v>10.429937860000001</v>
      </c>
      <c r="U7" s="679">
        <v>14.92537377</v>
      </c>
      <c r="V7" s="679">
        <v>14.24490597</v>
      </c>
      <c r="W7" s="679">
        <v>11.188164889999999</v>
      </c>
      <c r="X7" s="679">
        <v>8.8757478200000008</v>
      </c>
      <c r="Y7" s="679">
        <v>9.3512532999999998</v>
      </c>
      <c r="Z7" s="679">
        <v>11.56168931</v>
      </c>
      <c r="AA7" s="679">
        <v>11.87203551</v>
      </c>
      <c r="AB7" s="679">
        <v>10.62781195</v>
      </c>
      <c r="AC7" s="679">
        <v>9.6553457199999997</v>
      </c>
      <c r="AD7" s="679">
        <v>9.56092166</v>
      </c>
      <c r="AE7" s="679">
        <v>9.3936261900000009</v>
      </c>
      <c r="AF7" s="679">
        <v>11.627076819999999</v>
      </c>
      <c r="AG7" s="679">
        <v>16.525964630000001</v>
      </c>
      <c r="AH7" s="679">
        <v>15.41647682</v>
      </c>
      <c r="AI7" s="679">
        <v>11.625415500000001</v>
      </c>
      <c r="AJ7" s="679">
        <v>9.1675438699999994</v>
      </c>
      <c r="AK7" s="679">
        <v>9.5166641199999997</v>
      </c>
      <c r="AL7" s="679">
        <v>12.25221123</v>
      </c>
      <c r="AM7" s="679">
        <v>13.09969858</v>
      </c>
      <c r="AN7" s="679">
        <v>11.96743577</v>
      </c>
      <c r="AO7" s="679">
        <v>10.91989616</v>
      </c>
      <c r="AP7" s="679">
        <v>8.9010892300000002</v>
      </c>
      <c r="AQ7" s="679">
        <v>9.0586611300000008</v>
      </c>
      <c r="AR7" s="679">
        <v>12.373561929999999</v>
      </c>
      <c r="AS7" s="679">
        <v>14.809121510000001</v>
      </c>
      <c r="AT7" s="679">
        <v>15.013498029999999</v>
      </c>
      <c r="AU7" s="679">
        <v>12.037648170000001</v>
      </c>
      <c r="AV7" s="679">
        <v>9.2773356699999994</v>
      </c>
      <c r="AW7" s="679">
        <v>9.7620001100000007</v>
      </c>
      <c r="AX7" s="679">
        <v>11.47048903</v>
      </c>
      <c r="AY7" s="679">
        <v>13.62010972</v>
      </c>
      <c r="AZ7" s="679">
        <v>11.78153174</v>
      </c>
      <c r="BA7" s="679">
        <v>10.74291391</v>
      </c>
      <c r="BB7" s="679">
        <v>9.1531329899999996</v>
      </c>
      <c r="BC7" s="679">
        <v>9.4072364200000003</v>
      </c>
      <c r="BD7" s="679">
        <v>11.433253629999999</v>
      </c>
      <c r="BE7" s="679">
        <v>15.31856052</v>
      </c>
      <c r="BF7" s="679">
        <v>15.169569057</v>
      </c>
      <c r="BG7" s="679">
        <v>11.610449663000001</v>
      </c>
      <c r="BH7" s="680">
        <v>9.3671609999999994</v>
      </c>
      <c r="BI7" s="680">
        <v>9.6184159999999999</v>
      </c>
      <c r="BJ7" s="680">
        <v>11.82544</v>
      </c>
      <c r="BK7" s="680">
        <v>13.52237</v>
      </c>
      <c r="BL7" s="680">
        <v>11.56953</v>
      </c>
      <c r="BM7" s="680">
        <v>10.96978</v>
      </c>
      <c r="BN7" s="680">
        <v>9.1766679999999994</v>
      </c>
      <c r="BO7" s="680">
        <v>9.3683540000000001</v>
      </c>
      <c r="BP7" s="680">
        <v>11.59568</v>
      </c>
      <c r="BQ7" s="680">
        <v>14.591060000000001</v>
      </c>
      <c r="BR7" s="680">
        <v>13.32227</v>
      </c>
      <c r="BS7" s="680">
        <v>10.70002</v>
      </c>
      <c r="BT7" s="680">
        <v>9.2575439999999993</v>
      </c>
      <c r="BU7" s="680">
        <v>9.6359510000000004</v>
      </c>
      <c r="BV7" s="680">
        <v>11.78801</v>
      </c>
    </row>
    <row r="8" spans="1:74" ht="11.15" customHeight="1" x14ac:dyDescent="0.25">
      <c r="A8" s="110" t="s">
        <v>1139</v>
      </c>
      <c r="B8" s="198" t="s">
        <v>432</v>
      </c>
      <c r="C8" s="679">
        <v>19.605311839999999</v>
      </c>
      <c r="D8" s="679">
        <v>15.386109920000001</v>
      </c>
      <c r="E8" s="679">
        <v>14.775852710000001</v>
      </c>
      <c r="F8" s="679">
        <v>13.19357044</v>
      </c>
      <c r="G8" s="679">
        <v>13.8744098</v>
      </c>
      <c r="H8" s="679">
        <v>16.800191989999998</v>
      </c>
      <c r="I8" s="679">
        <v>20.374713079999999</v>
      </c>
      <c r="J8" s="679">
        <v>19.554273689999999</v>
      </c>
      <c r="K8" s="679">
        <v>15.752044440000001</v>
      </c>
      <c r="L8" s="679">
        <v>13.15571989</v>
      </c>
      <c r="M8" s="679">
        <v>14.581142509999999</v>
      </c>
      <c r="N8" s="679">
        <v>16.771709680000001</v>
      </c>
      <c r="O8" s="679">
        <v>18.356074150000001</v>
      </c>
      <c r="P8" s="679">
        <v>15.930966959999999</v>
      </c>
      <c r="Q8" s="679">
        <v>15.76099853</v>
      </c>
      <c r="R8" s="679">
        <v>11.89039936</v>
      </c>
      <c r="S8" s="679">
        <v>12.040481529999999</v>
      </c>
      <c r="T8" s="679">
        <v>14.385836319999999</v>
      </c>
      <c r="U8" s="679">
        <v>21.24761749</v>
      </c>
      <c r="V8" s="679">
        <v>18.050308430000001</v>
      </c>
      <c r="W8" s="679">
        <v>15.151234909999999</v>
      </c>
      <c r="X8" s="679">
        <v>12.57402518</v>
      </c>
      <c r="Y8" s="679">
        <v>14.384101749999999</v>
      </c>
      <c r="Z8" s="679">
        <v>16.414629430000002</v>
      </c>
      <c r="AA8" s="679">
        <v>16.737911279999999</v>
      </c>
      <c r="AB8" s="679">
        <v>15.668232529999999</v>
      </c>
      <c r="AC8" s="679">
        <v>14.0031675</v>
      </c>
      <c r="AD8" s="679">
        <v>12.889508559999999</v>
      </c>
      <c r="AE8" s="679">
        <v>13.42886107</v>
      </c>
      <c r="AF8" s="679">
        <v>17.517107589999998</v>
      </c>
      <c r="AG8" s="679">
        <v>22.877345760000001</v>
      </c>
      <c r="AH8" s="679">
        <v>19.676960940000001</v>
      </c>
      <c r="AI8" s="679">
        <v>14.06120518</v>
      </c>
      <c r="AJ8" s="679">
        <v>12.78016912</v>
      </c>
      <c r="AK8" s="679">
        <v>13.29829011</v>
      </c>
      <c r="AL8" s="679">
        <v>17.372549200000002</v>
      </c>
      <c r="AM8" s="679">
        <v>18.083397210000001</v>
      </c>
      <c r="AN8" s="679">
        <v>17.594698789999999</v>
      </c>
      <c r="AO8" s="679">
        <v>14.4407231</v>
      </c>
      <c r="AP8" s="679">
        <v>12.24925958</v>
      </c>
      <c r="AQ8" s="679">
        <v>13.000256670000001</v>
      </c>
      <c r="AR8" s="679">
        <v>17.82427491</v>
      </c>
      <c r="AS8" s="679">
        <v>19.735552330000001</v>
      </c>
      <c r="AT8" s="679">
        <v>21.214649690000002</v>
      </c>
      <c r="AU8" s="679">
        <v>15.319850860000001</v>
      </c>
      <c r="AV8" s="679">
        <v>13.185946299999999</v>
      </c>
      <c r="AW8" s="679">
        <v>13.926253129999999</v>
      </c>
      <c r="AX8" s="679">
        <v>16.058164519999998</v>
      </c>
      <c r="AY8" s="679">
        <v>19.176933210000001</v>
      </c>
      <c r="AZ8" s="679">
        <v>16.73543995</v>
      </c>
      <c r="BA8" s="679">
        <v>14.955475699999999</v>
      </c>
      <c r="BB8" s="679">
        <v>12.780923639999999</v>
      </c>
      <c r="BC8" s="679">
        <v>13.83816028</v>
      </c>
      <c r="BD8" s="679">
        <v>17.170578030000001</v>
      </c>
      <c r="BE8" s="679">
        <v>20.547816439999998</v>
      </c>
      <c r="BF8" s="679">
        <v>19.142501104000001</v>
      </c>
      <c r="BG8" s="679">
        <v>14.331720617</v>
      </c>
      <c r="BH8" s="680">
        <v>13.354419999999999</v>
      </c>
      <c r="BI8" s="680">
        <v>13.74376</v>
      </c>
      <c r="BJ8" s="680">
        <v>17.242999999999999</v>
      </c>
      <c r="BK8" s="680">
        <v>18.81711</v>
      </c>
      <c r="BL8" s="680">
        <v>16.288820000000001</v>
      </c>
      <c r="BM8" s="680">
        <v>15.21316</v>
      </c>
      <c r="BN8" s="680">
        <v>12.49572</v>
      </c>
      <c r="BO8" s="680">
        <v>13.441000000000001</v>
      </c>
      <c r="BP8" s="680">
        <v>16.58878</v>
      </c>
      <c r="BQ8" s="680">
        <v>19.938929999999999</v>
      </c>
      <c r="BR8" s="680">
        <v>18.816839999999999</v>
      </c>
      <c r="BS8" s="680">
        <v>13.896089999999999</v>
      </c>
      <c r="BT8" s="680">
        <v>13.344010000000001</v>
      </c>
      <c r="BU8" s="680">
        <v>13.834519999999999</v>
      </c>
      <c r="BV8" s="680">
        <v>17.283580000000001</v>
      </c>
    </row>
    <row r="9" spans="1:74" ht="11.15" customHeight="1" x14ac:dyDescent="0.25">
      <c r="A9" s="110" t="s">
        <v>1140</v>
      </c>
      <c r="B9" s="198" t="s">
        <v>433</v>
      </c>
      <c r="C9" s="679">
        <v>11.682786699999999</v>
      </c>
      <c r="D9" s="679">
        <v>9.4894463299999998</v>
      </c>
      <c r="E9" s="679">
        <v>8.5618102</v>
      </c>
      <c r="F9" s="679">
        <v>7.5099264799999998</v>
      </c>
      <c r="G9" s="679">
        <v>7.7827904999999999</v>
      </c>
      <c r="H9" s="679">
        <v>9.9305015799999996</v>
      </c>
      <c r="I9" s="679">
        <v>10.898288409999999</v>
      </c>
      <c r="J9" s="679">
        <v>10.36038329</v>
      </c>
      <c r="K9" s="679">
        <v>8.3569863200000007</v>
      </c>
      <c r="L9" s="679">
        <v>7.1866276200000003</v>
      </c>
      <c r="M9" s="679">
        <v>8.2162980500000007</v>
      </c>
      <c r="N9" s="679">
        <v>9.9157645999999993</v>
      </c>
      <c r="O9" s="679">
        <v>10.86702755</v>
      </c>
      <c r="P9" s="679">
        <v>10.04088939</v>
      </c>
      <c r="Q9" s="679">
        <v>9.3598401899999999</v>
      </c>
      <c r="R9" s="679">
        <v>6.7161692999999998</v>
      </c>
      <c r="S9" s="679">
        <v>6.8652936699999998</v>
      </c>
      <c r="T9" s="679">
        <v>8.3015278400000003</v>
      </c>
      <c r="U9" s="679">
        <v>10.723289640000001</v>
      </c>
      <c r="V9" s="679">
        <v>9.9258875999999994</v>
      </c>
      <c r="W9" s="679">
        <v>8.6715675000000001</v>
      </c>
      <c r="X9" s="679">
        <v>7.4262229800000004</v>
      </c>
      <c r="Y9" s="679">
        <v>7.9830678400000004</v>
      </c>
      <c r="Z9" s="679">
        <v>9.7146445200000002</v>
      </c>
      <c r="AA9" s="679">
        <v>10.387684070000001</v>
      </c>
      <c r="AB9" s="679">
        <v>9.1875534600000002</v>
      </c>
      <c r="AC9" s="679">
        <v>8.2129949700000004</v>
      </c>
      <c r="AD9" s="679">
        <v>7.2827261600000002</v>
      </c>
      <c r="AE9" s="679">
        <v>6.9974212600000003</v>
      </c>
      <c r="AF9" s="679">
        <v>9.6987454</v>
      </c>
      <c r="AG9" s="679">
        <v>11.756293960000001</v>
      </c>
      <c r="AH9" s="679">
        <v>10.40604849</v>
      </c>
      <c r="AI9" s="679">
        <v>8.0103664800000001</v>
      </c>
      <c r="AJ9" s="679">
        <v>7.1942678200000003</v>
      </c>
      <c r="AK9" s="679">
        <v>7.5511615399999998</v>
      </c>
      <c r="AL9" s="679">
        <v>9.9922243900000005</v>
      </c>
      <c r="AM9" s="679">
        <v>10.597568620000001</v>
      </c>
      <c r="AN9" s="679">
        <v>10.772391450000001</v>
      </c>
      <c r="AO9" s="679">
        <v>8.5644026400000008</v>
      </c>
      <c r="AP9" s="679">
        <v>6.9608793100000002</v>
      </c>
      <c r="AQ9" s="679">
        <v>6.9258528000000004</v>
      </c>
      <c r="AR9" s="679">
        <v>9.7826295200000004</v>
      </c>
      <c r="AS9" s="679">
        <v>11.04788911</v>
      </c>
      <c r="AT9" s="679">
        <v>11.167608059999999</v>
      </c>
      <c r="AU9" s="679">
        <v>8.7880400400000003</v>
      </c>
      <c r="AV9" s="679">
        <v>7.1532866999999998</v>
      </c>
      <c r="AW9" s="679">
        <v>7.5464407800000002</v>
      </c>
      <c r="AX9" s="679">
        <v>9.3019406</v>
      </c>
      <c r="AY9" s="679">
        <v>11.543444089999999</v>
      </c>
      <c r="AZ9" s="679">
        <v>10.17553275</v>
      </c>
      <c r="BA9" s="679">
        <v>8.9201548400000004</v>
      </c>
      <c r="BB9" s="679">
        <v>7.43746901</v>
      </c>
      <c r="BC9" s="679">
        <v>7.6870979400000001</v>
      </c>
      <c r="BD9" s="679">
        <v>9.5837100199999998</v>
      </c>
      <c r="BE9" s="679">
        <v>11.65286354</v>
      </c>
      <c r="BF9" s="679">
        <v>10.876141942</v>
      </c>
      <c r="BG9" s="679">
        <v>8.6460151248999999</v>
      </c>
      <c r="BH9" s="680">
        <v>7.0225379999999999</v>
      </c>
      <c r="BI9" s="680">
        <v>7.4218010000000003</v>
      </c>
      <c r="BJ9" s="680">
        <v>9.402946</v>
      </c>
      <c r="BK9" s="680">
        <v>11.77665</v>
      </c>
      <c r="BL9" s="680">
        <v>9.830565</v>
      </c>
      <c r="BM9" s="680">
        <v>8.8660770000000007</v>
      </c>
      <c r="BN9" s="680">
        <v>7.0315969999999997</v>
      </c>
      <c r="BO9" s="680">
        <v>7.3794360000000001</v>
      </c>
      <c r="BP9" s="680">
        <v>9.2049420000000008</v>
      </c>
      <c r="BQ9" s="680">
        <v>10.80306</v>
      </c>
      <c r="BR9" s="680">
        <v>10.546329999999999</v>
      </c>
      <c r="BS9" s="680">
        <v>8.4369180000000004</v>
      </c>
      <c r="BT9" s="680">
        <v>6.8660360000000003</v>
      </c>
      <c r="BU9" s="680">
        <v>7.2733569999999999</v>
      </c>
      <c r="BV9" s="680">
        <v>9.0072179999999999</v>
      </c>
    </row>
    <row r="10" spans="1:74" ht="11.15" customHeight="1" x14ac:dyDescent="0.25">
      <c r="A10" s="110" t="s">
        <v>1141</v>
      </c>
      <c r="B10" s="198" t="s">
        <v>434</v>
      </c>
      <c r="C10" s="679">
        <v>39.502893360000002</v>
      </c>
      <c r="D10" s="679">
        <v>27.621241189999999</v>
      </c>
      <c r="E10" s="679">
        <v>26.69687493</v>
      </c>
      <c r="F10" s="679">
        <v>24.000994939999998</v>
      </c>
      <c r="G10" s="679">
        <v>26.597595519999999</v>
      </c>
      <c r="H10" s="679">
        <v>33.509462229999997</v>
      </c>
      <c r="I10" s="679">
        <v>37.969052249999997</v>
      </c>
      <c r="J10" s="679">
        <v>37.284708530000003</v>
      </c>
      <c r="K10" s="679">
        <v>34.215143640000001</v>
      </c>
      <c r="L10" s="679">
        <v>28.755258619999999</v>
      </c>
      <c r="M10" s="679">
        <v>26.931502519999999</v>
      </c>
      <c r="N10" s="679">
        <v>31.050250309999999</v>
      </c>
      <c r="O10" s="679">
        <v>33.077730850000002</v>
      </c>
      <c r="P10" s="679">
        <v>28.277057920000001</v>
      </c>
      <c r="Q10" s="679">
        <v>27.336504009999999</v>
      </c>
      <c r="R10" s="679">
        <v>23.35973409</v>
      </c>
      <c r="S10" s="679">
        <v>28.447192350000002</v>
      </c>
      <c r="T10" s="679">
        <v>33.133936949999999</v>
      </c>
      <c r="U10" s="679">
        <v>39.459492480000002</v>
      </c>
      <c r="V10" s="679">
        <v>37.738492880000003</v>
      </c>
      <c r="W10" s="679">
        <v>34.850831939999999</v>
      </c>
      <c r="X10" s="679">
        <v>28.255969360000002</v>
      </c>
      <c r="Y10" s="679">
        <v>26.503740730000001</v>
      </c>
      <c r="Z10" s="679">
        <v>29.989234530000001</v>
      </c>
      <c r="AA10" s="679">
        <v>30.836395509999999</v>
      </c>
      <c r="AB10" s="679">
        <v>27.866012690000002</v>
      </c>
      <c r="AC10" s="679">
        <v>26.013938540000002</v>
      </c>
      <c r="AD10" s="679">
        <v>25.34871644</v>
      </c>
      <c r="AE10" s="679">
        <v>27.48565868</v>
      </c>
      <c r="AF10" s="679">
        <v>33.98047218</v>
      </c>
      <c r="AG10" s="679">
        <v>42.264159460000002</v>
      </c>
      <c r="AH10" s="679">
        <v>40.25387602</v>
      </c>
      <c r="AI10" s="679">
        <v>32.879230730000003</v>
      </c>
      <c r="AJ10" s="679">
        <v>26.674506560000001</v>
      </c>
      <c r="AK10" s="679">
        <v>25.787146979999999</v>
      </c>
      <c r="AL10" s="679">
        <v>33.313067259999997</v>
      </c>
      <c r="AM10" s="679">
        <v>35.071454549999999</v>
      </c>
      <c r="AN10" s="679">
        <v>31.976983799999999</v>
      </c>
      <c r="AO10" s="679">
        <v>28.170561620000001</v>
      </c>
      <c r="AP10" s="679">
        <v>24.394054539999999</v>
      </c>
      <c r="AQ10" s="679">
        <v>27.301676130000001</v>
      </c>
      <c r="AR10" s="679">
        <v>33.356407750000002</v>
      </c>
      <c r="AS10" s="679">
        <v>38.547220770000003</v>
      </c>
      <c r="AT10" s="679">
        <v>39.447870539999997</v>
      </c>
      <c r="AU10" s="679">
        <v>33.463602219999999</v>
      </c>
      <c r="AV10" s="679">
        <v>27.753770339999999</v>
      </c>
      <c r="AW10" s="679">
        <v>25.938172340000001</v>
      </c>
      <c r="AX10" s="679">
        <v>29.45599185</v>
      </c>
      <c r="AY10" s="679">
        <v>35.60443343</v>
      </c>
      <c r="AZ10" s="679">
        <v>32.460360659999999</v>
      </c>
      <c r="BA10" s="679">
        <v>27.94993126</v>
      </c>
      <c r="BB10" s="679">
        <v>25.15715324</v>
      </c>
      <c r="BC10" s="679">
        <v>29.889913920000001</v>
      </c>
      <c r="BD10" s="679">
        <v>36.506875690000001</v>
      </c>
      <c r="BE10" s="679">
        <v>42.384835379999998</v>
      </c>
      <c r="BF10" s="679">
        <v>39.428154225999997</v>
      </c>
      <c r="BG10" s="679">
        <v>32.769597875000002</v>
      </c>
      <c r="BH10" s="680">
        <v>27.929310000000001</v>
      </c>
      <c r="BI10" s="680">
        <v>25.324529999999999</v>
      </c>
      <c r="BJ10" s="680">
        <v>31.77149</v>
      </c>
      <c r="BK10" s="680">
        <v>36.736170000000001</v>
      </c>
      <c r="BL10" s="680">
        <v>32.68629</v>
      </c>
      <c r="BM10" s="680">
        <v>28.774349999999998</v>
      </c>
      <c r="BN10" s="680">
        <v>24.915120000000002</v>
      </c>
      <c r="BO10" s="680">
        <v>28.70795</v>
      </c>
      <c r="BP10" s="680">
        <v>35.262419999999999</v>
      </c>
      <c r="BQ10" s="680">
        <v>40.472410000000004</v>
      </c>
      <c r="BR10" s="680">
        <v>38.089129999999997</v>
      </c>
      <c r="BS10" s="680">
        <v>32.308019999999999</v>
      </c>
      <c r="BT10" s="680">
        <v>28.034759999999999</v>
      </c>
      <c r="BU10" s="680">
        <v>25.67625</v>
      </c>
      <c r="BV10" s="680">
        <v>32.18394</v>
      </c>
    </row>
    <row r="11" spans="1:74" ht="11.15" customHeight="1" x14ac:dyDescent="0.25">
      <c r="A11" s="110" t="s">
        <v>1142</v>
      </c>
      <c r="B11" s="198" t="s">
        <v>435</v>
      </c>
      <c r="C11" s="679">
        <v>14.229210569999999</v>
      </c>
      <c r="D11" s="679">
        <v>10.281393080000001</v>
      </c>
      <c r="E11" s="679">
        <v>8.3272754800000008</v>
      </c>
      <c r="F11" s="679">
        <v>7.7021746899999997</v>
      </c>
      <c r="G11" s="679">
        <v>8.4985416100000002</v>
      </c>
      <c r="H11" s="679">
        <v>11.112104459999999</v>
      </c>
      <c r="I11" s="679">
        <v>12.68791914</v>
      </c>
      <c r="J11" s="679">
        <v>12.27476476</v>
      </c>
      <c r="K11" s="679">
        <v>11.33544863</v>
      </c>
      <c r="L11" s="679">
        <v>8.9573701499999991</v>
      </c>
      <c r="M11" s="679">
        <v>8.48702866</v>
      </c>
      <c r="N11" s="679">
        <v>10.59235479</v>
      </c>
      <c r="O11" s="679">
        <v>11.2755068</v>
      </c>
      <c r="P11" s="679">
        <v>9.8572122699999998</v>
      </c>
      <c r="Q11" s="679">
        <v>9.1380073300000006</v>
      </c>
      <c r="R11" s="679">
        <v>7.3449317499999998</v>
      </c>
      <c r="S11" s="679">
        <v>8.2012887400000007</v>
      </c>
      <c r="T11" s="679">
        <v>10.311439249999999</v>
      </c>
      <c r="U11" s="679">
        <v>12.426140370000001</v>
      </c>
      <c r="V11" s="679">
        <v>12.39281879</v>
      </c>
      <c r="W11" s="679">
        <v>11.85890976</v>
      </c>
      <c r="X11" s="679">
        <v>9.0864553400000005</v>
      </c>
      <c r="Y11" s="679">
        <v>8.4714711400000002</v>
      </c>
      <c r="Z11" s="679">
        <v>9.9155815300000008</v>
      </c>
      <c r="AA11" s="679">
        <v>10.10147523</v>
      </c>
      <c r="AB11" s="679">
        <v>9.7534541200000007</v>
      </c>
      <c r="AC11" s="679">
        <v>8.5206274900000007</v>
      </c>
      <c r="AD11" s="679">
        <v>7.4300166499999998</v>
      </c>
      <c r="AE11" s="679">
        <v>7.91833103</v>
      </c>
      <c r="AF11" s="679">
        <v>10.203291869999999</v>
      </c>
      <c r="AG11" s="679">
        <v>12.96812347</v>
      </c>
      <c r="AH11" s="679">
        <v>12.753705699999999</v>
      </c>
      <c r="AI11" s="679">
        <v>10.694378459999999</v>
      </c>
      <c r="AJ11" s="679">
        <v>7.7526206499999999</v>
      </c>
      <c r="AK11" s="679">
        <v>7.5493484899999999</v>
      </c>
      <c r="AL11" s="679">
        <v>10.70050786</v>
      </c>
      <c r="AM11" s="679">
        <v>12.25636926</v>
      </c>
      <c r="AN11" s="679">
        <v>11.746017549999999</v>
      </c>
      <c r="AO11" s="679">
        <v>9.4674064799999993</v>
      </c>
      <c r="AP11" s="679">
        <v>7.4820441000000004</v>
      </c>
      <c r="AQ11" s="679">
        <v>7.7277173499999998</v>
      </c>
      <c r="AR11" s="679">
        <v>10.11904962</v>
      </c>
      <c r="AS11" s="679">
        <v>12.19709235</v>
      </c>
      <c r="AT11" s="679">
        <v>12.723450529999999</v>
      </c>
      <c r="AU11" s="679">
        <v>10.833576620000001</v>
      </c>
      <c r="AV11" s="679">
        <v>8.2884915699999997</v>
      </c>
      <c r="AW11" s="679">
        <v>8.2919936300000003</v>
      </c>
      <c r="AX11" s="679">
        <v>9.3582451100000004</v>
      </c>
      <c r="AY11" s="679">
        <v>12.04472827</v>
      </c>
      <c r="AZ11" s="679">
        <v>11.58362393</v>
      </c>
      <c r="BA11" s="679">
        <v>9.0313547199999995</v>
      </c>
      <c r="BB11" s="679">
        <v>7.7448780800000003</v>
      </c>
      <c r="BC11" s="679">
        <v>8.6695024400000005</v>
      </c>
      <c r="BD11" s="679">
        <v>11.29557284</v>
      </c>
      <c r="BE11" s="679">
        <v>13.71862428</v>
      </c>
      <c r="BF11" s="679">
        <v>12.962998232</v>
      </c>
      <c r="BG11" s="679">
        <v>10.573668061999999</v>
      </c>
      <c r="BH11" s="680">
        <v>8.509093</v>
      </c>
      <c r="BI11" s="680">
        <v>7.9197350000000002</v>
      </c>
      <c r="BJ11" s="680">
        <v>10.4717</v>
      </c>
      <c r="BK11" s="680">
        <v>13.257300000000001</v>
      </c>
      <c r="BL11" s="680">
        <v>11.429320000000001</v>
      </c>
      <c r="BM11" s="680">
        <v>9.3723969999999994</v>
      </c>
      <c r="BN11" s="680">
        <v>7.9121189999999997</v>
      </c>
      <c r="BO11" s="680">
        <v>8.4602819999999994</v>
      </c>
      <c r="BP11" s="680">
        <v>10.63801</v>
      </c>
      <c r="BQ11" s="680">
        <v>12.69685</v>
      </c>
      <c r="BR11" s="680">
        <v>12.630089999999999</v>
      </c>
      <c r="BS11" s="680">
        <v>10.5398</v>
      </c>
      <c r="BT11" s="680">
        <v>8.4840959999999992</v>
      </c>
      <c r="BU11" s="680">
        <v>8.0136800000000008</v>
      </c>
      <c r="BV11" s="680">
        <v>10.539960000000001</v>
      </c>
    </row>
    <row r="12" spans="1:74" ht="11.15" customHeight="1" x14ac:dyDescent="0.25">
      <c r="A12" s="110" t="s">
        <v>1143</v>
      </c>
      <c r="B12" s="198" t="s">
        <v>436</v>
      </c>
      <c r="C12" s="679">
        <v>23.36415719</v>
      </c>
      <c r="D12" s="679">
        <v>17.72243009</v>
      </c>
      <c r="E12" s="679">
        <v>14.087088290000001</v>
      </c>
      <c r="F12" s="679">
        <v>13.207970270000001</v>
      </c>
      <c r="G12" s="679">
        <v>16.630676210000001</v>
      </c>
      <c r="H12" s="679">
        <v>23.651459580000001</v>
      </c>
      <c r="I12" s="679">
        <v>26.13751392</v>
      </c>
      <c r="J12" s="679">
        <v>25.99498294</v>
      </c>
      <c r="K12" s="679">
        <v>22.352705530000001</v>
      </c>
      <c r="L12" s="679">
        <v>17.777376610000001</v>
      </c>
      <c r="M12" s="679">
        <v>14.502626169999999</v>
      </c>
      <c r="N12" s="679">
        <v>17.280476230000001</v>
      </c>
      <c r="O12" s="679">
        <v>19.24409558</v>
      </c>
      <c r="P12" s="679">
        <v>16.794847529999998</v>
      </c>
      <c r="Q12" s="679">
        <v>16.05708387</v>
      </c>
      <c r="R12" s="679">
        <v>12.997320869999999</v>
      </c>
      <c r="S12" s="679">
        <v>15.646555340000001</v>
      </c>
      <c r="T12" s="679">
        <v>20.788260900000001</v>
      </c>
      <c r="U12" s="679">
        <v>25.030437790000001</v>
      </c>
      <c r="V12" s="679">
        <v>26.597568899999999</v>
      </c>
      <c r="W12" s="679">
        <v>24.831094159999999</v>
      </c>
      <c r="X12" s="679">
        <v>19.645582189999999</v>
      </c>
      <c r="Y12" s="679">
        <v>14.73844267</v>
      </c>
      <c r="Z12" s="679">
        <v>16.634364219999998</v>
      </c>
      <c r="AA12" s="679">
        <v>17.499084369999999</v>
      </c>
      <c r="AB12" s="679">
        <v>16.589204519999999</v>
      </c>
      <c r="AC12" s="679">
        <v>15.13628814</v>
      </c>
      <c r="AD12" s="679">
        <v>14.405236589999999</v>
      </c>
      <c r="AE12" s="679">
        <v>16.70774188</v>
      </c>
      <c r="AF12" s="679">
        <v>22.034402350000001</v>
      </c>
      <c r="AG12" s="679">
        <v>27.171694039999998</v>
      </c>
      <c r="AH12" s="679">
        <v>26.945831370000001</v>
      </c>
      <c r="AI12" s="679">
        <v>22.693767189999999</v>
      </c>
      <c r="AJ12" s="679">
        <v>16.89739904</v>
      </c>
      <c r="AK12" s="679">
        <v>14.229838579999999</v>
      </c>
      <c r="AL12" s="679">
        <v>17.757755970000002</v>
      </c>
      <c r="AM12" s="679">
        <v>20.475557720000001</v>
      </c>
      <c r="AN12" s="679">
        <v>18.476170239999998</v>
      </c>
      <c r="AO12" s="679">
        <v>17.894300680000001</v>
      </c>
      <c r="AP12" s="679">
        <v>13.51317618</v>
      </c>
      <c r="AQ12" s="679">
        <v>15.30675718</v>
      </c>
      <c r="AR12" s="679">
        <v>21.1913676</v>
      </c>
      <c r="AS12" s="679">
        <v>25.487010550000001</v>
      </c>
      <c r="AT12" s="679">
        <v>26.689258819999999</v>
      </c>
      <c r="AU12" s="679">
        <v>23.977687289999999</v>
      </c>
      <c r="AV12" s="679">
        <v>17.711094989999999</v>
      </c>
      <c r="AW12" s="679">
        <v>14.23488626</v>
      </c>
      <c r="AX12" s="679">
        <v>15.540725849999999</v>
      </c>
      <c r="AY12" s="679">
        <v>19.343924049999998</v>
      </c>
      <c r="AZ12" s="679">
        <v>19.54508414</v>
      </c>
      <c r="BA12" s="679">
        <v>16.82538976</v>
      </c>
      <c r="BB12" s="679">
        <v>14.364781199999999</v>
      </c>
      <c r="BC12" s="679">
        <v>18.725261010000001</v>
      </c>
      <c r="BD12" s="679">
        <v>24.810691389999999</v>
      </c>
      <c r="BE12" s="679">
        <v>29.506426640000001</v>
      </c>
      <c r="BF12" s="679">
        <v>28.208042708000001</v>
      </c>
      <c r="BG12" s="679">
        <v>23.824393613000002</v>
      </c>
      <c r="BH12" s="680">
        <v>16.726749999999999</v>
      </c>
      <c r="BI12" s="680">
        <v>13.49052</v>
      </c>
      <c r="BJ12" s="680">
        <v>17.863710000000001</v>
      </c>
      <c r="BK12" s="680">
        <v>20.32687</v>
      </c>
      <c r="BL12" s="680">
        <v>17.94829</v>
      </c>
      <c r="BM12" s="680">
        <v>16.16929</v>
      </c>
      <c r="BN12" s="680">
        <v>14.15865</v>
      </c>
      <c r="BO12" s="680">
        <v>17.253799999999998</v>
      </c>
      <c r="BP12" s="680">
        <v>22.006450000000001</v>
      </c>
      <c r="BQ12" s="680">
        <v>25.866150000000001</v>
      </c>
      <c r="BR12" s="680">
        <v>26.210519999999999</v>
      </c>
      <c r="BS12" s="680">
        <v>23.528199999999998</v>
      </c>
      <c r="BT12" s="680">
        <v>16.79655</v>
      </c>
      <c r="BU12" s="680">
        <v>13.833690000000001</v>
      </c>
      <c r="BV12" s="680">
        <v>18.415980000000001</v>
      </c>
    </row>
    <row r="13" spans="1:74" ht="11.15" customHeight="1" x14ac:dyDescent="0.25">
      <c r="A13" s="110" t="s">
        <v>1144</v>
      </c>
      <c r="B13" s="198" t="s">
        <v>437</v>
      </c>
      <c r="C13" s="679">
        <v>7.8831828000000002</v>
      </c>
      <c r="D13" s="679">
        <v>6.8251513499999996</v>
      </c>
      <c r="E13" s="679">
        <v>6.8396683999999999</v>
      </c>
      <c r="F13" s="679">
        <v>6.6015816899999997</v>
      </c>
      <c r="G13" s="679">
        <v>7.5780062299999997</v>
      </c>
      <c r="H13" s="679">
        <v>9.8366750100000004</v>
      </c>
      <c r="I13" s="679">
        <v>12.155610129999999</v>
      </c>
      <c r="J13" s="679">
        <v>11.64467818</v>
      </c>
      <c r="K13" s="679">
        <v>9.3269585700000004</v>
      </c>
      <c r="L13" s="679">
        <v>6.7239480499999997</v>
      </c>
      <c r="M13" s="679">
        <v>6.7052214499999998</v>
      </c>
      <c r="N13" s="679">
        <v>8.1908792199999993</v>
      </c>
      <c r="O13" s="679">
        <v>8.4362484700000007</v>
      </c>
      <c r="P13" s="679">
        <v>7.5641654999999997</v>
      </c>
      <c r="Q13" s="679">
        <v>7.1613440600000002</v>
      </c>
      <c r="R13" s="679">
        <v>6.4480374300000003</v>
      </c>
      <c r="S13" s="679">
        <v>6.74090291</v>
      </c>
      <c r="T13" s="679">
        <v>8.9826649300000003</v>
      </c>
      <c r="U13" s="679">
        <v>11.76230168</v>
      </c>
      <c r="V13" s="679">
        <v>12.046127350000001</v>
      </c>
      <c r="W13" s="679">
        <v>9.2217606599999993</v>
      </c>
      <c r="X13" s="679">
        <v>7.05674285</v>
      </c>
      <c r="Y13" s="679">
        <v>6.8023598999999999</v>
      </c>
      <c r="Z13" s="679">
        <v>8.2351843099999993</v>
      </c>
      <c r="AA13" s="679">
        <v>8.3094690799999995</v>
      </c>
      <c r="AB13" s="679">
        <v>7.3563062500000003</v>
      </c>
      <c r="AC13" s="679">
        <v>6.8904589500000002</v>
      </c>
      <c r="AD13" s="679">
        <v>6.9392554999999998</v>
      </c>
      <c r="AE13" s="679">
        <v>8.6914824700000004</v>
      </c>
      <c r="AF13" s="679">
        <v>10.16705807</v>
      </c>
      <c r="AG13" s="679">
        <v>12.94493696</v>
      </c>
      <c r="AH13" s="679">
        <v>13.298877640000001</v>
      </c>
      <c r="AI13" s="679">
        <v>9.9067571399999999</v>
      </c>
      <c r="AJ13" s="679">
        <v>8.1011965400000001</v>
      </c>
      <c r="AK13" s="679">
        <v>7.2687996999999998</v>
      </c>
      <c r="AL13" s="679">
        <v>8.69604277</v>
      </c>
      <c r="AM13" s="679">
        <v>8.7663539299999993</v>
      </c>
      <c r="AN13" s="679">
        <v>7.4877958900000001</v>
      </c>
      <c r="AO13" s="679">
        <v>7.4709040299999998</v>
      </c>
      <c r="AP13" s="679">
        <v>7.1324847900000004</v>
      </c>
      <c r="AQ13" s="679">
        <v>8.1150494200000001</v>
      </c>
      <c r="AR13" s="679">
        <v>11.61052771</v>
      </c>
      <c r="AS13" s="679">
        <v>13.06081339</v>
      </c>
      <c r="AT13" s="679">
        <v>12.249859300000001</v>
      </c>
      <c r="AU13" s="679">
        <v>9.9058184699999998</v>
      </c>
      <c r="AV13" s="679">
        <v>7.1369490500000001</v>
      </c>
      <c r="AW13" s="679">
        <v>6.8517661399999996</v>
      </c>
      <c r="AX13" s="679">
        <v>8.3295682200000005</v>
      </c>
      <c r="AY13" s="679">
        <v>8.8810629799999994</v>
      </c>
      <c r="AZ13" s="679">
        <v>7.7461926200000004</v>
      </c>
      <c r="BA13" s="679">
        <v>7.5358487099999998</v>
      </c>
      <c r="BB13" s="679">
        <v>7.1401189900000004</v>
      </c>
      <c r="BC13" s="679">
        <v>8.3663667499999992</v>
      </c>
      <c r="BD13" s="679">
        <v>10.760889649999999</v>
      </c>
      <c r="BE13" s="679">
        <v>13.34069562</v>
      </c>
      <c r="BF13" s="679">
        <v>12.356033612999999</v>
      </c>
      <c r="BG13" s="679">
        <v>9.8235506459999993</v>
      </c>
      <c r="BH13" s="680">
        <v>7.2533310000000002</v>
      </c>
      <c r="BI13" s="680">
        <v>7.0189519999999996</v>
      </c>
      <c r="BJ13" s="680">
        <v>8.7219999999999995</v>
      </c>
      <c r="BK13" s="680">
        <v>9.0457850000000004</v>
      </c>
      <c r="BL13" s="680">
        <v>7.610995</v>
      </c>
      <c r="BM13" s="680">
        <v>7.5005110000000004</v>
      </c>
      <c r="BN13" s="680">
        <v>6.993989</v>
      </c>
      <c r="BO13" s="680">
        <v>8.1796439999999997</v>
      </c>
      <c r="BP13" s="680">
        <v>10.270020000000001</v>
      </c>
      <c r="BQ13" s="680">
        <v>12.40035</v>
      </c>
      <c r="BR13" s="680">
        <v>11.95082</v>
      </c>
      <c r="BS13" s="680">
        <v>9.7906220000000008</v>
      </c>
      <c r="BT13" s="680">
        <v>7.3094869999999998</v>
      </c>
      <c r="BU13" s="680">
        <v>7.0893699999999997</v>
      </c>
      <c r="BV13" s="680">
        <v>8.7980429999999998</v>
      </c>
    </row>
    <row r="14" spans="1:74" ht="11.15" customHeight="1" x14ac:dyDescent="0.25">
      <c r="A14" s="110" t="s">
        <v>1145</v>
      </c>
      <c r="B14" s="198" t="s">
        <v>239</v>
      </c>
      <c r="C14" s="679">
        <v>13.49420215</v>
      </c>
      <c r="D14" s="679">
        <v>11.28343948</v>
      </c>
      <c r="E14" s="679">
        <v>12.977829849999999</v>
      </c>
      <c r="F14" s="679">
        <v>9.8970306699999995</v>
      </c>
      <c r="G14" s="679">
        <v>10.280284440000001</v>
      </c>
      <c r="H14" s="679">
        <v>10.402222800000001</v>
      </c>
      <c r="I14" s="679">
        <v>13.74502964</v>
      </c>
      <c r="J14" s="679">
        <v>16.236672519999999</v>
      </c>
      <c r="K14" s="679">
        <v>10.343938189999999</v>
      </c>
      <c r="L14" s="679">
        <v>11.088002790000001</v>
      </c>
      <c r="M14" s="679">
        <v>10.639510639999999</v>
      </c>
      <c r="N14" s="679">
        <v>12.9813828</v>
      </c>
      <c r="O14" s="679">
        <v>14.39873137</v>
      </c>
      <c r="P14" s="679">
        <v>12.186597949999999</v>
      </c>
      <c r="Q14" s="679">
        <v>12.48005165</v>
      </c>
      <c r="R14" s="679">
        <v>9.4034843499999994</v>
      </c>
      <c r="S14" s="679">
        <v>10.252670910000001</v>
      </c>
      <c r="T14" s="679">
        <v>10.038707029999999</v>
      </c>
      <c r="U14" s="679">
        <v>12.80832019</v>
      </c>
      <c r="V14" s="679">
        <v>14.010720579999999</v>
      </c>
      <c r="W14" s="679">
        <v>11.922164069999999</v>
      </c>
      <c r="X14" s="679">
        <v>11.53395942</v>
      </c>
      <c r="Y14" s="679">
        <v>10.44991982</v>
      </c>
      <c r="Z14" s="679">
        <v>13.837265650000001</v>
      </c>
      <c r="AA14" s="679">
        <v>13.908775009999999</v>
      </c>
      <c r="AB14" s="679">
        <v>10.92071646</v>
      </c>
      <c r="AC14" s="679">
        <v>11.79588072</v>
      </c>
      <c r="AD14" s="679">
        <v>10.00354976</v>
      </c>
      <c r="AE14" s="679">
        <v>11.27712738</v>
      </c>
      <c r="AF14" s="679">
        <v>11.88903973</v>
      </c>
      <c r="AG14" s="679">
        <v>14.7635626</v>
      </c>
      <c r="AH14" s="679">
        <v>14.48215048</v>
      </c>
      <c r="AI14" s="679">
        <v>13.69589584</v>
      </c>
      <c r="AJ14" s="679">
        <v>13.19604977</v>
      </c>
      <c r="AK14" s="679">
        <v>10.592235909999999</v>
      </c>
      <c r="AL14" s="679">
        <v>14.896388350000001</v>
      </c>
      <c r="AM14" s="679">
        <v>13.64251679</v>
      </c>
      <c r="AN14" s="679">
        <v>12.236510320000001</v>
      </c>
      <c r="AO14" s="679">
        <v>13.14765369</v>
      </c>
      <c r="AP14" s="679">
        <v>9.8078381199999995</v>
      </c>
      <c r="AQ14" s="679">
        <v>10.483372360000001</v>
      </c>
      <c r="AR14" s="679">
        <v>11.93293471</v>
      </c>
      <c r="AS14" s="679">
        <v>15.359322880000001</v>
      </c>
      <c r="AT14" s="679">
        <v>14.76002312</v>
      </c>
      <c r="AU14" s="679">
        <v>12.841205649999999</v>
      </c>
      <c r="AV14" s="679">
        <v>10.324675409999999</v>
      </c>
      <c r="AW14" s="679">
        <v>10.56615086</v>
      </c>
      <c r="AX14" s="679">
        <v>13.900454699999999</v>
      </c>
      <c r="AY14" s="679">
        <v>15.06088695</v>
      </c>
      <c r="AZ14" s="679">
        <v>11.50067494</v>
      </c>
      <c r="BA14" s="679">
        <v>11.950467359999999</v>
      </c>
      <c r="BB14" s="679">
        <v>10.777401169999999</v>
      </c>
      <c r="BC14" s="679">
        <v>10.10172279</v>
      </c>
      <c r="BD14" s="679">
        <v>11.535555820000001</v>
      </c>
      <c r="BE14" s="679">
        <v>13.546321280000001</v>
      </c>
      <c r="BF14" s="679">
        <v>14.904472459000001</v>
      </c>
      <c r="BG14" s="679">
        <v>13.461986675</v>
      </c>
      <c r="BH14" s="680">
        <v>10.24771</v>
      </c>
      <c r="BI14" s="680">
        <v>10.7028</v>
      </c>
      <c r="BJ14" s="680">
        <v>13.75839</v>
      </c>
      <c r="BK14" s="680">
        <v>15.048730000000001</v>
      </c>
      <c r="BL14" s="680">
        <v>11.60965</v>
      </c>
      <c r="BM14" s="680">
        <v>12.12059</v>
      </c>
      <c r="BN14" s="680">
        <v>10.66492</v>
      </c>
      <c r="BO14" s="680">
        <v>9.8322409999999998</v>
      </c>
      <c r="BP14" s="680">
        <v>10.989520000000001</v>
      </c>
      <c r="BQ14" s="680">
        <v>12.7386</v>
      </c>
      <c r="BR14" s="680">
        <v>13.634219999999999</v>
      </c>
      <c r="BS14" s="680">
        <v>12.079190000000001</v>
      </c>
      <c r="BT14" s="680">
        <v>9.6940399999999993</v>
      </c>
      <c r="BU14" s="680">
        <v>10.453620000000001</v>
      </c>
      <c r="BV14" s="680">
        <v>13.43632</v>
      </c>
    </row>
    <row r="15" spans="1:74" ht="11.15" customHeight="1" x14ac:dyDescent="0.25">
      <c r="A15" s="110" t="s">
        <v>1146</v>
      </c>
      <c r="B15" s="198" t="s">
        <v>240</v>
      </c>
      <c r="C15" s="679">
        <v>0.43748281999999999</v>
      </c>
      <c r="D15" s="679">
        <v>0.38829643000000003</v>
      </c>
      <c r="E15" s="679">
        <v>0.40558284999999999</v>
      </c>
      <c r="F15" s="679">
        <v>0.37452195999999999</v>
      </c>
      <c r="G15" s="679">
        <v>0.35831512999999998</v>
      </c>
      <c r="H15" s="679">
        <v>0.35379435999999997</v>
      </c>
      <c r="I15" s="679">
        <v>0.37979830999999997</v>
      </c>
      <c r="J15" s="679">
        <v>0.39269463999999998</v>
      </c>
      <c r="K15" s="679">
        <v>0.38372412</v>
      </c>
      <c r="L15" s="679">
        <v>0.39561489</v>
      </c>
      <c r="M15" s="679">
        <v>0.39999825</v>
      </c>
      <c r="N15" s="679">
        <v>0.41578027000000001</v>
      </c>
      <c r="O15" s="679">
        <v>0.44357437999999999</v>
      </c>
      <c r="P15" s="679">
        <v>0.35982470999999999</v>
      </c>
      <c r="Q15" s="679">
        <v>0.37226680000000001</v>
      </c>
      <c r="R15" s="679">
        <v>0.34315230000000002</v>
      </c>
      <c r="S15" s="679">
        <v>0.35851045999999998</v>
      </c>
      <c r="T15" s="679">
        <v>0.36491989000000002</v>
      </c>
      <c r="U15" s="679">
        <v>0.40199847999999999</v>
      </c>
      <c r="V15" s="679">
        <v>0.40383085000000002</v>
      </c>
      <c r="W15" s="679">
        <v>0.39195666000000001</v>
      </c>
      <c r="X15" s="679">
        <v>0.40810094000000002</v>
      </c>
      <c r="Y15" s="679">
        <v>0.40293485000000001</v>
      </c>
      <c r="Z15" s="679">
        <v>0.43691171000000001</v>
      </c>
      <c r="AA15" s="679">
        <v>0.47074290000000002</v>
      </c>
      <c r="AB15" s="679">
        <v>0.38801957999999998</v>
      </c>
      <c r="AC15" s="679">
        <v>0.40154337000000001</v>
      </c>
      <c r="AD15" s="679">
        <v>0.37432175000000001</v>
      </c>
      <c r="AE15" s="679">
        <v>0.37887750999999997</v>
      </c>
      <c r="AF15" s="679">
        <v>0.38765516</v>
      </c>
      <c r="AG15" s="679">
        <v>0.38956628999999998</v>
      </c>
      <c r="AH15" s="679">
        <v>0.4008043</v>
      </c>
      <c r="AI15" s="679">
        <v>0.39551195</v>
      </c>
      <c r="AJ15" s="679">
        <v>0.43208215</v>
      </c>
      <c r="AK15" s="679">
        <v>0.45114546999999999</v>
      </c>
      <c r="AL15" s="679">
        <v>0.46788960000000002</v>
      </c>
      <c r="AM15" s="679">
        <v>0.45397376</v>
      </c>
      <c r="AN15" s="679">
        <v>0.40165171999999999</v>
      </c>
      <c r="AO15" s="679">
        <v>0.42240938</v>
      </c>
      <c r="AP15" s="679">
        <v>0.37916989000000001</v>
      </c>
      <c r="AQ15" s="679">
        <v>0.38082716999999999</v>
      </c>
      <c r="AR15" s="679">
        <v>0.38334950000000001</v>
      </c>
      <c r="AS15" s="679">
        <v>0.40287965999999997</v>
      </c>
      <c r="AT15" s="679">
        <v>0.40934302</v>
      </c>
      <c r="AU15" s="679">
        <v>0.39105648999999998</v>
      </c>
      <c r="AV15" s="679">
        <v>0.40984429</v>
      </c>
      <c r="AW15" s="679">
        <v>0.43644535000000001</v>
      </c>
      <c r="AX15" s="679">
        <v>0.47468633999999998</v>
      </c>
      <c r="AY15" s="679">
        <v>0.47213738999999999</v>
      </c>
      <c r="AZ15" s="679">
        <v>0.38402269999999999</v>
      </c>
      <c r="BA15" s="679">
        <v>0.40536441000000001</v>
      </c>
      <c r="BB15" s="679">
        <v>0.37464309000000001</v>
      </c>
      <c r="BC15" s="679">
        <v>0.3770696</v>
      </c>
      <c r="BD15" s="679">
        <v>0.36575312999999998</v>
      </c>
      <c r="BE15" s="679">
        <v>0.38638973999999998</v>
      </c>
      <c r="BF15" s="679">
        <v>0.39385562000000002</v>
      </c>
      <c r="BG15" s="679">
        <v>0.3767355</v>
      </c>
      <c r="BH15" s="680">
        <v>0.39593230000000001</v>
      </c>
      <c r="BI15" s="680">
        <v>0.42298269999999999</v>
      </c>
      <c r="BJ15" s="680">
        <v>0.46089049999999998</v>
      </c>
      <c r="BK15" s="680">
        <v>0.46013169999999998</v>
      </c>
      <c r="BL15" s="680">
        <v>0.37489879999999998</v>
      </c>
      <c r="BM15" s="680">
        <v>0.39684710000000001</v>
      </c>
      <c r="BN15" s="680">
        <v>0.36805909999999997</v>
      </c>
      <c r="BO15" s="680">
        <v>0.37190580000000001</v>
      </c>
      <c r="BP15" s="680">
        <v>0.3620408</v>
      </c>
      <c r="BQ15" s="680">
        <v>0.38536759999999998</v>
      </c>
      <c r="BR15" s="680">
        <v>0.39377459999999997</v>
      </c>
      <c r="BS15" s="680">
        <v>0.3766833</v>
      </c>
      <c r="BT15" s="680">
        <v>0.39546949999999997</v>
      </c>
      <c r="BU15" s="680">
        <v>0.42199769999999998</v>
      </c>
      <c r="BV15" s="680">
        <v>0.45928229999999998</v>
      </c>
    </row>
    <row r="16" spans="1:74" ht="11.15" customHeight="1" x14ac:dyDescent="0.25">
      <c r="A16" s="110" t="s">
        <v>1147</v>
      </c>
      <c r="B16" s="198" t="s">
        <v>439</v>
      </c>
      <c r="C16" s="679">
        <v>148.91738377999999</v>
      </c>
      <c r="D16" s="679">
        <v>113.75128017999999</v>
      </c>
      <c r="E16" s="679">
        <v>107.218431</v>
      </c>
      <c r="F16" s="679">
        <v>95.453615799999994</v>
      </c>
      <c r="G16" s="679">
        <v>103.84799901</v>
      </c>
      <c r="H16" s="679">
        <v>129.91289918999999</v>
      </c>
      <c r="I16" s="679">
        <v>153.56605024000001</v>
      </c>
      <c r="J16" s="679">
        <v>153.49649427</v>
      </c>
      <c r="K16" s="679">
        <v>128.90979259</v>
      </c>
      <c r="L16" s="679">
        <v>107.0487529</v>
      </c>
      <c r="M16" s="679">
        <v>103.78995653</v>
      </c>
      <c r="N16" s="679">
        <v>123.18040376</v>
      </c>
      <c r="O16" s="679">
        <v>133.31755021000001</v>
      </c>
      <c r="P16" s="679">
        <v>116.60800242000001</v>
      </c>
      <c r="Q16" s="679">
        <v>112.60541507000001</v>
      </c>
      <c r="R16" s="679">
        <v>90.383821839999996</v>
      </c>
      <c r="S16" s="679">
        <v>100.33107133</v>
      </c>
      <c r="T16" s="679">
        <v>120.11616995999999</v>
      </c>
      <c r="U16" s="679">
        <v>153.74888910000001</v>
      </c>
      <c r="V16" s="679">
        <v>150.08305576000001</v>
      </c>
      <c r="W16" s="679">
        <v>131.5667267</v>
      </c>
      <c r="X16" s="679">
        <v>107.99720824000001</v>
      </c>
      <c r="Y16" s="679">
        <v>102.45292212</v>
      </c>
      <c r="Z16" s="679">
        <v>121.07807665</v>
      </c>
      <c r="AA16" s="679">
        <v>124.44221134999999</v>
      </c>
      <c r="AB16" s="679">
        <v>112.12288192</v>
      </c>
      <c r="AC16" s="679">
        <v>104.25494275</v>
      </c>
      <c r="AD16" s="679">
        <v>97.759203060000004</v>
      </c>
      <c r="AE16" s="679">
        <v>105.68094311</v>
      </c>
      <c r="AF16" s="679">
        <v>131.53805062999999</v>
      </c>
      <c r="AG16" s="679">
        <v>167.10814163000001</v>
      </c>
      <c r="AH16" s="679">
        <v>158.93914744</v>
      </c>
      <c r="AI16" s="679">
        <v>127.82389320999999</v>
      </c>
      <c r="AJ16" s="679">
        <v>105.51393613</v>
      </c>
      <c r="AK16" s="679">
        <v>99.660936559999996</v>
      </c>
      <c r="AL16" s="679">
        <v>129.76075834</v>
      </c>
      <c r="AM16" s="679">
        <v>137.12739006999999</v>
      </c>
      <c r="AN16" s="679">
        <v>126.96992032999999</v>
      </c>
      <c r="AO16" s="679">
        <v>114.42639382999999</v>
      </c>
      <c r="AP16" s="679">
        <v>94.177116690000005</v>
      </c>
      <c r="AQ16" s="679">
        <v>101.49831532</v>
      </c>
      <c r="AR16" s="679">
        <v>132.83360027000001</v>
      </c>
      <c r="AS16" s="679">
        <v>155.32512262</v>
      </c>
      <c r="AT16" s="679">
        <v>158.65132155000001</v>
      </c>
      <c r="AU16" s="679">
        <v>131.86386303</v>
      </c>
      <c r="AV16" s="679">
        <v>104.5808024</v>
      </c>
      <c r="AW16" s="679">
        <v>101.0301503</v>
      </c>
      <c r="AX16" s="679">
        <v>118.08463096</v>
      </c>
      <c r="AY16" s="679">
        <v>140.59360427999999</v>
      </c>
      <c r="AZ16" s="679">
        <v>126.23010857</v>
      </c>
      <c r="BA16" s="679">
        <v>112.30304627</v>
      </c>
      <c r="BB16" s="679">
        <v>98.449325599999995</v>
      </c>
      <c r="BC16" s="679">
        <v>110.48220120000001</v>
      </c>
      <c r="BD16" s="679">
        <v>137.05526678000001</v>
      </c>
      <c r="BE16" s="679">
        <v>165.12558351999999</v>
      </c>
      <c r="BF16" s="679">
        <v>158.67213398000001</v>
      </c>
      <c r="BG16" s="679">
        <v>129.56218394000001</v>
      </c>
      <c r="BH16" s="680">
        <v>104.1499</v>
      </c>
      <c r="BI16" s="680">
        <v>99.079639999999998</v>
      </c>
      <c r="BJ16" s="680">
        <v>125.7102</v>
      </c>
      <c r="BK16" s="680">
        <v>143.6754</v>
      </c>
      <c r="BL16" s="680">
        <v>123.5047</v>
      </c>
      <c r="BM16" s="680">
        <v>113.34739999999999</v>
      </c>
      <c r="BN16" s="680">
        <v>97.18526</v>
      </c>
      <c r="BO16" s="680">
        <v>106.35760000000001</v>
      </c>
      <c r="BP16" s="680">
        <v>130.4931</v>
      </c>
      <c r="BQ16" s="680">
        <v>154.2664</v>
      </c>
      <c r="BR16" s="680">
        <v>150.00309999999999</v>
      </c>
      <c r="BS16" s="680">
        <v>125.4127</v>
      </c>
      <c r="BT16" s="680">
        <v>103.4472</v>
      </c>
      <c r="BU16" s="680">
        <v>99.607309999999998</v>
      </c>
      <c r="BV16" s="680">
        <v>126.05710000000001</v>
      </c>
    </row>
    <row r="17" spans="1:74" ht="11.15" customHeight="1" x14ac:dyDescent="0.25">
      <c r="A17" s="110"/>
      <c r="B17" s="112" t="s">
        <v>8</v>
      </c>
      <c r="C17" s="681"/>
      <c r="D17" s="681"/>
      <c r="E17" s="681"/>
      <c r="F17" s="681"/>
      <c r="G17" s="681"/>
      <c r="H17" s="681"/>
      <c r="I17" s="681"/>
      <c r="J17" s="681"/>
      <c r="K17" s="681"/>
      <c r="L17" s="681"/>
      <c r="M17" s="681"/>
      <c r="N17" s="681"/>
      <c r="O17" s="681"/>
      <c r="P17" s="681"/>
      <c r="Q17" s="681"/>
      <c r="R17" s="681"/>
      <c r="S17" s="681"/>
      <c r="T17" s="681"/>
      <c r="U17" s="681"/>
      <c r="V17" s="681"/>
      <c r="W17" s="681"/>
      <c r="X17" s="681"/>
      <c r="Y17" s="681"/>
      <c r="Z17" s="681"/>
      <c r="AA17" s="681"/>
      <c r="AB17" s="681"/>
      <c r="AC17" s="681"/>
      <c r="AD17" s="681"/>
      <c r="AE17" s="681"/>
      <c r="AF17" s="681"/>
      <c r="AG17" s="681"/>
      <c r="AH17" s="681"/>
      <c r="AI17" s="681"/>
      <c r="AJ17" s="681"/>
      <c r="AK17" s="681"/>
      <c r="AL17" s="681"/>
      <c r="AM17" s="681"/>
      <c r="AN17" s="681"/>
      <c r="AO17" s="681"/>
      <c r="AP17" s="681"/>
      <c r="AQ17" s="681"/>
      <c r="AR17" s="681"/>
      <c r="AS17" s="681"/>
      <c r="AT17" s="681"/>
      <c r="AU17" s="681"/>
      <c r="AV17" s="681"/>
      <c r="AW17" s="681"/>
      <c r="AX17" s="681"/>
      <c r="AY17" s="681"/>
      <c r="AZ17" s="681"/>
      <c r="BA17" s="681"/>
      <c r="BB17" s="681"/>
      <c r="BC17" s="681"/>
      <c r="BD17" s="681"/>
      <c r="BE17" s="681"/>
      <c r="BF17" s="681"/>
      <c r="BG17" s="681"/>
      <c r="BH17" s="682"/>
      <c r="BI17" s="682"/>
      <c r="BJ17" s="682"/>
      <c r="BK17" s="682"/>
      <c r="BL17" s="682"/>
      <c r="BM17" s="682"/>
      <c r="BN17" s="682"/>
      <c r="BO17" s="682"/>
      <c r="BP17" s="682"/>
      <c r="BQ17" s="682"/>
      <c r="BR17" s="682"/>
      <c r="BS17" s="682"/>
      <c r="BT17" s="682"/>
      <c r="BU17" s="682"/>
      <c r="BV17" s="682"/>
    </row>
    <row r="18" spans="1:74" ht="11.15" customHeight="1" x14ac:dyDescent="0.25">
      <c r="A18" s="110" t="s">
        <v>1148</v>
      </c>
      <c r="B18" s="198" t="s">
        <v>431</v>
      </c>
      <c r="C18" s="679">
        <v>4.6818258500000001</v>
      </c>
      <c r="D18" s="679">
        <v>4.1415562899999996</v>
      </c>
      <c r="E18" s="679">
        <v>4.0459120100000003</v>
      </c>
      <c r="F18" s="679">
        <v>3.9851409900000001</v>
      </c>
      <c r="G18" s="679">
        <v>4.1240967199999998</v>
      </c>
      <c r="H18" s="679">
        <v>4.4333009099999998</v>
      </c>
      <c r="I18" s="679">
        <v>5.0223529899999999</v>
      </c>
      <c r="J18" s="679">
        <v>5.2777183000000001</v>
      </c>
      <c r="K18" s="679">
        <v>4.5359160999999997</v>
      </c>
      <c r="L18" s="679">
        <v>4.3297677400000003</v>
      </c>
      <c r="M18" s="679">
        <v>4.0992406499999996</v>
      </c>
      <c r="N18" s="679">
        <v>4.2476225400000001</v>
      </c>
      <c r="O18" s="679">
        <v>4.5828955300000001</v>
      </c>
      <c r="P18" s="679">
        <v>4.0634858200000004</v>
      </c>
      <c r="Q18" s="679">
        <v>4.1752027199999997</v>
      </c>
      <c r="R18" s="679">
        <v>3.94692292</v>
      </c>
      <c r="S18" s="679">
        <v>3.9643462399999998</v>
      </c>
      <c r="T18" s="679">
        <v>4.2202467099999996</v>
      </c>
      <c r="U18" s="679">
        <v>5.0146561299999997</v>
      </c>
      <c r="V18" s="679">
        <v>4.7850908299999997</v>
      </c>
      <c r="W18" s="679">
        <v>4.1945436899999997</v>
      </c>
      <c r="X18" s="679">
        <v>4.1553638599999996</v>
      </c>
      <c r="Y18" s="679">
        <v>4.1253357599999996</v>
      </c>
      <c r="Z18" s="679">
        <v>4.2746368500000003</v>
      </c>
      <c r="AA18" s="679">
        <v>4.2879406299999996</v>
      </c>
      <c r="AB18" s="679">
        <v>4.0538865199999998</v>
      </c>
      <c r="AC18" s="679">
        <v>3.9435764</v>
      </c>
      <c r="AD18" s="679">
        <v>3.299912</v>
      </c>
      <c r="AE18" s="679">
        <v>3.4220077899999999</v>
      </c>
      <c r="AF18" s="679">
        <v>3.8514255999999998</v>
      </c>
      <c r="AG18" s="679">
        <v>4.5893920499999998</v>
      </c>
      <c r="AH18" s="679">
        <v>4.4931371499999999</v>
      </c>
      <c r="AI18" s="679">
        <v>4.1297577900000002</v>
      </c>
      <c r="AJ18" s="679">
        <v>3.8048276699999999</v>
      </c>
      <c r="AK18" s="679">
        <v>3.6033466399999998</v>
      </c>
      <c r="AL18" s="679">
        <v>3.9895478500000001</v>
      </c>
      <c r="AM18" s="679">
        <v>4.0417739800000003</v>
      </c>
      <c r="AN18" s="679">
        <v>3.83883522</v>
      </c>
      <c r="AO18" s="679">
        <v>3.8261969200000001</v>
      </c>
      <c r="AP18" s="679">
        <v>3.65792764</v>
      </c>
      <c r="AQ18" s="679">
        <v>3.6622367699999998</v>
      </c>
      <c r="AR18" s="679">
        <v>4.4121931300000004</v>
      </c>
      <c r="AS18" s="679">
        <v>4.3614197199999998</v>
      </c>
      <c r="AT18" s="679">
        <v>4.88378669</v>
      </c>
      <c r="AU18" s="679">
        <v>4.2558615099999999</v>
      </c>
      <c r="AV18" s="679">
        <v>3.8725998000000001</v>
      </c>
      <c r="AW18" s="679">
        <v>3.82301095</v>
      </c>
      <c r="AX18" s="679">
        <v>3.8441327699999999</v>
      </c>
      <c r="AY18" s="679">
        <v>4.2082039699999996</v>
      </c>
      <c r="AZ18" s="679">
        <v>3.9003066999999998</v>
      </c>
      <c r="BA18" s="679">
        <v>3.9666649700000001</v>
      </c>
      <c r="BB18" s="679">
        <v>3.8214226899999999</v>
      </c>
      <c r="BC18" s="679">
        <v>3.9285859799999998</v>
      </c>
      <c r="BD18" s="679">
        <v>4.0666627999999996</v>
      </c>
      <c r="BE18" s="679">
        <v>4.7517149300000003</v>
      </c>
      <c r="BF18" s="679">
        <v>4.9311689508000001</v>
      </c>
      <c r="BG18" s="679">
        <v>4.1493199096</v>
      </c>
      <c r="BH18" s="680">
        <v>3.9379249999999999</v>
      </c>
      <c r="BI18" s="680">
        <v>3.859076</v>
      </c>
      <c r="BJ18" s="680">
        <v>3.9078249999999999</v>
      </c>
      <c r="BK18" s="680">
        <v>4.2097110000000004</v>
      </c>
      <c r="BL18" s="680">
        <v>3.9087640000000001</v>
      </c>
      <c r="BM18" s="680">
        <v>3.9984160000000002</v>
      </c>
      <c r="BN18" s="680">
        <v>3.8291249999999999</v>
      </c>
      <c r="BO18" s="680">
        <v>3.9191379999999998</v>
      </c>
      <c r="BP18" s="680">
        <v>4.0996689999999996</v>
      </c>
      <c r="BQ18" s="680">
        <v>4.5716739999999998</v>
      </c>
      <c r="BR18" s="680">
        <v>4.5599769999999999</v>
      </c>
      <c r="BS18" s="680">
        <v>4.0574510000000004</v>
      </c>
      <c r="BT18" s="680">
        <v>3.8981319999999999</v>
      </c>
      <c r="BU18" s="680">
        <v>3.8191109999999999</v>
      </c>
      <c r="BV18" s="680">
        <v>3.8606220000000002</v>
      </c>
    </row>
    <row r="19" spans="1:74" ht="11.15" customHeight="1" x14ac:dyDescent="0.25">
      <c r="A19" s="110" t="s">
        <v>1149</v>
      </c>
      <c r="B19" s="183" t="s">
        <v>463</v>
      </c>
      <c r="C19" s="679">
        <v>13.726166449999999</v>
      </c>
      <c r="D19" s="679">
        <v>12.61435279</v>
      </c>
      <c r="E19" s="679">
        <v>12.63923424</v>
      </c>
      <c r="F19" s="679">
        <v>12.0054322</v>
      </c>
      <c r="G19" s="679">
        <v>12.31498348</v>
      </c>
      <c r="H19" s="679">
        <v>13.30575035</v>
      </c>
      <c r="I19" s="679">
        <v>14.85642957</v>
      </c>
      <c r="J19" s="679">
        <v>15.251711630000001</v>
      </c>
      <c r="K19" s="679">
        <v>14.183321340000001</v>
      </c>
      <c r="L19" s="679">
        <v>13.00349634</v>
      </c>
      <c r="M19" s="679">
        <v>12.04164581</v>
      </c>
      <c r="N19" s="679">
        <v>12.831523839999999</v>
      </c>
      <c r="O19" s="679">
        <v>13.393620690000001</v>
      </c>
      <c r="P19" s="679">
        <v>12.665330839999999</v>
      </c>
      <c r="Q19" s="679">
        <v>12.68439289</v>
      </c>
      <c r="R19" s="679">
        <v>11.57102824</v>
      </c>
      <c r="S19" s="679">
        <v>12.181142619999999</v>
      </c>
      <c r="T19" s="679">
        <v>12.663085730000001</v>
      </c>
      <c r="U19" s="679">
        <v>14.39851859</v>
      </c>
      <c r="V19" s="679">
        <v>14.428890790000001</v>
      </c>
      <c r="W19" s="679">
        <v>13.21957471</v>
      </c>
      <c r="X19" s="679">
        <v>12.11908919</v>
      </c>
      <c r="Y19" s="679">
        <v>11.50830221</v>
      </c>
      <c r="Z19" s="679">
        <v>12.413237499999999</v>
      </c>
      <c r="AA19" s="679">
        <v>12.5714557</v>
      </c>
      <c r="AB19" s="679">
        <v>11.990809909999999</v>
      </c>
      <c r="AC19" s="679">
        <v>11.472205840000001</v>
      </c>
      <c r="AD19" s="679">
        <v>10.018060699999999</v>
      </c>
      <c r="AE19" s="679">
        <v>9.6777599900000002</v>
      </c>
      <c r="AF19" s="679">
        <v>11.500175219999999</v>
      </c>
      <c r="AG19" s="679">
        <v>13.68811775</v>
      </c>
      <c r="AH19" s="679">
        <v>13.296836770000001</v>
      </c>
      <c r="AI19" s="679">
        <v>12.10458232</v>
      </c>
      <c r="AJ19" s="679">
        <v>10.937414220000001</v>
      </c>
      <c r="AK19" s="679">
        <v>10.61357319</v>
      </c>
      <c r="AL19" s="679">
        <v>11.814448390000001</v>
      </c>
      <c r="AM19" s="679">
        <v>11.55398922</v>
      </c>
      <c r="AN19" s="679">
        <v>11.78211159</v>
      </c>
      <c r="AO19" s="679">
        <v>11.30381088</v>
      </c>
      <c r="AP19" s="679">
        <v>10.46606016</v>
      </c>
      <c r="AQ19" s="679">
        <v>10.637866389999999</v>
      </c>
      <c r="AR19" s="679">
        <v>12.143848200000001</v>
      </c>
      <c r="AS19" s="679">
        <v>13.599538689999999</v>
      </c>
      <c r="AT19" s="679">
        <v>13.78559647</v>
      </c>
      <c r="AU19" s="679">
        <v>12.32342038</v>
      </c>
      <c r="AV19" s="679">
        <v>11.586463739999999</v>
      </c>
      <c r="AW19" s="679">
        <v>11.075792030000001</v>
      </c>
      <c r="AX19" s="679">
        <v>11.621474750000001</v>
      </c>
      <c r="AY19" s="679">
        <v>12.475538090000001</v>
      </c>
      <c r="AZ19" s="679">
        <v>11.613548400000001</v>
      </c>
      <c r="BA19" s="679">
        <v>11.93043074</v>
      </c>
      <c r="BB19" s="679">
        <v>10.97122865</v>
      </c>
      <c r="BC19" s="679">
        <v>11.1815479</v>
      </c>
      <c r="BD19" s="679">
        <v>12.137285</v>
      </c>
      <c r="BE19" s="679">
        <v>13.55770796</v>
      </c>
      <c r="BF19" s="679">
        <v>13.967384757</v>
      </c>
      <c r="BG19" s="679">
        <v>12.249792758</v>
      </c>
      <c r="BH19" s="680">
        <v>11.77216</v>
      </c>
      <c r="BI19" s="680">
        <v>11.22946</v>
      </c>
      <c r="BJ19" s="680">
        <v>11.877800000000001</v>
      </c>
      <c r="BK19" s="680">
        <v>12.62926</v>
      </c>
      <c r="BL19" s="680">
        <v>11.69505</v>
      </c>
      <c r="BM19" s="680">
        <v>12.069789999999999</v>
      </c>
      <c r="BN19" s="680">
        <v>11.03557</v>
      </c>
      <c r="BO19" s="680">
        <v>11.16222</v>
      </c>
      <c r="BP19" s="680">
        <v>12.2064</v>
      </c>
      <c r="BQ19" s="680">
        <v>13.25408</v>
      </c>
      <c r="BR19" s="680">
        <v>13.23767</v>
      </c>
      <c r="BS19" s="680">
        <v>11.84308</v>
      </c>
      <c r="BT19" s="680">
        <v>11.625769999999999</v>
      </c>
      <c r="BU19" s="680">
        <v>11.10318</v>
      </c>
      <c r="BV19" s="680">
        <v>11.70349</v>
      </c>
    </row>
    <row r="20" spans="1:74" ht="11.15" customHeight="1" x14ac:dyDescent="0.25">
      <c r="A20" s="110" t="s">
        <v>1150</v>
      </c>
      <c r="B20" s="198" t="s">
        <v>432</v>
      </c>
      <c r="C20" s="679">
        <v>15.91155245</v>
      </c>
      <c r="D20" s="679">
        <v>13.984686229999999</v>
      </c>
      <c r="E20" s="679">
        <v>14.73023057</v>
      </c>
      <c r="F20" s="679">
        <v>13.800632950000001</v>
      </c>
      <c r="G20" s="679">
        <v>15.50411053</v>
      </c>
      <c r="H20" s="679">
        <v>16.142858440000001</v>
      </c>
      <c r="I20" s="679">
        <v>17.373788040000001</v>
      </c>
      <c r="J20" s="679">
        <v>17.758069939999999</v>
      </c>
      <c r="K20" s="679">
        <v>15.784413300000001</v>
      </c>
      <c r="L20" s="679">
        <v>15.2888951</v>
      </c>
      <c r="M20" s="679">
        <v>14.116384650000001</v>
      </c>
      <c r="N20" s="679">
        <v>14.88263486</v>
      </c>
      <c r="O20" s="679">
        <v>15.41520963</v>
      </c>
      <c r="P20" s="679">
        <v>13.912065650000001</v>
      </c>
      <c r="Q20" s="679">
        <v>14.900558240000001</v>
      </c>
      <c r="R20" s="679">
        <v>13.462809780000001</v>
      </c>
      <c r="S20" s="679">
        <v>14.349124359999999</v>
      </c>
      <c r="T20" s="679">
        <v>14.952035889999999</v>
      </c>
      <c r="U20" s="679">
        <v>17.65141229</v>
      </c>
      <c r="V20" s="679">
        <v>16.840131899999999</v>
      </c>
      <c r="W20" s="679">
        <v>15.55132768</v>
      </c>
      <c r="X20" s="679">
        <v>14.623661350000001</v>
      </c>
      <c r="Y20" s="679">
        <v>14.033848450000001</v>
      </c>
      <c r="Z20" s="679">
        <v>14.52007583</v>
      </c>
      <c r="AA20" s="679">
        <v>14.915739950000001</v>
      </c>
      <c r="AB20" s="679">
        <v>14.30168918</v>
      </c>
      <c r="AC20" s="679">
        <v>13.6481297</v>
      </c>
      <c r="AD20" s="679">
        <v>11.457210699999999</v>
      </c>
      <c r="AE20" s="679">
        <v>12.33817191</v>
      </c>
      <c r="AF20" s="679">
        <v>14.28868958</v>
      </c>
      <c r="AG20" s="679">
        <v>16.77511342</v>
      </c>
      <c r="AH20" s="679">
        <v>16.117094959999999</v>
      </c>
      <c r="AI20" s="679">
        <v>14.07101465</v>
      </c>
      <c r="AJ20" s="679">
        <v>13.7258364</v>
      </c>
      <c r="AK20" s="679">
        <v>12.899426719999999</v>
      </c>
      <c r="AL20" s="679">
        <v>14.07617494</v>
      </c>
      <c r="AM20" s="679">
        <v>14.17028825</v>
      </c>
      <c r="AN20" s="679">
        <v>13.745497820000001</v>
      </c>
      <c r="AO20" s="679">
        <v>13.753127360000001</v>
      </c>
      <c r="AP20" s="679">
        <v>12.8573305</v>
      </c>
      <c r="AQ20" s="679">
        <v>13.740108169999999</v>
      </c>
      <c r="AR20" s="679">
        <v>15.52222843</v>
      </c>
      <c r="AS20" s="679">
        <v>16.595883109999999</v>
      </c>
      <c r="AT20" s="679">
        <v>17.266119230000001</v>
      </c>
      <c r="AU20" s="679">
        <v>15.083328590000001</v>
      </c>
      <c r="AV20" s="679">
        <v>14.40288352</v>
      </c>
      <c r="AW20" s="679">
        <v>13.53052527</v>
      </c>
      <c r="AX20" s="679">
        <v>14.118064009999999</v>
      </c>
      <c r="AY20" s="679">
        <v>15.236565179999999</v>
      </c>
      <c r="AZ20" s="679">
        <v>13.68412386</v>
      </c>
      <c r="BA20" s="679">
        <v>14.376157600000001</v>
      </c>
      <c r="BB20" s="679">
        <v>13.027721039999999</v>
      </c>
      <c r="BC20" s="679">
        <v>14.22150602</v>
      </c>
      <c r="BD20" s="679">
        <v>15.612830499999999</v>
      </c>
      <c r="BE20" s="679">
        <v>16.744336870000001</v>
      </c>
      <c r="BF20" s="679">
        <v>17.040975707000001</v>
      </c>
      <c r="BG20" s="679">
        <v>14.802791449000001</v>
      </c>
      <c r="BH20" s="680">
        <v>14.636419999999999</v>
      </c>
      <c r="BI20" s="680">
        <v>13.60417</v>
      </c>
      <c r="BJ20" s="680">
        <v>14.66278</v>
      </c>
      <c r="BK20" s="680">
        <v>15.17576</v>
      </c>
      <c r="BL20" s="680">
        <v>13.727370000000001</v>
      </c>
      <c r="BM20" s="680">
        <v>14.573700000000001</v>
      </c>
      <c r="BN20" s="680">
        <v>13.007540000000001</v>
      </c>
      <c r="BO20" s="680">
        <v>14.161300000000001</v>
      </c>
      <c r="BP20" s="680">
        <v>15.44327</v>
      </c>
      <c r="BQ20" s="680">
        <v>16.585090000000001</v>
      </c>
      <c r="BR20" s="680">
        <v>16.92924</v>
      </c>
      <c r="BS20" s="680">
        <v>14.56549</v>
      </c>
      <c r="BT20" s="680">
        <v>14.53998</v>
      </c>
      <c r="BU20" s="680">
        <v>13.494350000000001</v>
      </c>
      <c r="BV20" s="680">
        <v>14.48751</v>
      </c>
    </row>
    <row r="21" spans="1:74" ht="11.15" customHeight="1" x14ac:dyDescent="0.25">
      <c r="A21" s="110" t="s">
        <v>1151</v>
      </c>
      <c r="B21" s="198" t="s">
        <v>433</v>
      </c>
      <c r="C21" s="679">
        <v>8.9191336200000002</v>
      </c>
      <c r="D21" s="679">
        <v>8.1606641300000007</v>
      </c>
      <c r="E21" s="679">
        <v>8.3252302500000006</v>
      </c>
      <c r="F21" s="679">
        <v>7.8875861199999999</v>
      </c>
      <c r="G21" s="679">
        <v>8.6484800400000008</v>
      </c>
      <c r="H21" s="679">
        <v>9.1950090299999996</v>
      </c>
      <c r="I21" s="679">
        <v>9.7635858899999999</v>
      </c>
      <c r="J21" s="679">
        <v>9.8565591799999996</v>
      </c>
      <c r="K21" s="679">
        <v>8.7104046099999994</v>
      </c>
      <c r="L21" s="679">
        <v>8.3048657699999993</v>
      </c>
      <c r="M21" s="679">
        <v>8.1882140400000001</v>
      </c>
      <c r="N21" s="679">
        <v>8.4970803200000002</v>
      </c>
      <c r="O21" s="679">
        <v>8.8413528100000001</v>
      </c>
      <c r="P21" s="679">
        <v>8.2870478599999995</v>
      </c>
      <c r="Q21" s="679">
        <v>8.5159140999999998</v>
      </c>
      <c r="R21" s="679">
        <v>7.60984616</v>
      </c>
      <c r="S21" s="679">
        <v>8.0813086300000005</v>
      </c>
      <c r="T21" s="679">
        <v>8.5294021900000008</v>
      </c>
      <c r="U21" s="679">
        <v>9.5955332500000008</v>
      </c>
      <c r="V21" s="679">
        <v>9.4415284199999991</v>
      </c>
      <c r="W21" s="679">
        <v>8.9000169099999997</v>
      </c>
      <c r="X21" s="679">
        <v>8.3251296700000008</v>
      </c>
      <c r="Y21" s="679">
        <v>8.0295515000000002</v>
      </c>
      <c r="Z21" s="679">
        <v>8.4865065699999995</v>
      </c>
      <c r="AA21" s="679">
        <v>8.6604161400000006</v>
      </c>
      <c r="AB21" s="679">
        <v>8.2072324900000009</v>
      </c>
      <c r="AC21" s="679">
        <v>7.9253367800000003</v>
      </c>
      <c r="AD21" s="679">
        <v>6.7122381000000004</v>
      </c>
      <c r="AE21" s="679">
        <v>6.76510386</v>
      </c>
      <c r="AF21" s="679">
        <v>8.2176273799999997</v>
      </c>
      <c r="AG21" s="679">
        <v>9.2882745999999994</v>
      </c>
      <c r="AH21" s="679">
        <v>9.1206965899999997</v>
      </c>
      <c r="AI21" s="679">
        <v>7.99688058</v>
      </c>
      <c r="AJ21" s="679">
        <v>7.8674244199999999</v>
      </c>
      <c r="AK21" s="679">
        <v>7.46868599</v>
      </c>
      <c r="AL21" s="679">
        <v>8.1052781599999992</v>
      </c>
      <c r="AM21" s="679">
        <v>8.0828133700000002</v>
      </c>
      <c r="AN21" s="679">
        <v>8.1838969800000001</v>
      </c>
      <c r="AO21" s="679">
        <v>7.7668617299999996</v>
      </c>
      <c r="AP21" s="679">
        <v>7.2270697200000003</v>
      </c>
      <c r="AQ21" s="679">
        <v>7.6266839800000001</v>
      </c>
      <c r="AR21" s="679">
        <v>8.8317239199999999</v>
      </c>
      <c r="AS21" s="679">
        <v>9.3932446400000007</v>
      </c>
      <c r="AT21" s="679">
        <v>9.6166865799999997</v>
      </c>
      <c r="AU21" s="679">
        <v>8.5741336399999994</v>
      </c>
      <c r="AV21" s="679">
        <v>8.1105994199999998</v>
      </c>
      <c r="AW21" s="679">
        <v>7.73459685</v>
      </c>
      <c r="AX21" s="679">
        <v>8.15592921</v>
      </c>
      <c r="AY21" s="679">
        <v>8.8044830399999991</v>
      </c>
      <c r="AZ21" s="679">
        <v>8.0636060399999998</v>
      </c>
      <c r="BA21" s="679">
        <v>8.2212557400000001</v>
      </c>
      <c r="BB21" s="679">
        <v>7.6107585100000001</v>
      </c>
      <c r="BC21" s="679">
        <v>8.1092238200000004</v>
      </c>
      <c r="BD21" s="679">
        <v>8.8411462699999994</v>
      </c>
      <c r="BE21" s="679">
        <v>9.6559995300000008</v>
      </c>
      <c r="BF21" s="679">
        <v>9.6167240722000003</v>
      </c>
      <c r="BG21" s="679">
        <v>8.6266121763000001</v>
      </c>
      <c r="BH21" s="680">
        <v>8.2084290000000006</v>
      </c>
      <c r="BI21" s="680">
        <v>7.8279699999999997</v>
      </c>
      <c r="BJ21" s="680">
        <v>8.3179850000000002</v>
      </c>
      <c r="BK21" s="680">
        <v>8.8915579999999999</v>
      </c>
      <c r="BL21" s="680">
        <v>8.0924119999999995</v>
      </c>
      <c r="BM21" s="680">
        <v>8.3059969999999996</v>
      </c>
      <c r="BN21" s="680">
        <v>7.564165</v>
      </c>
      <c r="BO21" s="680">
        <v>8.1067599999999995</v>
      </c>
      <c r="BP21" s="680">
        <v>8.7593399999999999</v>
      </c>
      <c r="BQ21" s="680">
        <v>9.4262309999999996</v>
      </c>
      <c r="BR21" s="680">
        <v>9.5848329999999997</v>
      </c>
      <c r="BS21" s="680">
        <v>8.5314029999999992</v>
      </c>
      <c r="BT21" s="680">
        <v>8.1570110000000007</v>
      </c>
      <c r="BU21" s="680">
        <v>7.7770830000000002</v>
      </c>
      <c r="BV21" s="680">
        <v>8.1978139999999993</v>
      </c>
    </row>
    <row r="22" spans="1:74" ht="11.15" customHeight="1" x14ac:dyDescent="0.25">
      <c r="A22" s="110" t="s">
        <v>1152</v>
      </c>
      <c r="B22" s="198" t="s">
        <v>434</v>
      </c>
      <c r="C22" s="679">
        <v>25.817664969999999</v>
      </c>
      <c r="D22" s="679">
        <v>22.585598130000001</v>
      </c>
      <c r="E22" s="679">
        <v>24.736387570000002</v>
      </c>
      <c r="F22" s="679">
        <v>23.326852590000001</v>
      </c>
      <c r="G22" s="679">
        <v>26.737275610000001</v>
      </c>
      <c r="H22" s="679">
        <v>28.577165740000002</v>
      </c>
      <c r="I22" s="679">
        <v>30.02570914</v>
      </c>
      <c r="J22" s="679">
        <v>30.470196869999999</v>
      </c>
      <c r="K22" s="679">
        <v>29.457500270000001</v>
      </c>
      <c r="L22" s="679">
        <v>26.533281890000001</v>
      </c>
      <c r="M22" s="679">
        <v>24.724470409999999</v>
      </c>
      <c r="N22" s="679">
        <v>24.284805850000001</v>
      </c>
      <c r="O22" s="679">
        <v>25.420212729999999</v>
      </c>
      <c r="P22" s="679">
        <v>22.478436030000001</v>
      </c>
      <c r="Q22" s="679">
        <v>24.440342279999999</v>
      </c>
      <c r="R22" s="679">
        <v>24.006105359999999</v>
      </c>
      <c r="S22" s="679">
        <v>27.546496090000002</v>
      </c>
      <c r="T22" s="679">
        <v>28.10320093</v>
      </c>
      <c r="U22" s="679">
        <v>30.75403592</v>
      </c>
      <c r="V22" s="679">
        <v>30.622260870000002</v>
      </c>
      <c r="W22" s="679">
        <v>29.010103749999999</v>
      </c>
      <c r="X22" s="679">
        <v>26.988256759999999</v>
      </c>
      <c r="Y22" s="679">
        <v>24.258494429999999</v>
      </c>
      <c r="Z22" s="679">
        <v>24.507186919999999</v>
      </c>
      <c r="AA22" s="679">
        <v>24.945068330000002</v>
      </c>
      <c r="AB22" s="679">
        <v>23.490674030000001</v>
      </c>
      <c r="AC22" s="679">
        <v>23.94998511</v>
      </c>
      <c r="AD22" s="679">
        <v>21.551877409999999</v>
      </c>
      <c r="AE22" s="679">
        <v>22.72610431</v>
      </c>
      <c r="AF22" s="679">
        <v>25.960022210000002</v>
      </c>
      <c r="AG22" s="679">
        <v>30.07686781</v>
      </c>
      <c r="AH22" s="679">
        <v>29.19860985</v>
      </c>
      <c r="AI22" s="679">
        <v>26.79907369</v>
      </c>
      <c r="AJ22" s="679">
        <v>25.512225369999999</v>
      </c>
      <c r="AK22" s="679">
        <v>23.524370999999999</v>
      </c>
      <c r="AL22" s="679">
        <v>23.631419910000002</v>
      </c>
      <c r="AM22" s="679">
        <v>24.563041160000001</v>
      </c>
      <c r="AN22" s="679">
        <v>22.784361000000001</v>
      </c>
      <c r="AO22" s="679">
        <v>23.447948969999999</v>
      </c>
      <c r="AP22" s="679">
        <v>23.79749297</v>
      </c>
      <c r="AQ22" s="679">
        <v>25.59707216</v>
      </c>
      <c r="AR22" s="679">
        <v>27.9271499</v>
      </c>
      <c r="AS22" s="679">
        <v>30.458017130000002</v>
      </c>
      <c r="AT22" s="679">
        <v>31.115132200000001</v>
      </c>
      <c r="AU22" s="679">
        <v>28.036835279999998</v>
      </c>
      <c r="AV22" s="679">
        <v>26.685188019999998</v>
      </c>
      <c r="AW22" s="679">
        <v>24.1118317</v>
      </c>
      <c r="AX22" s="679">
        <v>24.54428974</v>
      </c>
      <c r="AY22" s="679">
        <v>26.43407126</v>
      </c>
      <c r="AZ22" s="679">
        <v>23.9144854</v>
      </c>
      <c r="BA22" s="679">
        <v>24.76471373</v>
      </c>
      <c r="BB22" s="679">
        <v>24.995670390000001</v>
      </c>
      <c r="BC22" s="679">
        <v>28.168167830000002</v>
      </c>
      <c r="BD22" s="679">
        <v>29.372497460000002</v>
      </c>
      <c r="BE22" s="679">
        <v>32.568029590000002</v>
      </c>
      <c r="BF22" s="679">
        <v>31.874033184000002</v>
      </c>
      <c r="BG22" s="679">
        <v>28.164561035999998</v>
      </c>
      <c r="BH22" s="680">
        <v>27.08156</v>
      </c>
      <c r="BI22" s="680">
        <v>24.254069999999999</v>
      </c>
      <c r="BJ22" s="680">
        <v>25.806550000000001</v>
      </c>
      <c r="BK22" s="680">
        <v>26.308969999999999</v>
      </c>
      <c r="BL22" s="680">
        <v>24.426369999999999</v>
      </c>
      <c r="BM22" s="680">
        <v>24.97739</v>
      </c>
      <c r="BN22" s="680">
        <v>24.882680000000001</v>
      </c>
      <c r="BO22" s="680">
        <v>27.867190000000001</v>
      </c>
      <c r="BP22" s="680">
        <v>29.07433</v>
      </c>
      <c r="BQ22" s="680">
        <v>32.003979999999999</v>
      </c>
      <c r="BR22" s="680">
        <v>31.472919999999998</v>
      </c>
      <c r="BS22" s="680">
        <v>27.99025</v>
      </c>
      <c r="BT22" s="680">
        <v>27.049910000000001</v>
      </c>
      <c r="BU22" s="680">
        <v>24.23049</v>
      </c>
      <c r="BV22" s="680">
        <v>25.77899</v>
      </c>
    </row>
    <row r="23" spans="1:74" ht="11.15" customHeight="1" x14ac:dyDescent="0.25">
      <c r="A23" s="110" t="s">
        <v>1153</v>
      </c>
      <c r="B23" s="198" t="s">
        <v>435</v>
      </c>
      <c r="C23" s="679">
        <v>7.9500529999999996</v>
      </c>
      <c r="D23" s="679">
        <v>7.0452148899999996</v>
      </c>
      <c r="E23" s="679">
        <v>6.9629796400000004</v>
      </c>
      <c r="F23" s="679">
        <v>6.8228877900000002</v>
      </c>
      <c r="G23" s="679">
        <v>7.7704869099999998</v>
      </c>
      <c r="H23" s="679">
        <v>8.6877659600000001</v>
      </c>
      <c r="I23" s="679">
        <v>9.2399506200000001</v>
      </c>
      <c r="J23" s="679">
        <v>9.25262706</v>
      </c>
      <c r="K23" s="679">
        <v>8.8947011899999993</v>
      </c>
      <c r="L23" s="679">
        <v>8.0784599400000001</v>
      </c>
      <c r="M23" s="679">
        <v>7.0494156700000001</v>
      </c>
      <c r="N23" s="679">
        <v>7.16969134</v>
      </c>
      <c r="O23" s="679">
        <v>7.3765723899999998</v>
      </c>
      <c r="P23" s="679">
        <v>6.83297709</v>
      </c>
      <c r="Q23" s="679">
        <v>6.9952465799999999</v>
      </c>
      <c r="R23" s="679">
        <v>6.8197707599999999</v>
      </c>
      <c r="S23" s="679">
        <v>7.64959144</v>
      </c>
      <c r="T23" s="679">
        <v>8.2737785899999992</v>
      </c>
      <c r="U23" s="679">
        <v>9.1034450000000007</v>
      </c>
      <c r="V23" s="679">
        <v>9.0842830600000006</v>
      </c>
      <c r="W23" s="679">
        <v>8.9984841600000003</v>
      </c>
      <c r="X23" s="679">
        <v>8.0164778699999992</v>
      </c>
      <c r="Y23" s="679">
        <v>6.9598053999999996</v>
      </c>
      <c r="Z23" s="679">
        <v>6.9679237000000001</v>
      </c>
      <c r="AA23" s="679">
        <v>7.0994663100000004</v>
      </c>
      <c r="AB23" s="679">
        <v>6.8953428800000003</v>
      </c>
      <c r="AC23" s="679">
        <v>6.66870034</v>
      </c>
      <c r="AD23" s="679">
        <v>5.9274410299999998</v>
      </c>
      <c r="AE23" s="679">
        <v>6.1719630099999998</v>
      </c>
      <c r="AF23" s="679">
        <v>7.42871682</v>
      </c>
      <c r="AG23" s="679">
        <v>8.6864079299999997</v>
      </c>
      <c r="AH23" s="679">
        <v>8.6774365299999996</v>
      </c>
      <c r="AI23" s="679">
        <v>8.0032880399999993</v>
      </c>
      <c r="AJ23" s="679">
        <v>7.1078119199999996</v>
      </c>
      <c r="AK23" s="679">
        <v>6.4875540599999999</v>
      </c>
      <c r="AL23" s="679">
        <v>6.8803351499999996</v>
      </c>
      <c r="AM23" s="679">
        <v>7.1206308099999998</v>
      </c>
      <c r="AN23" s="679">
        <v>6.8280941999999998</v>
      </c>
      <c r="AO23" s="679">
        <v>6.7048835000000002</v>
      </c>
      <c r="AP23" s="679">
        <v>6.6371510499999999</v>
      </c>
      <c r="AQ23" s="679">
        <v>6.9101119000000004</v>
      </c>
      <c r="AR23" s="679">
        <v>7.9326349900000004</v>
      </c>
      <c r="AS23" s="679">
        <v>8.6639125900000007</v>
      </c>
      <c r="AT23" s="679">
        <v>9.0099579900000002</v>
      </c>
      <c r="AU23" s="679">
        <v>8.2857882000000007</v>
      </c>
      <c r="AV23" s="679">
        <v>7.4247368099999997</v>
      </c>
      <c r="AW23" s="679">
        <v>6.7579490900000003</v>
      </c>
      <c r="AX23" s="679">
        <v>6.7429481300000003</v>
      </c>
      <c r="AY23" s="679">
        <v>7.3728504099999999</v>
      </c>
      <c r="AZ23" s="679">
        <v>6.8523259400000001</v>
      </c>
      <c r="BA23" s="679">
        <v>6.80282857</v>
      </c>
      <c r="BB23" s="679">
        <v>6.6196972499999998</v>
      </c>
      <c r="BC23" s="679">
        <v>7.39756473</v>
      </c>
      <c r="BD23" s="679">
        <v>8.4117427300000003</v>
      </c>
      <c r="BE23" s="679">
        <v>9.33213355</v>
      </c>
      <c r="BF23" s="679">
        <v>9.2399149194000003</v>
      </c>
      <c r="BG23" s="679">
        <v>8.2538876364</v>
      </c>
      <c r="BH23" s="680">
        <v>7.4087230000000002</v>
      </c>
      <c r="BI23" s="680">
        <v>6.695443</v>
      </c>
      <c r="BJ23" s="680">
        <v>6.923273</v>
      </c>
      <c r="BK23" s="680">
        <v>7.4902030000000002</v>
      </c>
      <c r="BL23" s="680">
        <v>6.8399539999999996</v>
      </c>
      <c r="BM23" s="680">
        <v>6.8513359999999999</v>
      </c>
      <c r="BN23" s="680">
        <v>6.6474270000000004</v>
      </c>
      <c r="BO23" s="680">
        <v>7.2243050000000002</v>
      </c>
      <c r="BP23" s="680">
        <v>8.0779519999999998</v>
      </c>
      <c r="BQ23" s="680">
        <v>8.9168400000000005</v>
      </c>
      <c r="BR23" s="680">
        <v>9.1134229999999992</v>
      </c>
      <c r="BS23" s="680">
        <v>8.2032109999999996</v>
      </c>
      <c r="BT23" s="680">
        <v>7.3720140000000001</v>
      </c>
      <c r="BU23" s="680">
        <v>6.6989099999999997</v>
      </c>
      <c r="BV23" s="680">
        <v>6.92896</v>
      </c>
    </row>
    <row r="24" spans="1:74" ht="11.15" customHeight="1" x14ac:dyDescent="0.25">
      <c r="A24" s="110" t="s">
        <v>1154</v>
      </c>
      <c r="B24" s="198" t="s">
        <v>436</v>
      </c>
      <c r="C24" s="679">
        <v>16.633730700000001</v>
      </c>
      <c r="D24" s="679">
        <v>14.18942775</v>
      </c>
      <c r="E24" s="679">
        <v>14.653810099999999</v>
      </c>
      <c r="F24" s="679">
        <v>14.59978059</v>
      </c>
      <c r="G24" s="679">
        <v>16.64157969</v>
      </c>
      <c r="H24" s="679">
        <v>18.86105976</v>
      </c>
      <c r="I24" s="679">
        <v>19.896487830000002</v>
      </c>
      <c r="J24" s="679">
        <v>20.186072159999998</v>
      </c>
      <c r="K24" s="679">
        <v>18.538759509999998</v>
      </c>
      <c r="L24" s="679">
        <v>17.782602839999999</v>
      </c>
      <c r="M24" s="679">
        <v>14.838218830000001</v>
      </c>
      <c r="N24" s="679">
        <v>14.90142728</v>
      </c>
      <c r="O24" s="679">
        <v>15.39262199</v>
      </c>
      <c r="P24" s="679">
        <v>14.16484063</v>
      </c>
      <c r="Q24" s="679">
        <v>14.472431220000001</v>
      </c>
      <c r="R24" s="679">
        <v>14.333807240000001</v>
      </c>
      <c r="S24" s="679">
        <v>16.056903160000001</v>
      </c>
      <c r="T24" s="679">
        <v>17.443768980000002</v>
      </c>
      <c r="U24" s="679">
        <v>19.439412709999999</v>
      </c>
      <c r="V24" s="679">
        <v>20.06635296</v>
      </c>
      <c r="W24" s="679">
        <v>19.385656579999999</v>
      </c>
      <c r="X24" s="679">
        <v>18.273426300000001</v>
      </c>
      <c r="Y24" s="679">
        <v>14.580691590000001</v>
      </c>
      <c r="Z24" s="679">
        <v>14.71058865</v>
      </c>
      <c r="AA24" s="679">
        <v>15.96417106</v>
      </c>
      <c r="AB24" s="679">
        <v>14.76486551</v>
      </c>
      <c r="AC24" s="679">
        <v>15.67209107</v>
      </c>
      <c r="AD24" s="679">
        <v>14.261084629999999</v>
      </c>
      <c r="AE24" s="679">
        <v>14.504887800000001</v>
      </c>
      <c r="AF24" s="679">
        <v>17.494225419999999</v>
      </c>
      <c r="AG24" s="679">
        <v>19.741633360000002</v>
      </c>
      <c r="AH24" s="679">
        <v>19.349304870000001</v>
      </c>
      <c r="AI24" s="679">
        <v>18.080683390000001</v>
      </c>
      <c r="AJ24" s="679">
        <v>17.414857120000001</v>
      </c>
      <c r="AK24" s="679">
        <v>14.551227020000001</v>
      </c>
      <c r="AL24" s="679">
        <v>15.576657730000001</v>
      </c>
      <c r="AM24" s="679">
        <v>15.113007959999999</v>
      </c>
      <c r="AN24" s="679">
        <v>13.24144864</v>
      </c>
      <c r="AO24" s="679">
        <v>14.01308781</v>
      </c>
      <c r="AP24" s="679">
        <v>15.597191069999999</v>
      </c>
      <c r="AQ24" s="679">
        <v>16.317859510000002</v>
      </c>
      <c r="AR24" s="679">
        <v>18.587720789999999</v>
      </c>
      <c r="AS24" s="679">
        <v>19.355541150000001</v>
      </c>
      <c r="AT24" s="679">
        <v>20.128505189999998</v>
      </c>
      <c r="AU24" s="679">
        <v>19.201221629999999</v>
      </c>
      <c r="AV24" s="679">
        <v>17.871456559999999</v>
      </c>
      <c r="AW24" s="679">
        <v>15.735791020000001</v>
      </c>
      <c r="AX24" s="679">
        <v>15.864944879999999</v>
      </c>
      <c r="AY24" s="679">
        <v>16.312216289999999</v>
      </c>
      <c r="AZ24" s="679">
        <v>14.472833789999999</v>
      </c>
      <c r="BA24" s="679">
        <v>15.9630604</v>
      </c>
      <c r="BB24" s="679">
        <v>15.87701646</v>
      </c>
      <c r="BC24" s="679">
        <v>17.0237157</v>
      </c>
      <c r="BD24" s="679">
        <v>18.752337279999999</v>
      </c>
      <c r="BE24" s="679">
        <v>20.202883360000001</v>
      </c>
      <c r="BF24" s="679">
        <v>21.42812541</v>
      </c>
      <c r="BG24" s="679">
        <v>20.446741552999999</v>
      </c>
      <c r="BH24" s="680">
        <v>18.411940000000001</v>
      </c>
      <c r="BI24" s="680">
        <v>16.22176</v>
      </c>
      <c r="BJ24" s="680">
        <v>16.989709999999999</v>
      </c>
      <c r="BK24" s="680">
        <v>16.782769999999999</v>
      </c>
      <c r="BL24" s="680">
        <v>14.533189999999999</v>
      </c>
      <c r="BM24" s="680">
        <v>16.373670000000001</v>
      </c>
      <c r="BN24" s="680">
        <v>16.10727</v>
      </c>
      <c r="BO24" s="680">
        <v>16.754200000000001</v>
      </c>
      <c r="BP24" s="680">
        <v>18.258759999999999</v>
      </c>
      <c r="BQ24" s="680">
        <v>19.459959999999999</v>
      </c>
      <c r="BR24" s="680">
        <v>21.187560000000001</v>
      </c>
      <c r="BS24" s="680">
        <v>20.40652</v>
      </c>
      <c r="BT24" s="680">
        <v>18.45288</v>
      </c>
      <c r="BU24" s="680">
        <v>16.345479999999998</v>
      </c>
      <c r="BV24" s="680">
        <v>17.10594</v>
      </c>
    </row>
    <row r="25" spans="1:74" ht="11.15" customHeight="1" x14ac:dyDescent="0.25">
      <c r="A25" s="110" t="s">
        <v>1155</v>
      </c>
      <c r="B25" s="198" t="s">
        <v>437</v>
      </c>
      <c r="C25" s="679">
        <v>7.6512700499999999</v>
      </c>
      <c r="D25" s="679">
        <v>7.1642359600000001</v>
      </c>
      <c r="E25" s="679">
        <v>7.6676332699999996</v>
      </c>
      <c r="F25" s="679">
        <v>7.5771324599999996</v>
      </c>
      <c r="G25" s="679">
        <v>8.22690126</v>
      </c>
      <c r="H25" s="679">
        <v>8.8810298499999991</v>
      </c>
      <c r="I25" s="679">
        <v>9.8426672600000007</v>
      </c>
      <c r="J25" s="679">
        <v>9.8933584099999994</v>
      </c>
      <c r="K25" s="679">
        <v>8.8695493400000007</v>
      </c>
      <c r="L25" s="679">
        <v>8.0387098699999999</v>
      </c>
      <c r="M25" s="679">
        <v>7.4649058400000001</v>
      </c>
      <c r="N25" s="679">
        <v>7.7877924299999997</v>
      </c>
      <c r="O25" s="679">
        <v>7.8106215299999997</v>
      </c>
      <c r="P25" s="679">
        <v>7.2863838699999999</v>
      </c>
      <c r="Q25" s="679">
        <v>7.6331081200000002</v>
      </c>
      <c r="R25" s="679">
        <v>7.5644103700000001</v>
      </c>
      <c r="S25" s="679">
        <v>7.8245181500000003</v>
      </c>
      <c r="T25" s="679">
        <v>8.4328065100000007</v>
      </c>
      <c r="U25" s="679">
        <v>9.5903288500000006</v>
      </c>
      <c r="V25" s="679">
        <v>9.90147479</v>
      </c>
      <c r="W25" s="679">
        <v>8.7247956599999998</v>
      </c>
      <c r="X25" s="679">
        <v>8.0724453100000009</v>
      </c>
      <c r="Y25" s="679">
        <v>7.4716883300000001</v>
      </c>
      <c r="Z25" s="679">
        <v>7.7569456099999998</v>
      </c>
      <c r="AA25" s="679">
        <v>7.7447028600000003</v>
      </c>
      <c r="AB25" s="679">
        <v>7.3222927899999997</v>
      </c>
      <c r="AC25" s="679">
        <v>7.4520796000000002</v>
      </c>
      <c r="AD25" s="679">
        <v>6.62420893</v>
      </c>
      <c r="AE25" s="679">
        <v>7.5310995900000002</v>
      </c>
      <c r="AF25" s="679">
        <v>8.1192547899999994</v>
      </c>
      <c r="AG25" s="679">
        <v>9.3491964799999998</v>
      </c>
      <c r="AH25" s="679">
        <v>9.6208175899999997</v>
      </c>
      <c r="AI25" s="679">
        <v>8.6048863400000002</v>
      </c>
      <c r="AJ25" s="679">
        <v>8.0140579600000006</v>
      </c>
      <c r="AK25" s="679">
        <v>7.3252012799999999</v>
      </c>
      <c r="AL25" s="679">
        <v>7.58055784</v>
      </c>
      <c r="AM25" s="679">
        <v>7.5762851099999997</v>
      </c>
      <c r="AN25" s="679">
        <v>6.94497623</v>
      </c>
      <c r="AO25" s="679">
        <v>7.4283083699999999</v>
      </c>
      <c r="AP25" s="679">
        <v>7.4827849500000001</v>
      </c>
      <c r="AQ25" s="679">
        <v>8.1161702800000004</v>
      </c>
      <c r="AR25" s="679">
        <v>9.2124718600000008</v>
      </c>
      <c r="AS25" s="679">
        <v>9.9592407699999992</v>
      </c>
      <c r="AT25" s="679">
        <v>9.8046345600000002</v>
      </c>
      <c r="AU25" s="679">
        <v>9.0004840000000002</v>
      </c>
      <c r="AV25" s="679">
        <v>8.0034586900000004</v>
      </c>
      <c r="AW25" s="679">
        <v>7.4538846899999998</v>
      </c>
      <c r="AX25" s="679">
        <v>7.76392506</v>
      </c>
      <c r="AY25" s="679">
        <v>7.9282701700000002</v>
      </c>
      <c r="AZ25" s="679">
        <v>7.3288823699999996</v>
      </c>
      <c r="BA25" s="679">
        <v>7.9007764900000002</v>
      </c>
      <c r="BB25" s="679">
        <v>7.7920732499999996</v>
      </c>
      <c r="BC25" s="679">
        <v>8.42637809</v>
      </c>
      <c r="BD25" s="679">
        <v>9.2025916500000005</v>
      </c>
      <c r="BE25" s="679">
        <v>10.19483866</v>
      </c>
      <c r="BF25" s="679">
        <v>9.9324908469000004</v>
      </c>
      <c r="BG25" s="679">
        <v>9.1223565568999998</v>
      </c>
      <c r="BH25" s="680">
        <v>8.2270579999999995</v>
      </c>
      <c r="BI25" s="680">
        <v>7.5986159999999998</v>
      </c>
      <c r="BJ25" s="680">
        <v>7.9217880000000003</v>
      </c>
      <c r="BK25" s="680">
        <v>8.0128360000000001</v>
      </c>
      <c r="BL25" s="680">
        <v>7.3586049999999998</v>
      </c>
      <c r="BM25" s="680">
        <v>7.9847710000000003</v>
      </c>
      <c r="BN25" s="680">
        <v>7.7833810000000003</v>
      </c>
      <c r="BO25" s="680">
        <v>8.4267979999999998</v>
      </c>
      <c r="BP25" s="680">
        <v>9.0865539999999996</v>
      </c>
      <c r="BQ25" s="680">
        <v>9.9369150000000008</v>
      </c>
      <c r="BR25" s="680">
        <v>9.8436859999999999</v>
      </c>
      <c r="BS25" s="680">
        <v>9.1001879999999993</v>
      </c>
      <c r="BT25" s="680">
        <v>8.2182449999999996</v>
      </c>
      <c r="BU25" s="680">
        <v>7.6030449999999998</v>
      </c>
      <c r="BV25" s="680">
        <v>7.9109759999999998</v>
      </c>
    </row>
    <row r="26" spans="1:74" ht="11.15" customHeight="1" x14ac:dyDescent="0.25">
      <c r="A26" s="110" t="s">
        <v>1156</v>
      </c>
      <c r="B26" s="198" t="s">
        <v>239</v>
      </c>
      <c r="C26" s="679">
        <v>13.147461979999999</v>
      </c>
      <c r="D26" s="679">
        <v>12.33787609</v>
      </c>
      <c r="E26" s="679">
        <v>13.87806048</v>
      </c>
      <c r="F26" s="679">
        <v>12.8591391</v>
      </c>
      <c r="G26" s="679">
        <v>12.744241580000001</v>
      </c>
      <c r="H26" s="679">
        <v>13.46661385</v>
      </c>
      <c r="I26" s="679">
        <v>15.01439768</v>
      </c>
      <c r="J26" s="679">
        <v>16.4098142</v>
      </c>
      <c r="K26" s="679">
        <v>12.590876039999999</v>
      </c>
      <c r="L26" s="679">
        <v>14.28737827</v>
      </c>
      <c r="M26" s="679">
        <v>11.99054057</v>
      </c>
      <c r="N26" s="679">
        <v>12.92652318</v>
      </c>
      <c r="O26" s="679">
        <v>13.29292553</v>
      </c>
      <c r="P26" s="679">
        <v>11.943961209999999</v>
      </c>
      <c r="Q26" s="679">
        <v>13.196361530000001</v>
      </c>
      <c r="R26" s="679">
        <v>12.677048360000001</v>
      </c>
      <c r="S26" s="679">
        <v>13.08280021</v>
      </c>
      <c r="T26" s="679">
        <v>12.65922488</v>
      </c>
      <c r="U26" s="679">
        <v>14.913349719999999</v>
      </c>
      <c r="V26" s="679">
        <v>15.10190639</v>
      </c>
      <c r="W26" s="679">
        <v>13.58906133</v>
      </c>
      <c r="X26" s="679">
        <v>14.237821520000001</v>
      </c>
      <c r="Y26" s="679">
        <v>11.39661731</v>
      </c>
      <c r="Z26" s="679">
        <v>13.880908</v>
      </c>
      <c r="AA26" s="679">
        <v>13.13990897</v>
      </c>
      <c r="AB26" s="679">
        <v>11.53004016</v>
      </c>
      <c r="AC26" s="679">
        <v>12.9180777</v>
      </c>
      <c r="AD26" s="679">
        <v>11.17134358</v>
      </c>
      <c r="AE26" s="679">
        <v>10.777400480000001</v>
      </c>
      <c r="AF26" s="679">
        <v>12.327765729999999</v>
      </c>
      <c r="AG26" s="679">
        <v>14.481208970000001</v>
      </c>
      <c r="AH26" s="679">
        <v>12.74740896</v>
      </c>
      <c r="AI26" s="679">
        <v>13.00803865</v>
      </c>
      <c r="AJ26" s="679">
        <v>13.63790081</v>
      </c>
      <c r="AK26" s="679">
        <v>10.975699029999999</v>
      </c>
      <c r="AL26" s="679">
        <v>13.347879949999999</v>
      </c>
      <c r="AM26" s="679">
        <v>11.474752430000001</v>
      </c>
      <c r="AN26" s="679">
        <v>10.27026989</v>
      </c>
      <c r="AO26" s="679">
        <v>13.421967370000001</v>
      </c>
      <c r="AP26" s="679">
        <v>10.060595169999999</v>
      </c>
      <c r="AQ26" s="679">
        <v>11.358971199999999</v>
      </c>
      <c r="AR26" s="679">
        <v>13.876084540000001</v>
      </c>
      <c r="AS26" s="679">
        <v>14.57096172</v>
      </c>
      <c r="AT26" s="679">
        <v>14.935868620000001</v>
      </c>
      <c r="AU26" s="679">
        <v>13.59132451</v>
      </c>
      <c r="AV26" s="679">
        <v>13.754847290000001</v>
      </c>
      <c r="AW26" s="679">
        <v>12.62967008</v>
      </c>
      <c r="AX26" s="679">
        <v>13.234373079999999</v>
      </c>
      <c r="AY26" s="679">
        <v>13.02253453</v>
      </c>
      <c r="AZ26" s="679">
        <v>11.30894958</v>
      </c>
      <c r="BA26" s="679">
        <v>13.332043479999999</v>
      </c>
      <c r="BB26" s="679">
        <v>12.5454083</v>
      </c>
      <c r="BC26" s="679">
        <v>12.307695580000001</v>
      </c>
      <c r="BD26" s="679">
        <v>13.01974394</v>
      </c>
      <c r="BE26" s="679">
        <v>14.649284440000001</v>
      </c>
      <c r="BF26" s="679">
        <v>15.746351309</v>
      </c>
      <c r="BG26" s="679">
        <v>14.323892815000001</v>
      </c>
      <c r="BH26" s="680">
        <v>14.01066</v>
      </c>
      <c r="BI26" s="680">
        <v>13.02544</v>
      </c>
      <c r="BJ26" s="680">
        <v>13.18098</v>
      </c>
      <c r="BK26" s="680">
        <v>13.23057</v>
      </c>
      <c r="BL26" s="680">
        <v>11.369149999999999</v>
      </c>
      <c r="BM26" s="680">
        <v>13.43352</v>
      </c>
      <c r="BN26" s="680">
        <v>12.490209999999999</v>
      </c>
      <c r="BO26" s="680">
        <v>12.244899999999999</v>
      </c>
      <c r="BP26" s="680">
        <v>13.00248</v>
      </c>
      <c r="BQ26" s="680">
        <v>14.28486</v>
      </c>
      <c r="BR26" s="680">
        <v>15.404809999999999</v>
      </c>
      <c r="BS26" s="680">
        <v>13.701320000000001</v>
      </c>
      <c r="BT26" s="680">
        <v>13.55503</v>
      </c>
      <c r="BU26" s="680">
        <v>12.888310000000001</v>
      </c>
      <c r="BV26" s="680">
        <v>13.017110000000001</v>
      </c>
    </row>
    <row r="27" spans="1:74" ht="11.15" customHeight="1" x14ac:dyDescent="0.25">
      <c r="A27" s="110" t="s">
        <v>1157</v>
      </c>
      <c r="B27" s="198" t="s">
        <v>240</v>
      </c>
      <c r="C27" s="679">
        <v>0.48640008000000001</v>
      </c>
      <c r="D27" s="679">
        <v>0.46183650999999998</v>
      </c>
      <c r="E27" s="679">
        <v>0.46886464999999999</v>
      </c>
      <c r="F27" s="679">
        <v>0.46689483999999998</v>
      </c>
      <c r="G27" s="679">
        <v>0.46332676</v>
      </c>
      <c r="H27" s="679">
        <v>0.46062157999999997</v>
      </c>
      <c r="I27" s="679">
        <v>0.48620303999999998</v>
      </c>
      <c r="J27" s="679">
        <v>0.49194241</v>
      </c>
      <c r="K27" s="679">
        <v>0.46803676999999999</v>
      </c>
      <c r="L27" s="679">
        <v>0.48588360000000003</v>
      </c>
      <c r="M27" s="679">
        <v>0.47007567</v>
      </c>
      <c r="N27" s="679">
        <v>0.46898107999999999</v>
      </c>
      <c r="O27" s="679">
        <v>0.48635547000000001</v>
      </c>
      <c r="P27" s="679">
        <v>0.43634964999999998</v>
      </c>
      <c r="Q27" s="679">
        <v>0.4546422</v>
      </c>
      <c r="R27" s="679">
        <v>0.45419042999999998</v>
      </c>
      <c r="S27" s="679">
        <v>0.46472182000000001</v>
      </c>
      <c r="T27" s="679">
        <v>0.46747663</v>
      </c>
      <c r="U27" s="679">
        <v>0.49076015000000001</v>
      </c>
      <c r="V27" s="679">
        <v>0.50425381999999996</v>
      </c>
      <c r="W27" s="679">
        <v>0.48558625</v>
      </c>
      <c r="X27" s="679">
        <v>0.49323091000000002</v>
      </c>
      <c r="Y27" s="679">
        <v>0.47567861</v>
      </c>
      <c r="Z27" s="679">
        <v>0.48346610000000001</v>
      </c>
      <c r="AA27" s="679">
        <v>0.48332563000000001</v>
      </c>
      <c r="AB27" s="679">
        <v>0.45793530999999998</v>
      </c>
      <c r="AC27" s="679">
        <v>0.45966076</v>
      </c>
      <c r="AD27" s="679">
        <v>0.38239532999999998</v>
      </c>
      <c r="AE27" s="679">
        <v>0.38466419000000002</v>
      </c>
      <c r="AF27" s="679">
        <v>0.40481718</v>
      </c>
      <c r="AG27" s="679">
        <v>0.43126882</v>
      </c>
      <c r="AH27" s="679">
        <v>0.43554092999999999</v>
      </c>
      <c r="AI27" s="679">
        <v>0.42153709</v>
      </c>
      <c r="AJ27" s="679">
        <v>0.44583267999999998</v>
      </c>
      <c r="AK27" s="679">
        <v>0.44753511000000001</v>
      </c>
      <c r="AL27" s="679">
        <v>0.45390397999999998</v>
      </c>
      <c r="AM27" s="679">
        <v>0.43862167000000002</v>
      </c>
      <c r="AN27" s="679">
        <v>0.40868520000000003</v>
      </c>
      <c r="AO27" s="679">
        <v>0.44601540000000001</v>
      </c>
      <c r="AP27" s="679">
        <v>0.41627423000000002</v>
      </c>
      <c r="AQ27" s="679">
        <v>0.43617270000000002</v>
      </c>
      <c r="AR27" s="679">
        <v>0.43266115999999999</v>
      </c>
      <c r="AS27" s="679">
        <v>0.44607639999999998</v>
      </c>
      <c r="AT27" s="679">
        <v>0.45179603000000002</v>
      </c>
      <c r="AU27" s="679">
        <v>0.44077097999999998</v>
      </c>
      <c r="AV27" s="679">
        <v>0.44853716999999999</v>
      </c>
      <c r="AW27" s="679">
        <v>0.45792372999999997</v>
      </c>
      <c r="AX27" s="679">
        <v>0.46721801000000002</v>
      </c>
      <c r="AY27" s="679">
        <v>0.45298209</v>
      </c>
      <c r="AZ27" s="679">
        <v>0.42178356</v>
      </c>
      <c r="BA27" s="679">
        <v>0.44802679000000001</v>
      </c>
      <c r="BB27" s="679">
        <v>0.42940397000000002</v>
      </c>
      <c r="BC27" s="679">
        <v>0.43878789000000001</v>
      </c>
      <c r="BD27" s="679">
        <v>0.43330751000000001</v>
      </c>
      <c r="BE27" s="679">
        <v>0.44837829000000001</v>
      </c>
      <c r="BF27" s="679">
        <v>0.46134975</v>
      </c>
      <c r="BG27" s="679">
        <v>0.44740950000000002</v>
      </c>
      <c r="BH27" s="680">
        <v>0.45998699999999998</v>
      </c>
      <c r="BI27" s="680">
        <v>0.45441589999999998</v>
      </c>
      <c r="BJ27" s="680">
        <v>0.45904840000000002</v>
      </c>
      <c r="BK27" s="680">
        <v>0.452546</v>
      </c>
      <c r="BL27" s="680">
        <v>0.43300670000000002</v>
      </c>
      <c r="BM27" s="680">
        <v>0.45085049999999999</v>
      </c>
      <c r="BN27" s="680">
        <v>0.43586989999999998</v>
      </c>
      <c r="BO27" s="680">
        <v>0.44162570000000001</v>
      </c>
      <c r="BP27" s="680">
        <v>0.43934770000000001</v>
      </c>
      <c r="BQ27" s="680">
        <v>0.45841090000000001</v>
      </c>
      <c r="BR27" s="680">
        <v>0.47161229999999998</v>
      </c>
      <c r="BS27" s="680">
        <v>0.45747670000000001</v>
      </c>
      <c r="BT27" s="680">
        <v>0.46968209999999999</v>
      </c>
      <c r="BU27" s="680">
        <v>0.4628699</v>
      </c>
      <c r="BV27" s="680">
        <v>0.4669914</v>
      </c>
    </row>
    <row r="28" spans="1:74" ht="11.15" customHeight="1" x14ac:dyDescent="0.25">
      <c r="A28" s="110" t="s">
        <v>1158</v>
      </c>
      <c r="B28" s="198" t="s">
        <v>439</v>
      </c>
      <c r="C28" s="679">
        <v>114.92525915</v>
      </c>
      <c r="D28" s="679">
        <v>102.68544876999999</v>
      </c>
      <c r="E28" s="679">
        <v>108.10834278</v>
      </c>
      <c r="F28" s="679">
        <v>103.33147963</v>
      </c>
      <c r="G28" s="679">
        <v>113.17548257999999</v>
      </c>
      <c r="H28" s="679">
        <v>122.01117547</v>
      </c>
      <c r="I28" s="679">
        <v>131.52157206000001</v>
      </c>
      <c r="J28" s="679">
        <v>134.84807015999999</v>
      </c>
      <c r="K28" s="679">
        <v>122.03347847000001</v>
      </c>
      <c r="L28" s="679">
        <v>116.13334136</v>
      </c>
      <c r="M28" s="679">
        <v>104.98311214</v>
      </c>
      <c r="N28" s="679">
        <v>107.99808272</v>
      </c>
      <c r="O28" s="679">
        <v>112.0123883</v>
      </c>
      <c r="P28" s="679">
        <v>102.07087865</v>
      </c>
      <c r="Q28" s="679">
        <v>107.46819988</v>
      </c>
      <c r="R28" s="679">
        <v>102.44593962</v>
      </c>
      <c r="S28" s="679">
        <v>111.20095272</v>
      </c>
      <c r="T28" s="679">
        <v>115.74502704</v>
      </c>
      <c r="U28" s="679">
        <v>130.95145260999999</v>
      </c>
      <c r="V28" s="679">
        <v>130.77617383</v>
      </c>
      <c r="W28" s="679">
        <v>122.05915072000001</v>
      </c>
      <c r="X28" s="679">
        <v>115.30490274</v>
      </c>
      <c r="Y28" s="679">
        <v>102.84001359</v>
      </c>
      <c r="Z28" s="679">
        <v>108.00147573</v>
      </c>
      <c r="AA28" s="679">
        <v>109.81219557999999</v>
      </c>
      <c r="AB28" s="679">
        <v>103.01476878</v>
      </c>
      <c r="AC28" s="679">
        <v>104.10984329999999</v>
      </c>
      <c r="AD28" s="679">
        <v>91.405772409999997</v>
      </c>
      <c r="AE28" s="679">
        <v>94.299162929999994</v>
      </c>
      <c r="AF28" s="679">
        <v>109.59271993</v>
      </c>
      <c r="AG28" s="679">
        <v>127.10748119</v>
      </c>
      <c r="AH28" s="679">
        <v>123.0568842</v>
      </c>
      <c r="AI28" s="679">
        <v>113.21974254</v>
      </c>
      <c r="AJ28" s="679">
        <v>108.46818857</v>
      </c>
      <c r="AK28" s="679">
        <v>97.896620040000002</v>
      </c>
      <c r="AL28" s="679">
        <v>105.45620390000001</v>
      </c>
      <c r="AM28" s="679">
        <v>104.13520396</v>
      </c>
      <c r="AN28" s="679">
        <v>98.028176770000002</v>
      </c>
      <c r="AO28" s="679">
        <v>102.11220831</v>
      </c>
      <c r="AP28" s="679">
        <v>98.199877459999996</v>
      </c>
      <c r="AQ28" s="679">
        <v>104.40325306</v>
      </c>
      <c r="AR28" s="679">
        <v>118.87871692</v>
      </c>
      <c r="AS28" s="679">
        <v>127.40383592000001</v>
      </c>
      <c r="AT28" s="679">
        <v>130.99808356</v>
      </c>
      <c r="AU28" s="679">
        <v>118.79316872</v>
      </c>
      <c r="AV28" s="679">
        <v>112.16077102</v>
      </c>
      <c r="AW28" s="679">
        <v>103.31097541</v>
      </c>
      <c r="AX28" s="679">
        <v>106.35729963999999</v>
      </c>
      <c r="AY28" s="679">
        <v>112.24771502999999</v>
      </c>
      <c r="AZ28" s="679">
        <v>101.56084564</v>
      </c>
      <c r="BA28" s="679">
        <v>107.70595851</v>
      </c>
      <c r="BB28" s="679">
        <v>103.69040051</v>
      </c>
      <c r="BC28" s="679">
        <v>111.20317353999999</v>
      </c>
      <c r="BD28" s="679">
        <v>119.85014514</v>
      </c>
      <c r="BE28" s="679">
        <v>132.10530718000001</v>
      </c>
      <c r="BF28" s="679">
        <v>134.23851891000001</v>
      </c>
      <c r="BG28" s="679">
        <v>120.58736539</v>
      </c>
      <c r="BH28" s="680">
        <v>114.1549</v>
      </c>
      <c r="BI28" s="680">
        <v>104.7704</v>
      </c>
      <c r="BJ28" s="680">
        <v>110.04770000000001</v>
      </c>
      <c r="BK28" s="680">
        <v>113.1842</v>
      </c>
      <c r="BL28" s="680">
        <v>102.3839</v>
      </c>
      <c r="BM28" s="680">
        <v>109.0194</v>
      </c>
      <c r="BN28" s="680">
        <v>103.78319999999999</v>
      </c>
      <c r="BO28" s="680">
        <v>110.30840000000001</v>
      </c>
      <c r="BP28" s="680">
        <v>118.4481</v>
      </c>
      <c r="BQ28" s="680">
        <v>128.898</v>
      </c>
      <c r="BR28" s="680">
        <v>131.8057</v>
      </c>
      <c r="BS28" s="680">
        <v>118.85639999999999</v>
      </c>
      <c r="BT28" s="680">
        <v>113.3387</v>
      </c>
      <c r="BU28" s="680">
        <v>104.4228</v>
      </c>
      <c r="BV28" s="680">
        <v>109.4584</v>
      </c>
    </row>
    <row r="29" spans="1:74" ht="11.15" customHeight="1" x14ac:dyDescent="0.25">
      <c r="A29" s="110"/>
      <c r="B29" s="112" t="s">
        <v>29</v>
      </c>
      <c r="C29" s="681"/>
      <c r="D29" s="681"/>
      <c r="E29" s="681"/>
      <c r="F29" s="681"/>
      <c r="G29" s="681"/>
      <c r="H29" s="681"/>
      <c r="I29" s="681"/>
      <c r="J29" s="681"/>
      <c r="K29" s="681"/>
      <c r="L29" s="681"/>
      <c r="M29" s="681"/>
      <c r="N29" s="681"/>
      <c r="O29" s="681"/>
      <c r="P29" s="681"/>
      <c r="Q29" s="681"/>
      <c r="R29" s="681"/>
      <c r="S29" s="681"/>
      <c r="T29" s="681"/>
      <c r="U29" s="681"/>
      <c r="V29" s="681"/>
      <c r="W29" s="681"/>
      <c r="X29" s="681"/>
      <c r="Y29" s="681"/>
      <c r="Z29" s="681"/>
      <c r="AA29" s="681"/>
      <c r="AB29" s="681"/>
      <c r="AC29" s="681"/>
      <c r="AD29" s="681"/>
      <c r="AE29" s="681"/>
      <c r="AF29" s="681"/>
      <c r="AG29" s="681"/>
      <c r="AH29" s="681"/>
      <c r="AI29" s="681"/>
      <c r="AJ29" s="681"/>
      <c r="AK29" s="681"/>
      <c r="AL29" s="681"/>
      <c r="AM29" s="681"/>
      <c r="AN29" s="681"/>
      <c r="AO29" s="681"/>
      <c r="AP29" s="681"/>
      <c r="AQ29" s="681"/>
      <c r="AR29" s="681"/>
      <c r="AS29" s="681"/>
      <c r="AT29" s="681"/>
      <c r="AU29" s="681"/>
      <c r="AV29" s="681"/>
      <c r="AW29" s="681"/>
      <c r="AX29" s="681"/>
      <c r="AY29" s="681"/>
      <c r="AZ29" s="681"/>
      <c r="BA29" s="681"/>
      <c r="BB29" s="681"/>
      <c r="BC29" s="681"/>
      <c r="BD29" s="681"/>
      <c r="BE29" s="681"/>
      <c r="BF29" s="681"/>
      <c r="BG29" s="681"/>
      <c r="BH29" s="682"/>
      <c r="BI29" s="682"/>
      <c r="BJ29" s="682"/>
      <c r="BK29" s="682"/>
      <c r="BL29" s="682"/>
      <c r="BM29" s="682"/>
      <c r="BN29" s="682"/>
      <c r="BO29" s="682"/>
      <c r="BP29" s="682"/>
      <c r="BQ29" s="682"/>
      <c r="BR29" s="682"/>
      <c r="BS29" s="682"/>
      <c r="BT29" s="682"/>
      <c r="BU29" s="682"/>
      <c r="BV29" s="682"/>
    </row>
    <row r="30" spans="1:74" ht="11.15" customHeight="1" x14ac:dyDescent="0.25">
      <c r="A30" s="110" t="s">
        <v>1159</v>
      </c>
      <c r="B30" s="198" t="s">
        <v>431</v>
      </c>
      <c r="C30" s="679">
        <v>1.43380653</v>
      </c>
      <c r="D30" s="679">
        <v>1.26232473</v>
      </c>
      <c r="E30" s="679">
        <v>1.39446588</v>
      </c>
      <c r="F30" s="679">
        <v>1.3446336000000001</v>
      </c>
      <c r="G30" s="679">
        <v>1.4792108799999999</v>
      </c>
      <c r="H30" s="679">
        <v>1.4055655600000001</v>
      </c>
      <c r="I30" s="679">
        <v>1.4656609700000001</v>
      </c>
      <c r="J30" s="679">
        <v>1.62379531</v>
      </c>
      <c r="K30" s="679">
        <v>1.43252449</v>
      </c>
      <c r="L30" s="679">
        <v>1.4844427499999999</v>
      </c>
      <c r="M30" s="679">
        <v>1.4133998400000001</v>
      </c>
      <c r="N30" s="679">
        <v>1.31375346</v>
      </c>
      <c r="O30" s="679">
        <v>1.4350039299999999</v>
      </c>
      <c r="P30" s="679">
        <v>1.1792938900000001</v>
      </c>
      <c r="Q30" s="679">
        <v>1.37252489</v>
      </c>
      <c r="R30" s="679">
        <v>1.29629039</v>
      </c>
      <c r="S30" s="679">
        <v>1.39651744</v>
      </c>
      <c r="T30" s="679">
        <v>1.2900867199999999</v>
      </c>
      <c r="U30" s="679">
        <v>1.5399985199999999</v>
      </c>
      <c r="V30" s="679">
        <v>1.4370146399999999</v>
      </c>
      <c r="W30" s="679">
        <v>1.28823636</v>
      </c>
      <c r="X30" s="679">
        <v>1.39710819</v>
      </c>
      <c r="Y30" s="679">
        <v>1.3053591499999999</v>
      </c>
      <c r="Z30" s="679">
        <v>1.29702691</v>
      </c>
      <c r="AA30" s="679">
        <v>1.31252122</v>
      </c>
      <c r="AB30" s="679">
        <v>1.27990721</v>
      </c>
      <c r="AC30" s="679">
        <v>1.2753183299999999</v>
      </c>
      <c r="AD30" s="679">
        <v>1.16475302</v>
      </c>
      <c r="AE30" s="679">
        <v>1.19960632</v>
      </c>
      <c r="AF30" s="679">
        <v>1.30043288</v>
      </c>
      <c r="AG30" s="679">
        <v>1.40562034</v>
      </c>
      <c r="AH30" s="679">
        <v>1.36958069</v>
      </c>
      <c r="AI30" s="679">
        <v>1.3501852999999999</v>
      </c>
      <c r="AJ30" s="679">
        <v>1.31621207</v>
      </c>
      <c r="AK30" s="679">
        <v>1.28516407</v>
      </c>
      <c r="AL30" s="679">
        <v>1.3240466099999999</v>
      </c>
      <c r="AM30" s="679">
        <v>1.27730141</v>
      </c>
      <c r="AN30" s="679">
        <v>1.2009444300000001</v>
      </c>
      <c r="AO30" s="679">
        <v>1.2779371399999999</v>
      </c>
      <c r="AP30" s="679">
        <v>1.2460577799999999</v>
      </c>
      <c r="AQ30" s="679">
        <v>1.3567905300000001</v>
      </c>
      <c r="AR30" s="679">
        <v>1.37846578</v>
      </c>
      <c r="AS30" s="679">
        <v>1.3707574600000001</v>
      </c>
      <c r="AT30" s="679">
        <v>1.4476812400000001</v>
      </c>
      <c r="AU30" s="679">
        <v>1.33539531</v>
      </c>
      <c r="AV30" s="679">
        <v>1.30876522</v>
      </c>
      <c r="AW30" s="679">
        <v>1.28403603</v>
      </c>
      <c r="AX30" s="679">
        <v>1.26718829</v>
      </c>
      <c r="AY30" s="679">
        <v>1.29464264</v>
      </c>
      <c r="AZ30" s="679">
        <v>1.24249765</v>
      </c>
      <c r="BA30" s="679">
        <v>1.3281888100000001</v>
      </c>
      <c r="BB30" s="679">
        <v>1.2713655500000001</v>
      </c>
      <c r="BC30" s="679">
        <v>1.29495629</v>
      </c>
      <c r="BD30" s="679">
        <v>1.3043693599999999</v>
      </c>
      <c r="BE30" s="679">
        <v>1.39688042</v>
      </c>
      <c r="BF30" s="679">
        <v>1.3948351504000001</v>
      </c>
      <c r="BG30" s="679">
        <v>1.3091100056</v>
      </c>
      <c r="BH30" s="680">
        <v>1.2987409999999999</v>
      </c>
      <c r="BI30" s="680">
        <v>1.2719149999999999</v>
      </c>
      <c r="BJ30" s="680">
        <v>1.2569170000000001</v>
      </c>
      <c r="BK30" s="680">
        <v>1.2894019999999999</v>
      </c>
      <c r="BL30" s="680">
        <v>1.2263010000000001</v>
      </c>
      <c r="BM30" s="680">
        <v>1.3093250000000001</v>
      </c>
      <c r="BN30" s="680">
        <v>1.252891</v>
      </c>
      <c r="BO30" s="680">
        <v>1.275825</v>
      </c>
      <c r="BP30" s="680">
        <v>1.2887</v>
      </c>
      <c r="BQ30" s="680">
        <v>1.37765</v>
      </c>
      <c r="BR30" s="680">
        <v>1.3778239999999999</v>
      </c>
      <c r="BS30" s="680">
        <v>1.293887</v>
      </c>
      <c r="BT30" s="680">
        <v>1.283909</v>
      </c>
      <c r="BU30" s="680">
        <v>1.2582009999999999</v>
      </c>
      <c r="BV30" s="680">
        <v>1.2438849999999999</v>
      </c>
    </row>
    <row r="31" spans="1:74" ht="11.15" customHeight="1" x14ac:dyDescent="0.25">
      <c r="A31" s="110" t="s">
        <v>1160</v>
      </c>
      <c r="B31" s="183" t="s">
        <v>463</v>
      </c>
      <c r="C31" s="679">
        <v>6.0599675099999999</v>
      </c>
      <c r="D31" s="679">
        <v>6.0269585599999997</v>
      </c>
      <c r="E31" s="679">
        <v>5.9662214499999999</v>
      </c>
      <c r="F31" s="679">
        <v>5.9677148799999999</v>
      </c>
      <c r="G31" s="679">
        <v>6.1550004899999999</v>
      </c>
      <c r="H31" s="679">
        <v>5.9653147799999999</v>
      </c>
      <c r="I31" s="679">
        <v>6.5849572199999997</v>
      </c>
      <c r="J31" s="679">
        <v>6.8358359499999999</v>
      </c>
      <c r="K31" s="679">
        <v>6.6388560500000002</v>
      </c>
      <c r="L31" s="679">
        <v>6.0551787099999999</v>
      </c>
      <c r="M31" s="679">
        <v>5.8768999600000003</v>
      </c>
      <c r="N31" s="679">
        <v>6.4684914500000001</v>
      </c>
      <c r="O31" s="679">
        <v>6.1816296199999998</v>
      </c>
      <c r="P31" s="679">
        <v>5.8741568300000004</v>
      </c>
      <c r="Q31" s="679">
        <v>6.0381942200000003</v>
      </c>
      <c r="R31" s="679">
        <v>5.8410576799999996</v>
      </c>
      <c r="S31" s="679">
        <v>5.9111843899999998</v>
      </c>
      <c r="T31" s="679">
        <v>6.1959807299999996</v>
      </c>
      <c r="U31" s="679">
        <v>6.8888989599999997</v>
      </c>
      <c r="V31" s="679">
        <v>6.85973335</v>
      </c>
      <c r="W31" s="679">
        <v>6.5343707899999997</v>
      </c>
      <c r="X31" s="679">
        <v>6.4271571400000003</v>
      </c>
      <c r="Y31" s="679">
        <v>6.1577700200000001</v>
      </c>
      <c r="Z31" s="679">
        <v>6.0511102699999997</v>
      </c>
      <c r="AA31" s="679">
        <v>6.2791551400000003</v>
      </c>
      <c r="AB31" s="679">
        <v>6.0596968100000002</v>
      </c>
      <c r="AC31" s="679">
        <v>6.0188983399999998</v>
      </c>
      <c r="AD31" s="679">
        <v>5.4500899799999996</v>
      </c>
      <c r="AE31" s="679">
        <v>5.3142219300000004</v>
      </c>
      <c r="AF31" s="679">
        <v>5.85192669</v>
      </c>
      <c r="AG31" s="679">
        <v>6.4287500199999998</v>
      </c>
      <c r="AH31" s="679">
        <v>6.4961399699999998</v>
      </c>
      <c r="AI31" s="679">
        <v>6.0624128400000004</v>
      </c>
      <c r="AJ31" s="679">
        <v>6.1300062500000001</v>
      </c>
      <c r="AK31" s="679">
        <v>5.7798769800000001</v>
      </c>
      <c r="AL31" s="679">
        <v>6.0819620700000003</v>
      </c>
      <c r="AM31" s="679">
        <v>5.9092467600000003</v>
      </c>
      <c r="AN31" s="679">
        <v>5.7815825800000002</v>
      </c>
      <c r="AO31" s="679">
        <v>5.93982718</v>
      </c>
      <c r="AP31" s="679">
        <v>5.8437428799999998</v>
      </c>
      <c r="AQ31" s="679">
        <v>6.0512693000000004</v>
      </c>
      <c r="AR31" s="679">
        <v>6.0398548400000003</v>
      </c>
      <c r="AS31" s="679">
        <v>6.45584033</v>
      </c>
      <c r="AT31" s="679">
        <v>6.6147178699999998</v>
      </c>
      <c r="AU31" s="679">
        <v>6.3526448499999999</v>
      </c>
      <c r="AV31" s="679">
        <v>6.1453878700000004</v>
      </c>
      <c r="AW31" s="679">
        <v>5.8648444099999999</v>
      </c>
      <c r="AX31" s="679">
        <v>6.1188850700000001</v>
      </c>
      <c r="AY31" s="679">
        <v>6.2377822099999998</v>
      </c>
      <c r="AZ31" s="679">
        <v>5.7174910600000004</v>
      </c>
      <c r="BA31" s="679">
        <v>5.5258591600000004</v>
      </c>
      <c r="BB31" s="679">
        <v>6.0043071599999998</v>
      </c>
      <c r="BC31" s="679">
        <v>5.8215146799999999</v>
      </c>
      <c r="BD31" s="679">
        <v>6.4097734099999997</v>
      </c>
      <c r="BE31" s="679">
        <v>6.4830137800000003</v>
      </c>
      <c r="BF31" s="679">
        <v>6.6317218590999998</v>
      </c>
      <c r="BG31" s="679">
        <v>6.3916046889000002</v>
      </c>
      <c r="BH31" s="680">
        <v>6.2264559999999998</v>
      </c>
      <c r="BI31" s="680">
        <v>5.9713079999999996</v>
      </c>
      <c r="BJ31" s="680">
        <v>6.2566540000000002</v>
      </c>
      <c r="BK31" s="680">
        <v>6.3784289999999997</v>
      </c>
      <c r="BL31" s="680">
        <v>5.8354369999999998</v>
      </c>
      <c r="BM31" s="680">
        <v>5.6585650000000003</v>
      </c>
      <c r="BN31" s="680">
        <v>6.1828649999999996</v>
      </c>
      <c r="BO31" s="680">
        <v>5.8831579999999999</v>
      </c>
      <c r="BP31" s="680">
        <v>6.432302</v>
      </c>
      <c r="BQ31" s="680">
        <v>6.482024</v>
      </c>
      <c r="BR31" s="680">
        <v>6.6182499999999997</v>
      </c>
      <c r="BS31" s="680">
        <v>6.3673099999999998</v>
      </c>
      <c r="BT31" s="680">
        <v>6.2076900000000004</v>
      </c>
      <c r="BU31" s="680">
        <v>5.9592900000000002</v>
      </c>
      <c r="BV31" s="680">
        <v>6.2458330000000002</v>
      </c>
    </row>
    <row r="32" spans="1:74" ht="11.15" customHeight="1" x14ac:dyDescent="0.25">
      <c r="A32" s="110" t="s">
        <v>1161</v>
      </c>
      <c r="B32" s="198" t="s">
        <v>432</v>
      </c>
      <c r="C32" s="679">
        <v>15.824887909999999</v>
      </c>
      <c r="D32" s="679">
        <v>15.18508405</v>
      </c>
      <c r="E32" s="679">
        <v>16.402493450000001</v>
      </c>
      <c r="F32" s="679">
        <v>15.508455250000001</v>
      </c>
      <c r="G32" s="679">
        <v>16.989744210000001</v>
      </c>
      <c r="H32" s="679">
        <v>16.831372649999999</v>
      </c>
      <c r="I32" s="679">
        <v>17.05849615</v>
      </c>
      <c r="J32" s="679">
        <v>17.76292325</v>
      </c>
      <c r="K32" s="679">
        <v>16.32025514</v>
      </c>
      <c r="L32" s="679">
        <v>16.470592249999999</v>
      </c>
      <c r="M32" s="679">
        <v>15.80578021</v>
      </c>
      <c r="N32" s="679">
        <v>15.71455154</v>
      </c>
      <c r="O32" s="679">
        <v>16.236842840000001</v>
      </c>
      <c r="P32" s="679">
        <v>15.04270513</v>
      </c>
      <c r="Q32" s="679">
        <v>16.17853126</v>
      </c>
      <c r="R32" s="679">
        <v>15.57486186</v>
      </c>
      <c r="S32" s="679">
        <v>16.302559850000002</v>
      </c>
      <c r="T32" s="679">
        <v>16.042539359999999</v>
      </c>
      <c r="U32" s="679">
        <v>17.13657925</v>
      </c>
      <c r="V32" s="679">
        <v>17.177147179999999</v>
      </c>
      <c r="W32" s="679">
        <v>16.290342200000001</v>
      </c>
      <c r="X32" s="679">
        <v>15.91427373</v>
      </c>
      <c r="Y32" s="679">
        <v>15.25388368</v>
      </c>
      <c r="Z32" s="679">
        <v>15.167302680000001</v>
      </c>
      <c r="AA32" s="679">
        <v>15.42233929</v>
      </c>
      <c r="AB32" s="679">
        <v>15.259150679999999</v>
      </c>
      <c r="AC32" s="679">
        <v>15.433034080000001</v>
      </c>
      <c r="AD32" s="679">
        <v>12.487599550000001</v>
      </c>
      <c r="AE32" s="679">
        <v>12.87105743</v>
      </c>
      <c r="AF32" s="679">
        <v>14.336797880000001</v>
      </c>
      <c r="AG32" s="679">
        <v>15.74164133</v>
      </c>
      <c r="AH32" s="679">
        <v>15.9922942</v>
      </c>
      <c r="AI32" s="679">
        <v>15.02084556</v>
      </c>
      <c r="AJ32" s="679">
        <v>15.42915002</v>
      </c>
      <c r="AK32" s="679">
        <v>14.54872101</v>
      </c>
      <c r="AL32" s="679">
        <v>14.72431802</v>
      </c>
      <c r="AM32" s="679">
        <v>14.9348432</v>
      </c>
      <c r="AN32" s="679">
        <v>14.359998040000001</v>
      </c>
      <c r="AO32" s="679">
        <v>15.203027430000001</v>
      </c>
      <c r="AP32" s="679">
        <v>14.76861437</v>
      </c>
      <c r="AQ32" s="679">
        <v>15.69202572</v>
      </c>
      <c r="AR32" s="679">
        <v>15.91327499</v>
      </c>
      <c r="AS32" s="679">
        <v>16.310437360000002</v>
      </c>
      <c r="AT32" s="679">
        <v>16.786211949999998</v>
      </c>
      <c r="AU32" s="679">
        <v>15.533362929999999</v>
      </c>
      <c r="AV32" s="679">
        <v>15.630144980000001</v>
      </c>
      <c r="AW32" s="679">
        <v>15.24384774</v>
      </c>
      <c r="AX32" s="679">
        <v>15.08231501</v>
      </c>
      <c r="AY32" s="679">
        <v>15.627372380000001</v>
      </c>
      <c r="AZ32" s="679">
        <v>14.460760799999999</v>
      </c>
      <c r="BA32" s="679">
        <v>15.852902569999999</v>
      </c>
      <c r="BB32" s="679">
        <v>15.01669699</v>
      </c>
      <c r="BC32" s="679">
        <v>15.69664646</v>
      </c>
      <c r="BD32" s="679">
        <v>16.301731660000002</v>
      </c>
      <c r="BE32" s="679">
        <v>16.249713249999999</v>
      </c>
      <c r="BF32" s="679">
        <v>17.186837745999998</v>
      </c>
      <c r="BG32" s="679">
        <v>15.651048696</v>
      </c>
      <c r="BH32" s="680">
        <v>15.78279</v>
      </c>
      <c r="BI32" s="680">
        <v>15.32621</v>
      </c>
      <c r="BJ32" s="680">
        <v>15.220409999999999</v>
      </c>
      <c r="BK32" s="680">
        <v>15.8955</v>
      </c>
      <c r="BL32" s="680">
        <v>14.489179999999999</v>
      </c>
      <c r="BM32" s="680">
        <v>15.85896</v>
      </c>
      <c r="BN32" s="680">
        <v>15.00896</v>
      </c>
      <c r="BO32" s="680">
        <v>15.667680000000001</v>
      </c>
      <c r="BP32" s="680">
        <v>16.30939</v>
      </c>
      <c r="BQ32" s="680">
        <v>16.229099999999999</v>
      </c>
      <c r="BR32" s="680">
        <v>17.222639999999998</v>
      </c>
      <c r="BS32" s="680">
        <v>15.70942</v>
      </c>
      <c r="BT32" s="680">
        <v>15.851900000000001</v>
      </c>
      <c r="BU32" s="680">
        <v>15.411659999999999</v>
      </c>
      <c r="BV32" s="680">
        <v>15.31649</v>
      </c>
    </row>
    <row r="33" spans="1:74" ht="11.15" customHeight="1" x14ac:dyDescent="0.25">
      <c r="A33" s="110" t="s">
        <v>1162</v>
      </c>
      <c r="B33" s="198" t="s">
        <v>433</v>
      </c>
      <c r="C33" s="679">
        <v>7.5041570499999999</v>
      </c>
      <c r="D33" s="679">
        <v>7.1676084099999997</v>
      </c>
      <c r="E33" s="679">
        <v>7.5883598299999999</v>
      </c>
      <c r="F33" s="679">
        <v>7.4565604499999996</v>
      </c>
      <c r="G33" s="679">
        <v>7.9841300200000003</v>
      </c>
      <c r="H33" s="679">
        <v>7.9342495199999998</v>
      </c>
      <c r="I33" s="679">
        <v>8.4211882800000009</v>
      </c>
      <c r="J33" s="679">
        <v>8.6538726599999993</v>
      </c>
      <c r="K33" s="679">
        <v>7.9780419299999998</v>
      </c>
      <c r="L33" s="679">
        <v>7.9255393300000003</v>
      </c>
      <c r="M33" s="679">
        <v>7.8104694300000004</v>
      </c>
      <c r="N33" s="679">
        <v>7.6557801200000002</v>
      </c>
      <c r="O33" s="679">
        <v>7.7387971899999997</v>
      </c>
      <c r="P33" s="679">
        <v>7.1054007700000001</v>
      </c>
      <c r="Q33" s="679">
        <v>7.5540236299999997</v>
      </c>
      <c r="R33" s="679">
        <v>7.6711587400000001</v>
      </c>
      <c r="S33" s="679">
        <v>7.8536459599999997</v>
      </c>
      <c r="T33" s="679">
        <v>7.75140999</v>
      </c>
      <c r="U33" s="679">
        <v>8.3582185800000008</v>
      </c>
      <c r="V33" s="679">
        <v>8.4225715900000004</v>
      </c>
      <c r="W33" s="679">
        <v>8.0516144000000001</v>
      </c>
      <c r="X33" s="679">
        <v>7.6982755599999999</v>
      </c>
      <c r="Y33" s="679">
        <v>7.7097825100000001</v>
      </c>
      <c r="Z33" s="679">
        <v>7.6354301199999997</v>
      </c>
      <c r="AA33" s="679">
        <v>7.7566431700000003</v>
      </c>
      <c r="AB33" s="679">
        <v>7.5834322399999996</v>
      </c>
      <c r="AC33" s="679">
        <v>7.7273046299999999</v>
      </c>
      <c r="AD33" s="679">
        <v>7.0664612900000003</v>
      </c>
      <c r="AE33" s="679">
        <v>7.0130022399999996</v>
      </c>
      <c r="AF33" s="679">
        <v>7.4646337000000003</v>
      </c>
      <c r="AG33" s="679">
        <v>8.1047179699999994</v>
      </c>
      <c r="AH33" s="679">
        <v>8.5860737999999994</v>
      </c>
      <c r="AI33" s="679">
        <v>7.8565943100000002</v>
      </c>
      <c r="AJ33" s="679">
        <v>7.8777628000000002</v>
      </c>
      <c r="AK33" s="679">
        <v>7.7165609000000002</v>
      </c>
      <c r="AL33" s="679">
        <v>7.7842160500000004</v>
      </c>
      <c r="AM33" s="679">
        <v>7.7100339</v>
      </c>
      <c r="AN33" s="679">
        <v>7.4585938399999998</v>
      </c>
      <c r="AO33" s="679">
        <v>7.8108217499999997</v>
      </c>
      <c r="AP33" s="679">
        <v>7.7129656999999998</v>
      </c>
      <c r="AQ33" s="679">
        <v>8.0990400600000001</v>
      </c>
      <c r="AR33" s="679">
        <v>8.4001831199999994</v>
      </c>
      <c r="AS33" s="679">
        <v>8.7770934</v>
      </c>
      <c r="AT33" s="679">
        <v>8.9839049200000005</v>
      </c>
      <c r="AU33" s="679">
        <v>8.2737974100000002</v>
      </c>
      <c r="AV33" s="679">
        <v>8.2754789399999993</v>
      </c>
      <c r="AW33" s="679">
        <v>8.2070000800000003</v>
      </c>
      <c r="AX33" s="679">
        <v>8.1524687399999998</v>
      </c>
      <c r="AY33" s="679">
        <v>8.0371088400000001</v>
      </c>
      <c r="AZ33" s="679">
        <v>7.5988589099999997</v>
      </c>
      <c r="BA33" s="679">
        <v>8.3351491299999996</v>
      </c>
      <c r="BB33" s="679">
        <v>7.7888327400000001</v>
      </c>
      <c r="BC33" s="679">
        <v>8.4576461399999996</v>
      </c>
      <c r="BD33" s="679">
        <v>8.5627827700000001</v>
      </c>
      <c r="BE33" s="679">
        <v>9.0690936400000002</v>
      </c>
      <c r="BF33" s="679">
        <v>9.1710211455999993</v>
      </c>
      <c r="BG33" s="679">
        <v>8.3677823693000004</v>
      </c>
      <c r="BH33" s="680">
        <v>8.3551789999999997</v>
      </c>
      <c r="BI33" s="680">
        <v>8.2411110000000001</v>
      </c>
      <c r="BJ33" s="680">
        <v>8.2207270000000001</v>
      </c>
      <c r="BK33" s="680">
        <v>8.3347079999999991</v>
      </c>
      <c r="BL33" s="680">
        <v>7.8014549999999998</v>
      </c>
      <c r="BM33" s="680">
        <v>8.3848730000000007</v>
      </c>
      <c r="BN33" s="680">
        <v>7.7968760000000001</v>
      </c>
      <c r="BO33" s="680">
        <v>8.3997270000000004</v>
      </c>
      <c r="BP33" s="680">
        <v>8.4573579999999993</v>
      </c>
      <c r="BQ33" s="680">
        <v>8.9797999999999991</v>
      </c>
      <c r="BR33" s="680">
        <v>9.0705810000000007</v>
      </c>
      <c r="BS33" s="680">
        <v>8.2569680000000005</v>
      </c>
      <c r="BT33" s="680">
        <v>8.30152</v>
      </c>
      <c r="BU33" s="680">
        <v>8.2304019999999998</v>
      </c>
      <c r="BV33" s="680">
        <v>8.1896430000000002</v>
      </c>
    </row>
    <row r="34" spans="1:74" ht="11.15" customHeight="1" x14ac:dyDescent="0.25">
      <c r="A34" s="110" t="s">
        <v>1163</v>
      </c>
      <c r="B34" s="198" t="s">
        <v>434</v>
      </c>
      <c r="C34" s="679">
        <v>11.32414556</v>
      </c>
      <c r="D34" s="679">
        <v>10.53220123</v>
      </c>
      <c r="E34" s="679">
        <v>11.87695021</v>
      </c>
      <c r="F34" s="679">
        <v>11.304557279999999</v>
      </c>
      <c r="G34" s="679">
        <v>12.577802930000001</v>
      </c>
      <c r="H34" s="679">
        <v>12.240039360000001</v>
      </c>
      <c r="I34" s="679">
        <v>12.81598082</v>
      </c>
      <c r="J34" s="679">
        <v>13.00708167</v>
      </c>
      <c r="K34" s="679">
        <v>12.176297780000001</v>
      </c>
      <c r="L34" s="679">
        <v>12.241660899999999</v>
      </c>
      <c r="M34" s="679">
        <v>11.526082799999999</v>
      </c>
      <c r="N34" s="679">
        <v>11.02486553</v>
      </c>
      <c r="O34" s="679">
        <v>11.73870763</v>
      </c>
      <c r="P34" s="679">
        <v>10.55066529</v>
      </c>
      <c r="Q34" s="679">
        <v>11.63030433</v>
      </c>
      <c r="R34" s="679">
        <v>11.52247815</v>
      </c>
      <c r="S34" s="679">
        <v>12.31873571</v>
      </c>
      <c r="T34" s="679">
        <v>11.907871950000001</v>
      </c>
      <c r="U34" s="679">
        <v>12.58716761</v>
      </c>
      <c r="V34" s="679">
        <v>12.546279180000001</v>
      </c>
      <c r="W34" s="679">
        <v>12.0890676</v>
      </c>
      <c r="X34" s="679">
        <v>11.986747210000001</v>
      </c>
      <c r="Y34" s="679">
        <v>11.26937253</v>
      </c>
      <c r="Z34" s="679">
        <v>11.09559393</v>
      </c>
      <c r="AA34" s="679">
        <v>11.33934874</v>
      </c>
      <c r="AB34" s="679">
        <v>11.04042132</v>
      </c>
      <c r="AC34" s="679">
        <v>11.495142299999999</v>
      </c>
      <c r="AD34" s="679">
        <v>10.191146209999999</v>
      </c>
      <c r="AE34" s="679">
        <v>11.00799778</v>
      </c>
      <c r="AF34" s="679">
        <v>10.75782523</v>
      </c>
      <c r="AG34" s="679">
        <v>12.026842370000001</v>
      </c>
      <c r="AH34" s="679">
        <v>12.109597620000001</v>
      </c>
      <c r="AI34" s="679">
        <v>11.08228937</v>
      </c>
      <c r="AJ34" s="679">
        <v>11.79784785</v>
      </c>
      <c r="AK34" s="679">
        <v>12.160597360000001</v>
      </c>
      <c r="AL34" s="679">
        <v>10.617776900000001</v>
      </c>
      <c r="AM34" s="679">
        <v>11.31920234</v>
      </c>
      <c r="AN34" s="679">
        <v>10.96909855</v>
      </c>
      <c r="AO34" s="679">
        <v>11.112209849999999</v>
      </c>
      <c r="AP34" s="679">
        <v>11.417621520000001</v>
      </c>
      <c r="AQ34" s="679">
        <v>12.03275773</v>
      </c>
      <c r="AR34" s="679">
        <v>12.453354020000001</v>
      </c>
      <c r="AS34" s="679">
        <v>13.159988759999999</v>
      </c>
      <c r="AT34" s="679">
        <v>13.13484397</v>
      </c>
      <c r="AU34" s="679">
        <v>11.947235510000001</v>
      </c>
      <c r="AV34" s="679">
        <v>12.40087473</v>
      </c>
      <c r="AW34" s="679">
        <v>12.105585639999999</v>
      </c>
      <c r="AX34" s="679">
        <v>11.615702499999999</v>
      </c>
      <c r="AY34" s="679">
        <v>12.83968456</v>
      </c>
      <c r="AZ34" s="679">
        <v>11.154314749999999</v>
      </c>
      <c r="BA34" s="679">
        <v>12.35318891</v>
      </c>
      <c r="BB34" s="679">
        <v>11.94330755</v>
      </c>
      <c r="BC34" s="679">
        <v>12.728192849999999</v>
      </c>
      <c r="BD34" s="679">
        <v>12.77849191</v>
      </c>
      <c r="BE34" s="679">
        <v>13.31427768</v>
      </c>
      <c r="BF34" s="679">
        <v>13.665076265</v>
      </c>
      <c r="BG34" s="679">
        <v>12.151998095</v>
      </c>
      <c r="BH34" s="680">
        <v>12.65061</v>
      </c>
      <c r="BI34" s="680">
        <v>12.28425</v>
      </c>
      <c r="BJ34" s="680">
        <v>11.8157</v>
      </c>
      <c r="BK34" s="680">
        <v>13.15038</v>
      </c>
      <c r="BL34" s="680">
        <v>11.291740000000001</v>
      </c>
      <c r="BM34" s="680">
        <v>12.499000000000001</v>
      </c>
      <c r="BN34" s="680">
        <v>12.06392</v>
      </c>
      <c r="BO34" s="680">
        <v>12.77364</v>
      </c>
      <c r="BP34" s="680">
        <v>12.79705</v>
      </c>
      <c r="BQ34" s="680">
        <v>13.33732</v>
      </c>
      <c r="BR34" s="680">
        <v>13.714119999999999</v>
      </c>
      <c r="BS34" s="680">
        <v>12.190469999999999</v>
      </c>
      <c r="BT34" s="680">
        <v>12.70218</v>
      </c>
      <c r="BU34" s="680">
        <v>12.359780000000001</v>
      </c>
      <c r="BV34" s="680">
        <v>11.89724</v>
      </c>
    </row>
    <row r="35" spans="1:74" ht="11.15" customHeight="1" x14ac:dyDescent="0.25">
      <c r="A35" s="110" t="s">
        <v>1164</v>
      </c>
      <c r="B35" s="198" t="s">
        <v>435</v>
      </c>
      <c r="C35" s="679">
        <v>8.2000219399999992</v>
      </c>
      <c r="D35" s="679">
        <v>7.6792575999999997</v>
      </c>
      <c r="E35" s="679">
        <v>8.4216642299999993</v>
      </c>
      <c r="F35" s="679">
        <v>8.0931851199999993</v>
      </c>
      <c r="G35" s="679">
        <v>8.4460104200000004</v>
      </c>
      <c r="H35" s="679">
        <v>8.3805143700000002</v>
      </c>
      <c r="I35" s="679">
        <v>8.6978614299999997</v>
      </c>
      <c r="J35" s="679">
        <v>9.04611521</v>
      </c>
      <c r="K35" s="679">
        <v>8.57012003</v>
      </c>
      <c r="L35" s="679">
        <v>8.7250919400000004</v>
      </c>
      <c r="M35" s="679">
        <v>8.2891610199999999</v>
      </c>
      <c r="N35" s="679">
        <v>8.2335196899999996</v>
      </c>
      <c r="O35" s="679">
        <v>8.3868772099999997</v>
      </c>
      <c r="P35" s="679">
        <v>7.8326507400000001</v>
      </c>
      <c r="Q35" s="679">
        <v>8.2675856999999997</v>
      </c>
      <c r="R35" s="679">
        <v>8.1411982999999992</v>
      </c>
      <c r="S35" s="679">
        <v>8.5211938200000006</v>
      </c>
      <c r="T35" s="679">
        <v>8.2730798700000001</v>
      </c>
      <c r="U35" s="679">
        <v>8.54938471</v>
      </c>
      <c r="V35" s="679">
        <v>8.7243933299999998</v>
      </c>
      <c r="W35" s="679">
        <v>8.2592744299999996</v>
      </c>
      <c r="X35" s="679">
        <v>8.1477935200000005</v>
      </c>
      <c r="Y35" s="679">
        <v>7.8054932399999997</v>
      </c>
      <c r="Z35" s="679">
        <v>7.95357615</v>
      </c>
      <c r="AA35" s="679">
        <v>8.1612320199999999</v>
      </c>
      <c r="AB35" s="679">
        <v>7.91611099</v>
      </c>
      <c r="AC35" s="679">
        <v>8.0590866000000005</v>
      </c>
      <c r="AD35" s="679">
        <v>7.2045209000000003</v>
      </c>
      <c r="AE35" s="679">
        <v>7.3094230500000004</v>
      </c>
      <c r="AF35" s="679">
        <v>7.5976531200000004</v>
      </c>
      <c r="AG35" s="679">
        <v>7.9697528699999998</v>
      </c>
      <c r="AH35" s="679">
        <v>8.3047054899999999</v>
      </c>
      <c r="AI35" s="679">
        <v>8.0140090199999996</v>
      </c>
      <c r="AJ35" s="679">
        <v>7.9957447899999998</v>
      </c>
      <c r="AK35" s="679">
        <v>7.7559956000000003</v>
      </c>
      <c r="AL35" s="679">
        <v>8.0133525700000003</v>
      </c>
      <c r="AM35" s="679">
        <v>8.0991868399999998</v>
      </c>
      <c r="AN35" s="679">
        <v>7.4943455700000001</v>
      </c>
      <c r="AO35" s="679">
        <v>8.1251557299999995</v>
      </c>
      <c r="AP35" s="679">
        <v>8.0337373500000009</v>
      </c>
      <c r="AQ35" s="679">
        <v>8.3980766899999999</v>
      </c>
      <c r="AR35" s="679">
        <v>8.5181678200000004</v>
      </c>
      <c r="AS35" s="679">
        <v>8.7195082999999993</v>
      </c>
      <c r="AT35" s="679">
        <v>8.9160916500000003</v>
      </c>
      <c r="AU35" s="679">
        <v>8.4325805200000001</v>
      </c>
      <c r="AV35" s="679">
        <v>8.5184545200000006</v>
      </c>
      <c r="AW35" s="679">
        <v>8.2029678199999996</v>
      </c>
      <c r="AX35" s="679">
        <v>8.26499484</v>
      </c>
      <c r="AY35" s="679">
        <v>8.3920259999999995</v>
      </c>
      <c r="AZ35" s="679">
        <v>7.8628904999999998</v>
      </c>
      <c r="BA35" s="679">
        <v>8.4324153699999993</v>
      </c>
      <c r="BB35" s="679">
        <v>8.2556702800000004</v>
      </c>
      <c r="BC35" s="679">
        <v>8.7726226700000005</v>
      </c>
      <c r="BD35" s="679">
        <v>8.7988716199999999</v>
      </c>
      <c r="BE35" s="679">
        <v>8.7420267200000001</v>
      </c>
      <c r="BF35" s="679">
        <v>8.9830713505999995</v>
      </c>
      <c r="BG35" s="679">
        <v>8.3685303014999999</v>
      </c>
      <c r="BH35" s="680">
        <v>8.4051310000000008</v>
      </c>
      <c r="BI35" s="680">
        <v>8.0970770000000005</v>
      </c>
      <c r="BJ35" s="680">
        <v>8.1854060000000004</v>
      </c>
      <c r="BK35" s="680">
        <v>8.3644269999999992</v>
      </c>
      <c r="BL35" s="680">
        <v>7.7687879999999998</v>
      </c>
      <c r="BM35" s="680">
        <v>8.3287250000000004</v>
      </c>
      <c r="BN35" s="680">
        <v>8.170185</v>
      </c>
      <c r="BO35" s="680">
        <v>8.6988149999999997</v>
      </c>
      <c r="BP35" s="680">
        <v>8.7690020000000004</v>
      </c>
      <c r="BQ35" s="680">
        <v>8.6932120000000008</v>
      </c>
      <c r="BR35" s="680">
        <v>8.9506770000000007</v>
      </c>
      <c r="BS35" s="680">
        <v>8.3517519999999994</v>
      </c>
      <c r="BT35" s="680">
        <v>8.3855160000000009</v>
      </c>
      <c r="BU35" s="680">
        <v>8.0840150000000008</v>
      </c>
      <c r="BV35" s="680">
        <v>8.1746130000000008</v>
      </c>
    </row>
    <row r="36" spans="1:74" ht="11.15" customHeight="1" x14ac:dyDescent="0.25">
      <c r="A36" s="110" t="s">
        <v>1165</v>
      </c>
      <c r="B36" s="198" t="s">
        <v>436</v>
      </c>
      <c r="C36" s="679">
        <v>15.692711210000001</v>
      </c>
      <c r="D36" s="679">
        <v>14.91741987</v>
      </c>
      <c r="E36" s="679">
        <v>15.667024659999999</v>
      </c>
      <c r="F36" s="679">
        <v>15.860186110000001</v>
      </c>
      <c r="G36" s="679">
        <v>17.04970398</v>
      </c>
      <c r="H36" s="679">
        <v>17.109173819999999</v>
      </c>
      <c r="I36" s="679">
        <v>17.408842870000001</v>
      </c>
      <c r="J36" s="679">
        <v>17.937814629999998</v>
      </c>
      <c r="K36" s="679">
        <v>17.214407489999999</v>
      </c>
      <c r="L36" s="679">
        <v>17.21468432</v>
      </c>
      <c r="M36" s="679">
        <v>16.091932419999999</v>
      </c>
      <c r="N36" s="679">
        <v>15.98579462</v>
      </c>
      <c r="O36" s="679">
        <v>16.786695089999998</v>
      </c>
      <c r="P36" s="679">
        <v>15.97432527</v>
      </c>
      <c r="Q36" s="679">
        <v>16.309249250000001</v>
      </c>
      <c r="R36" s="679">
        <v>16.7056182</v>
      </c>
      <c r="S36" s="679">
        <v>17.470133390000001</v>
      </c>
      <c r="T36" s="679">
        <v>18.19355358</v>
      </c>
      <c r="U36" s="679">
        <v>18.745249449999999</v>
      </c>
      <c r="V36" s="679">
        <v>18.822821879999999</v>
      </c>
      <c r="W36" s="679">
        <v>17.93404013</v>
      </c>
      <c r="X36" s="679">
        <v>17.819344220000001</v>
      </c>
      <c r="Y36" s="679">
        <v>16.376733170000001</v>
      </c>
      <c r="Z36" s="679">
        <v>16.698069409999999</v>
      </c>
      <c r="AA36" s="679">
        <v>16.196996389999999</v>
      </c>
      <c r="AB36" s="679">
        <v>16.20311937</v>
      </c>
      <c r="AC36" s="679">
        <v>16.723683619999999</v>
      </c>
      <c r="AD36" s="679">
        <v>15.88469961</v>
      </c>
      <c r="AE36" s="679">
        <v>15.43422043</v>
      </c>
      <c r="AF36" s="679">
        <v>16.13721262</v>
      </c>
      <c r="AG36" s="679">
        <v>16.804421000000001</v>
      </c>
      <c r="AH36" s="679">
        <v>17.178227499999998</v>
      </c>
      <c r="AI36" s="679">
        <v>16.684017579999999</v>
      </c>
      <c r="AJ36" s="679">
        <v>17.148453249999999</v>
      </c>
      <c r="AK36" s="679">
        <v>16.693375660000001</v>
      </c>
      <c r="AL36" s="679">
        <v>17.423224959999999</v>
      </c>
      <c r="AM36" s="679">
        <v>16.909256760000002</v>
      </c>
      <c r="AN36" s="679">
        <v>13.653685019999999</v>
      </c>
      <c r="AO36" s="679">
        <v>13.563680789999999</v>
      </c>
      <c r="AP36" s="679">
        <v>16.562861680000001</v>
      </c>
      <c r="AQ36" s="679">
        <v>16.396690670000002</v>
      </c>
      <c r="AR36" s="679">
        <v>16.719792429999998</v>
      </c>
      <c r="AS36" s="679">
        <v>18.279543010000001</v>
      </c>
      <c r="AT36" s="679">
        <v>18.140080879999999</v>
      </c>
      <c r="AU36" s="679">
        <v>17.916036389999999</v>
      </c>
      <c r="AV36" s="679">
        <v>17.266442720000001</v>
      </c>
      <c r="AW36" s="679">
        <v>16.90334709</v>
      </c>
      <c r="AX36" s="679">
        <v>17.373531790000001</v>
      </c>
      <c r="AY36" s="679">
        <v>17.406723970000002</v>
      </c>
      <c r="AZ36" s="679">
        <v>15.30710955</v>
      </c>
      <c r="BA36" s="679">
        <v>17.050528150000002</v>
      </c>
      <c r="BB36" s="679">
        <v>17.009660539999999</v>
      </c>
      <c r="BC36" s="679">
        <v>17.667798189999999</v>
      </c>
      <c r="BD36" s="679">
        <v>18.770096930000001</v>
      </c>
      <c r="BE36" s="679">
        <v>17.65539661</v>
      </c>
      <c r="BF36" s="679">
        <v>17.771165676999999</v>
      </c>
      <c r="BG36" s="679">
        <v>18.450139219</v>
      </c>
      <c r="BH36" s="680">
        <v>17.822759999999999</v>
      </c>
      <c r="BI36" s="680">
        <v>17.38391</v>
      </c>
      <c r="BJ36" s="680">
        <v>17.854089999999999</v>
      </c>
      <c r="BK36" s="680">
        <v>17.975159999999999</v>
      </c>
      <c r="BL36" s="680">
        <v>15.79645</v>
      </c>
      <c r="BM36" s="680">
        <v>17.617419999999999</v>
      </c>
      <c r="BN36" s="680">
        <v>17.647760000000002</v>
      </c>
      <c r="BO36" s="680">
        <v>18.42559</v>
      </c>
      <c r="BP36" s="680">
        <v>19.595389999999998</v>
      </c>
      <c r="BQ36" s="680">
        <v>18.52692</v>
      </c>
      <c r="BR36" s="680">
        <v>18.580200000000001</v>
      </c>
      <c r="BS36" s="680">
        <v>19.24907</v>
      </c>
      <c r="BT36" s="680">
        <v>18.582519999999999</v>
      </c>
      <c r="BU36" s="680">
        <v>18.142800000000001</v>
      </c>
      <c r="BV36" s="680">
        <v>18.62433</v>
      </c>
    </row>
    <row r="37" spans="1:74" s="115" customFormat="1" ht="11.15" customHeight="1" x14ac:dyDescent="0.25">
      <c r="A37" s="110" t="s">
        <v>1166</v>
      </c>
      <c r="B37" s="198" t="s">
        <v>437</v>
      </c>
      <c r="C37" s="679">
        <v>6.5548621300000001</v>
      </c>
      <c r="D37" s="679">
        <v>5.9862575099999997</v>
      </c>
      <c r="E37" s="679">
        <v>6.4334887500000004</v>
      </c>
      <c r="F37" s="679">
        <v>6.5269424699999998</v>
      </c>
      <c r="G37" s="679">
        <v>7.0792841400000004</v>
      </c>
      <c r="H37" s="679">
        <v>7.4344015800000003</v>
      </c>
      <c r="I37" s="679">
        <v>8.0787343000000007</v>
      </c>
      <c r="J37" s="679">
        <v>7.9742498800000003</v>
      </c>
      <c r="K37" s="679">
        <v>7.3145258499999999</v>
      </c>
      <c r="L37" s="679">
        <v>6.8550134199999997</v>
      </c>
      <c r="M37" s="679">
        <v>6.7710160100000003</v>
      </c>
      <c r="N37" s="679">
        <v>6.7788780300000004</v>
      </c>
      <c r="O37" s="679">
        <v>6.6632180400000003</v>
      </c>
      <c r="P37" s="679">
        <v>6.1198266400000003</v>
      </c>
      <c r="Q37" s="679">
        <v>6.6426120700000002</v>
      </c>
      <c r="R37" s="679">
        <v>6.5850616899999999</v>
      </c>
      <c r="S37" s="679">
        <v>7.0099065899999999</v>
      </c>
      <c r="T37" s="679">
        <v>7.6699699099999998</v>
      </c>
      <c r="U37" s="679">
        <v>8.1468886999999999</v>
      </c>
      <c r="V37" s="679">
        <v>8.1271519899999998</v>
      </c>
      <c r="W37" s="679">
        <v>7.4692457699999997</v>
      </c>
      <c r="X37" s="679">
        <v>6.9130910400000003</v>
      </c>
      <c r="Y37" s="679">
        <v>6.6360880699999996</v>
      </c>
      <c r="Z37" s="679">
        <v>6.8299725599999999</v>
      </c>
      <c r="AA37" s="679">
        <v>6.84332501</v>
      </c>
      <c r="AB37" s="679">
        <v>6.4667022000000003</v>
      </c>
      <c r="AC37" s="679">
        <v>6.7588682200000001</v>
      </c>
      <c r="AD37" s="679">
        <v>6.3971466799999996</v>
      </c>
      <c r="AE37" s="679">
        <v>6.8040994499999998</v>
      </c>
      <c r="AF37" s="679">
        <v>7.1416307100000003</v>
      </c>
      <c r="AG37" s="679">
        <v>7.8151936199999996</v>
      </c>
      <c r="AH37" s="679">
        <v>7.8396211500000001</v>
      </c>
      <c r="AI37" s="679">
        <v>7.0758634999999996</v>
      </c>
      <c r="AJ37" s="679">
        <v>6.9526120699999998</v>
      </c>
      <c r="AK37" s="679">
        <v>6.3555327100000003</v>
      </c>
      <c r="AL37" s="679">
        <v>6.5929127200000002</v>
      </c>
      <c r="AM37" s="679">
        <v>6.5534229799999997</v>
      </c>
      <c r="AN37" s="679">
        <v>6.1640563000000004</v>
      </c>
      <c r="AO37" s="679">
        <v>6.4363107900000003</v>
      </c>
      <c r="AP37" s="679">
        <v>6.5789198000000004</v>
      </c>
      <c r="AQ37" s="679">
        <v>7.2216328399999998</v>
      </c>
      <c r="AR37" s="679">
        <v>7.7578542700000002</v>
      </c>
      <c r="AS37" s="679">
        <v>8.1569774299999995</v>
      </c>
      <c r="AT37" s="679">
        <v>7.8594169300000001</v>
      </c>
      <c r="AU37" s="679">
        <v>7.2240107900000003</v>
      </c>
      <c r="AV37" s="679">
        <v>6.9995486600000003</v>
      </c>
      <c r="AW37" s="679">
        <v>6.6267718599999998</v>
      </c>
      <c r="AX37" s="679">
        <v>6.7717098099999999</v>
      </c>
      <c r="AY37" s="679">
        <v>6.85313515</v>
      </c>
      <c r="AZ37" s="679">
        <v>6.2634675700000004</v>
      </c>
      <c r="BA37" s="679">
        <v>6.7757176299999999</v>
      </c>
      <c r="BB37" s="679">
        <v>6.8658339000000002</v>
      </c>
      <c r="BC37" s="679">
        <v>7.16978005</v>
      </c>
      <c r="BD37" s="679">
        <v>7.6868377499999996</v>
      </c>
      <c r="BE37" s="679">
        <v>8.3944563100000007</v>
      </c>
      <c r="BF37" s="679">
        <v>7.8304222212000001</v>
      </c>
      <c r="BG37" s="679">
        <v>7.3286531387</v>
      </c>
      <c r="BH37" s="680">
        <v>7.0282179999999999</v>
      </c>
      <c r="BI37" s="680">
        <v>6.6312220000000002</v>
      </c>
      <c r="BJ37" s="680">
        <v>6.7619569999999998</v>
      </c>
      <c r="BK37" s="680">
        <v>6.8591920000000002</v>
      </c>
      <c r="BL37" s="680">
        <v>6.2375360000000004</v>
      </c>
      <c r="BM37" s="680">
        <v>6.749231</v>
      </c>
      <c r="BN37" s="680">
        <v>6.857316</v>
      </c>
      <c r="BO37" s="680">
        <v>7.200253</v>
      </c>
      <c r="BP37" s="680">
        <v>7.754829</v>
      </c>
      <c r="BQ37" s="680">
        <v>8.4728960000000004</v>
      </c>
      <c r="BR37" s="680">
        <v>7.9201170000000003</v>
      </c>
      <c r="BS37" s="680">
        <v>7.4094300000000004</v>
      </c>
      <c r="BT37" s="680">
        <v>7.1177599999999996</v>
      </c>
      <c r="BU37" s="680">
        <v>6.7217339999999997</v>
      </c>
      <c r="BV37" s="680">
        <v>6.8562580000000004</v>
      </c>
    </row>
    <row r="38" spans="1:74" s="115" customFormat="1" ht="11.15" customHeight="1" x14ac:dyDescent="0.25">
      <c r="A38" s="110" t="s">
        <v>1167</v>
      </c>
      <c r="B38" s="198" t="s">
        <v>239</v>
      </c>
      <c r="C38" s="679">
        <v>6.8989209100000002</v>
      </c>
      <c r="D38" s="679">
        <v>6.5242270700000002</v>
      </c>
      <c r="E38" s="679">
        <v>6.9060409900000002</v>
      </c>
      <c r="F38" s="679">
        <v>6.6280672599999999</v>
      </c>
      <c r="G38" s="679">
        <v>7.4715677899999999</v>
      </c>
      <c r="H38" s="679">
        <v>7.82101866</v>
      </c>
      <c r="I38" s="679">
        <v>8.3326759199999998</v>
      </c>
      <c r="J38" s="679">
        <v>8.8224696999999992</v>
      </c>
      <c r="K38" s="679">
        <v>7.6101696099999998</v>
      </c>
      <c r="L38" s="679">
        <v>7.8888755799999997</v>
      </c>
      <c r="M38" s="679">
        <v>7.1212666200000001</v>
      </c>
      <c r="N38" s="679">
        <v>6.7251828800000002</v>
      </c>
      <c r="O38" s="679">
        <v>7.0558996599999997</v>
      </c>
      <c r="P38" s="679">
        <v>6.4271844299999996</v>
      </c>
      <c r="Q38" s="679">
        <v>6.72250426</v>
      </c>
      <c r="R38" s="679">
        <v>6.7449505099999998</v>
      </c>
      <c r="S38" s="679">
        <v>7.4701312599999996</v>
      </c>
      <c r="T38" s="679">
        <v>7.2566620100000003</v>
      </c>
      <c r="U38" s="679">
        <v>8.3672000499999992</v>
      </c>
      <c r="V38" s="679">
        <v>8.4862989599999992</v>
      </c>
      <c r="W38" s="679">
        <v>7.8111003700000001</v>
      </c>
      <c r="X38" s="679">
        <v>7.6558807800000004</v>
      </c>
      <c r="Y38" s="679">
        <v>6.69411793</v>
      </c>
      <c r="Z38" s="679">
        <v>6.9559598400000002</v>
      </c>
      <c r="AA38" s="679">
        <v>6.8868368999999996</v>
      </c>
      <c r="AB38" s="679">
        <v>6.7246503300000002</v>
      </c>
      <c r="AC38" s="679">
        <v>7.0398426900000004</v>
      </c>
      <c r="AD38" s="679">
        <v>6.60723255</v>
      </c>
      <c r="AE38" s="679">
        <v>6.96658533</v>
      </c>
      <c r="AF38" s="679">
        <v>7.4894082600000003</v>
      </c>
      <c r="AG38" s="679">
        <v>8.0740087700000007</v>
      </c>
      <c r="AH38" s="679">
        <v>8.0905505400000006</v>
      </c>
      <c r="AI38" s="679">
        <v>7.4554254599999998</v>
      </c>
      <c r="AJ38" s="679">
        <v>7.3241482299999996</v>
      </c>
      <c r="AK38" s="679">
        <v>6.4882197899999996</v>
      </c>
      <c r="AL38" s="679">
        <v>6.5429412100000004</v>
      </c>
      <c r="AM38" s="679">
        <v>6.0199049100000002</v>
      </c>
      <c r="AN38" s="679">
        <v>5.7228160700000004</v>
      </c>
      <c r="AO38" s="679">
        <v>6.4468680200000001</v>
      </c>
      <c r="AP38" s="679">
        <v>6.19315265</v>
      </c>
      <c r="AQ38" s="679">
        <v>7.0067626599999997</v>
      </c>
      <c r="AR38" s="679">
        <v>7.7418726800000002</v>
      </c>
      <c r="AS38" s="679">
        <v>7.7541319199999998</v>
      </c>
      <c r="AT38" s="679">
        <v>7.8786725200000003</v>
      </c>
      <c r="AU38" s="679">
        <v>7.4235589500000003</v>
      </c>
      <c r="AV38" s="679">
        <v>7.0822466400000001</v>
      </c>
      <c r="AW38" s="679">
        <v>6.6918547400000001</v>
      </c>
      <c r="AX38" s="679">
        <v>6.5762865499999998</v>
      </c>
      <c r="AY38" s="679">
        <v>6.21588546</v>
      </c>
      <c r="AZ38" s="679">
        <v>5.9521428900000002</v>
      </c>
      <c r="BA38" s="679">
        <v>6.8408934400000003</v>
      </c>
      <c r="BB38" s="679">
        <v>6.6485580000000004</v>
      </c>
      <c r="BC38" s="679">
        <v>6.8794822499999997</v>
      </c>
      <c r="BD38" s="679">
        <v>7.5104579999999999</v>
      </c>
      <c r="BE38" s="679">
        <v>7.6294172500000004</v>
      </c>
      <c r="BF38" s="679">
        <v>8.1932013157999997</v>
      </c>
      <c r="BG38" s="679">
        <v>7.6209561524999998</v>
      </c>
      <c r="BH38" s="680">
        <v>6.9385620000000001</v>
      </c>
      <c r="BI38" s="680">
        <v>6.6025840000000002</v>
      </c>
      <c r="BJ38" s="680">
        <v>6.4442459999999997</v>
      </c>
      <c r="BK38" s="680">
        <v>6.0811580000000003</v>
      </c>
      <c r="BL38" s="680">
        <v>5.785717</v>
      </c>
      <c r="BM38" s="680">
        <v>6.6609170000000004</v>
      </c>
      <c r="BN38" s="680">
        <v>6.4755770000000004</v>
      </c>
      <c r="BO38" s="680">
        <v>6.6508180000000001</v>
      </c>
      <c r="BP38" s="680">
        <v>7.2374080000000003</v>
      </c>
      <c r="BQ38" s="680">
        <v>7.3160800000000004</v>
      </c>
      <c r="BR38" s="680">
        <v>7.844373</v>
      </c>
      <c r="BS38" s="680">
        <v>7.2623249999999997</v>
      </c>
      <c r="BT38" s="680">
        <v>6.6126360000000002</v>
      </c>
      <c r="BU38" s="680">
        <v>6.2925700000000004</v>
      </c>
      <c r="BV38" s="680">
        <v>6.1519440000000003</v>
      </c>
    </row>
    <row r="39" spans="1:74" s="115" customFormat="1" ht="11.15" customHeight="1" x14ac:dyDescent="0.25">
      <c r="A39" s="110" t="s">
        <v>1168</v>
      </c>
      <c r="B39" s="198" t="s">
        <v>240</v>
      </c>
      <c r="C39" s="679">
        <v>0.39631044999999998</v>
      </c>
      <c r="D39" s="679">
        <v>0.37984983</v>
      </c>
      <c r="E39" s="679">
        <v>0.39621730999999999</v>
      </c>
      <c r="F39" s="679">
        <v>0.39311647</v>
      </c>
      <c r="G39" s="679">
        <v>0.40519223999999998</v>
      </c>
      <c r="H39" s="679">
        <v>0.41459072000000002</v>
      </c>
      <c r="I39" s="679">
        <v>0.43695870999999997</v>
      </c>
      <c r="J39" s="679">
        <v>0.44159314</v>
      </c>
      <c r="K39" s="679">
        <v>0.42379575000000003</v>
      </c>
      <c r="L39" s="679">
        <v>0.43966428000000002</v>
      </c>
      <c r="M39" s="679">
        <v>0.41234912000000001</v>
      </c>
      <c r="N39" s="679">
        <v>0.40531898</v>
      </c>
      <c r="O39" s="679">
        <v>0.38608576</v>
      </c>
      <c r="P39" s="679">
        <v>0.34105380000000002</v>
      </c>
      <c r="Q39" s="679">
        <v>0.37730140000000001</v>
      </c>
      <c r="R39" s="679">
        <v>0.37708291999999999</v>
      </c>
      <c r="S39" s="679">
        <v>0.40728463999999998</v>
      </c>
      <c r="T39" s="679">
        <v>0.41084051999999999</v>
      </c>
      <c r="U39" s="679">
        <v>0.43260085999999998</v>
      </c>
      <c r="V39" s="679">
        <v>0.45843008000000002</v>
      </c>
      <c r="W39" s="679">
        <v>0.43308492999999998</v>
      </c>
      <c r="X39" s="679">
        <v>0.43646602000000001</v>
      </c>
      <c r="Y39" s="679">
        <v>0.41606380999999998</v>
      </c>
      <c r="Z39" s="679">
        <v>0.41070327000000001</v>
      </c>
      <c r="AA39" s="679">
        <v>0.41011465000000003</v>
      </c>
      <c r="AB39" s="679">
        <v>0.36954056000000002</v>
      </c>
      <c r="AC39" s="679">
        <v>0.39943714000000002</v>
      </c>
      <c r="AD39" s="679">
        <v>0.33745231999999997</v>
      </c>
      <c r="AE39" s="679">
        <v>0.35279641</v>
      </c>
      <c r="AF39" s="679">
        <v>0.36715771000000003</v>
      </c>
      <c r="AG39" s="679">
        <v>0.38743130999999997</v>
      </c>
      <c r="AH39" s="679">
        <v>0.39933919000000001</v>
      </c>
      <c r="AI39" s="679">
        <v>0.37524665000000001</v>
      </c>
      <c r="AJ39" s="679">
        <v>0.39944321999999999</v>
      </c>
      <c r="AK39" s="679">
        <v>0.38275209999999998</v>
      </c>
      <c r="AL39" s="679">
        <v>0.38704977000000002</v>
      </c>
      <c r="AM39" s="679">
        <v>0.37197836000000001</v>
      </c>
      <c r="AN39" s="679">
        <v>0.33261711999999999</v>
      </c>
      <c r="AO39" s="679">
        <v>0.37737799</v>
      </c>
      <c r="AP39" s="679">
        <v>0.37836384000000001</v>
      </c>
      <c r="AQ39" s="679">
        <v>0.39550210000000002</v>
      </c>
      <c r="AR39" s="679">
        <v>0.37792677000000002</v>
      </c>
      <c r="AS39" s="679">
        <v>0.40675219000000001</v>
      </c>
      <c r="AT39" s="679">
        <v>0.41458673000000001</v>
      </c>
      <c r="AU39" s="679">
        <v>0.3864804</v>
      </c>
      <c r="AV39" s="679">
        <v>0.40859726000000002</v>
      </c>
      <c r="AW39" s="679">
        <v>0.39802254999999997</v>
      </c>
      <c r="AX39" s="679">
        <v>0.39504268999999997</v>
      </c>
      <c r="AY39" s="679">
        <v>0.38169924999999999</v>
      </c>
      <c r="AZ39" s="679">
        <v>0.35752240000000002</v>
      </c>
      <c r="BA39" s="679">
        <v>0.40727176999999998</v>
      </c>
      <c r="BB39" s="679">
        <v>0.39037221</v>
      </c>
      <c r="BC39" s="679">
        <v>0.40350279</v>
      </c>
      <c r="BD39" s="679">
        <v>0.39232788000000002</v>
      </c>
      <c r="BE39" s="679">
        <v>0.41776447</v>
      </c>
      <c r="BF39" s="679">
        <v>0.41547594999999998</v>
      </c>
      <c r="BG39" s="679">
        <v>0.38515890000000003</v>
      </c>
      <c r="BH39" s="680">
        <v>0.40226269999999997</v>
      </c>
      <c r="BI39" s="680">
        <v>0.39089669999999999</v>
      </c>
      <c r="BJ39" s="680">
        <v>0.38827529999999999</v>
      </c>
      <c r="BK39" s="680">
        <v>0.37666680000000002</v>
      </c>
      <c r="BL39" s="680">
        <v>0.35049550000000002</v>
      </c>
      <c r="BM39" s="680">
        <v>0.39968140000000002</v>
      </c>
      <c r="BN39" s="680">
        <v>0.38386219999999999</v>
      </c>
      <c r="BO39" s="680">
        <v>0.3976055</v>
      </c>
      <c r="BP39" s="680">
        <v>0.38794210000000001</v>
      </c>
      <c r="BQ39" s="680">
        <v>0.41319309999999998</v>
      </c>
      <c r="BR39" s="680">
        <v>0.41119559999999999</v>
      </c>
      <c r="BS39" s="680">
        <v>0.3812547</v>
      </c>
      <c r="BT39" s="680">
        <v>0.39811190000000002</v>
      </c>
      <c r="BU39" s="680">
        <v>0.38704179999999999</v>
      </c>
      <c r="BV39" s="680">
        <v>0.38458949999999997</v>
      </c>
    </row>
    <row r="40" spans="1:74" s="115" customFormat="1" ht="11.15" customHeight="1" x14ac:dyDescent="0.25">
      <c r="A40" s="110" t="s">
        <v>1169</v>
      </c>
      <c r="B40" s="198" t="s">
        <v>439</v>
      </c>
      <c r="C40" s="679">
        <v>79.889791200000005</v>
      </c>
      <c r="D40" s="679">
        <v>75.661188859999996</v>
      </c>
      <c r="E40" s="679">
        <v>81.052926760000005</v>
      </c>
      <c r="F40" s="679">
        <v>79.083418890000004</v>
      </c>
      <c r="G40" s="679">
        <v>85.637647099999995</v>
      </c>
      <c r="H40" s="679">
        <v>85.536241020000006</v>
      </c>
      <c r="I40" s="679">
        <v>89.301356670000004</v>
      </c>
      <c r="J40" s="679">
        <v>92.105751400000003</v>
      </c>
      <c r="K40" s="679">
        <v>85.678994119999999</v>
      </c>
      <c r="L40" s="679">
        <v>85.300743479999994</v>
      </c>
      <c r="M40" s="679">
        <v>81.118357430000003</v>
      </c>
      <c r="N40" s="679">
        <v>80.306136300000006</v>
      </c>
      <c r="O40" s="679">
        <v>82.609756970000007</v>
      </c>
      <c r="P40" s="679">
        <v>76.447262789999996</v>
      </c>
      <c r="Q40" s="679">
        <v>81.092831009999998</v>
      </c>
      <c r="R40" s="679">
        <v>80.459758440000002</v>
      </c>
      <c r="S40" s="679">
        <v>84.661293049999998</v>
      </c>
      <c r="T40" s="679">
        <v>84.991994640000001</v>
      </c>
      <c r="U40" s="679">
        <v>90.752186690000002</v>
      </c>
      <c r="V40" s="679">
        <v>91.061842179999999</v>
      </c>
      <c r="W40" s="679">
        <v>86.160376979999995</v>
      </c>
      <c r="X40" s="679">
        <v>84.396137409999994</v>
      </c>
      <c r="Y40" s="679">
        <v>79.624664109999998</v>
      </c>
      <c r="Z40" s="679">
        <v>80.094745140000001</v>
      </c>
      <c r="AA40" s="679">
        <v>80.608512529999999</v>
      </c>
      <c r="AB40" s="679">
        <v>78.902731709999998</v>
      </c>
      <c r="AC40" s="679">
        <v>80.930615950000004</v>
      </c>
      <c r="AD40" s="679">
        <v>72.791102109999997</v>
      </c>
      <c r="AE40" s="679">
        <v>74.273010369999994</v>
      </c>
      <c r="AF40" s="679">
        <v>78.444678800000005</v>
      </c>
      <c r="AG40" s="679">
        <v>84.758379599999998</v>
      </c>
      <c r="AH40" s="679">
        <v>86.366130150000004</v>
      </c>
      <c r="AI40" s="679">
        <v>80.976889589999999</v>
      </c>
      <c r="AJ40" s="679">
        <v>82.371380549999998</v>
      </c>
      <c r="AK40" s="679">
        <v>79.166796180000006</v>
      </c>
      <c r="AL40" s="679">
        <v>79.49180088</v>
      </c>
      <c r="AM40" s="679">
        <v>79.104377459999995</v>
      </c>
      <c r="AN40" s="679">
        <v>73.137737520000002</v>
      </c>
      <c r="AO40" s="679">
        <v>76.293216670000007</v>
      </c>
      <c r="AP40" s="679">
        <v>78.736037569999993</v>
      </c>
      <c r="AQ40" s="679">
        <v>82.650548299999997</v>
      </c>
      <c r="AR40" s="679">
        <v>85.300746720000006</v>
      </c>
      <c r="AS40" s="679">
        <v>89.39103016</v>
      </c>
      <c r="AT40" s="679">
        <v>90.17620866</v>
      </c>
      <c r="AU40" s="679">
        <v>84.825103060000004</v>
      </c>
      <c r="AV40" s="679">
        <v>84.035941539999996</v>
      </c>
      <c r="AW40" s="679">
        <v>81.528277959999997</v>
      </c>
      <c r="AX40" s="679">
        <v>81.618125289999995</v>
      </c>
      <c r="AY40" s="679">
        <v>83.286060460000002</v>
      </c>
      <c r="AZ40" s="679">
        <v>75.917056079999995</v>
      </c>
      <c r="BA40" s="679">
        <v>82.902114940000004</v>
      </c>
      <c r="BB40" s="679">
        <v>81.194604920000003</v>
      </c>
      <c r="BC40" s="679">
        <v>84.892142370000002</v>
      </c>
      <c r="BD40" s="679">
        <v>88.515741300000002</v>
      </c>
      <c r="BE40" s="679">
        <v>89.352040119999998</v>
      </c>
      <c r="BF40" s="679">
        <v>91.242828681000006</v>
      </c>
      <c r="BG40" s="679">
        <v>86.024981565999994</v>
      </c>
      <c r="BH40" s="680">
        <v>84.910709999999995</v>
      </c>
      <c r="BI40" s="680">
        <v>82.200479999999999</v>
      </c>
      <c r="BJ40" s="680">
        <v>82.404380000000003</v>
      </c>
      <c r="BK40" s="680">
        <v>84.705020000000005</v>
      </c>
      <c r="BL40" s="680">
        <v>76.583110000000005</v>
      </c>
      <c r="BM40" s="680">
        <v>83.466700000000003</v>
      </c>
      <c r="BN40" s="680">
        <v>81.840220000000002</v>
      </c>
      <c r="BO40" s="680">
        <v>85.373099999999994</v>
      </c>
      <c r="BP40" s="680">
        <v>89.02937</v>
      </c>
      <c r="BQ40" s="680">
        <v>89.828199999999995</v>
      </c>
      <c r="BR40" s="680">
        <v>91.709980000000002</v>
      </c>
      <c r="BS40" s="680">
        <v>86.471900000000005</v>
      </c>
      <c r="BT40" s="680">
        <v>85.443740000000005</v>
      </c>
      <c r="BU40" s="680">
        <v>82.847499999999997</v>
      </c>
      <c r="BV40" s="680">
        <v>83.084819999999993</v>
      </c>
    </row>
    <row r="41" spans="1:74" s="115" customFormat="1" ht="11.15" customHeight="1" x14ac:dyDescent="0.25">
      <c r="A41" s="116"/>
      <c r="B41" s="117" t="s">
        <v>238</v>
      </c>
      <c r="C41" s="683"/>
      <c r="D41" s="683"/>
      <c r="E41" s="683"/>
      <c r="F41" s="683"/>
      <c r="G41" s="683"/>
      <c r="H41" s="683"/>
      <c r="I41" s="683"/>
      <c r="J41" s="683"/>
      <c r="K41" s="683"/>
      <c r="L41" s="683"/>
      <c r="M41" s="683"/>
      <c r="N41" s="683"/>
      <c r="O41" s="683"/>
      <c r="P41" s="683"/>
      <c r="Q41" s="683"/>
      <c r="R41" s="683"/>
      <c r="S41" s="683"/>
      <c r="T41" s="683"/>
      <c r="U41" s="683"/>
      <c r="V41" s="683"/>
      <c r="W41" s="683"/>
      <c r="X41" s="683"/>
      <c r="Y41" s="683"/>
      <c r="Z41" s="683"/>
      <c r="AA41" s="683"/>
      <c r="AB41" s="683"/>
      <c r="AC41" s="683"/>
      <c r="AD41" s="683"/>
      <c r="AE41" s="683"/>
      <c r="AF41" s="683"/>
      <c r="AG41" s="683"/>
      <c r="AH41" s="683"/>
      <c r="AI41" s="683"/>
      <c r="AJ41" s="683"/>
      <c r="AK41" s="683"/>
      <c r="AL41" s="683"/>
      <c r="AM41" s="683"/>
      <c r="AN41" s="683"/>
      <c r="AO41" s="683"/>
      <c r="AP41" s="683"/>
      <c r="AQ41" s="683"/>
      <c r="AR41" s="683"/>
      <c r="AS41" s="683"/>
      <c r="AT41" s="683"/>
      <c r="AU41" s="683"/>
      <c r="AV41" s="683"/>
      <c r="AW41" s="683"/>
      <c r="AX41" s="683"/>
      <c r="AY41" s="683"/>
      <c r="AZ41" s="683"/>
      <c r="BA41" s="683"/>
      <c r="BB41" s="683"/>
      <c r="BC41" s="683"/>
      <c r="BD41" s="683"/>
      <c r="BE41" s="683"/>
      <c r="BF41" s="683"/>
      <c r="BG41" s="683"/>
      <c r="BH41" s="684"/>
      <c r="BI41" s="684"/>
      <c r="BJ41" s="684"/>
      <c r="BK41" s="684"/>
      <c r="BL41" s="684"/>
      <c r="BM41" s="684"/>
      <c r="BN41" s="684"/>
      <c r="BO41" s="684"/>
      <c r="BP41" s="684"/>
      <c r="BQ41" s="684"/>
      <c r="BR41" s="684"/>
      <c r="BS41" s="684"/>
      <c r="BT41" s="684"/>
      <c r="BU41" s="684"/>
      <c r="BV41" s="684"/>
    </row>
    <row r="42" spans="1:74" s="115" customFormat="1" ht="11.15" customHeight="1" x14ac:dyDescent="0.25">
      <c r="A42" s="110" t="s">
        <v>1170</v>
      </c>
      <c r="B42" s="198" t="s">
        <v>431</v>
      </c>
      <c r="C42" s="685">
        <v>11.146066210000001</v>
      </c>
      <c r="D42" s="685">
        <v>9.2728170100000007</v>
      </c>
      <c r="E42" s="685">
        <v>9.2623340899999995</v>
      </c>
      <c r="F42" s="685">
        <v>8.7895088799999996</v>
      </c>
      <c r="G42" s="685">
        <v>8.8021693200000009</v>
      </c>
      <c r="H42" s="685">
        <v>9.4327578200000008</v>
      </c>
      <c r="I42" s="685">
        <v>11.4754053</v>
      </c>
      <c r="J42" s="685">
        <v>12.067728150000001</v>
      </c>
      <c r="K42" s="685">
        <v>10.119674379999999</v>
      </c>
      <c r="L42" s="685">
        <v>9.1795639300000005</v>
      </c>
      <c r="M42" s="685">
        <v>9.1953083400000004</v>
      </c>
      <c r="N42" s="685">
        <v>9.8910136899999994</v>
      </c>
      <c r="O42" s="685">
        <v>10.640056019999999</v>
      </c>
      <c r="P42" s="685">
        <v>9.3062390599999993</v>
      </c>
      <c r="Q42" s="685">
        <v>9.5146696199999994</v>
      </c>
      <c r="R42" s="685">
        <v>8.4934482899999999</v>
      </c>
      <c r="S42" s="685">
        <v>8.5360293899999995</v>
      </c>
      <c r="T42" s="685">
        <v>8.9270514199999997</v>
      </c>
      <c r="U42" s="685">
        <v>11.56387786</v>
      </c>
      <c r="V42" s="685">
        <v>10.94150288</v>
      </c>
      <c r="W42" s="685">
        <v>9.0049322000000007</v>
      </c>
      <c r="X42" s="685">
        <v>8.7294722100000008</v>
      </c>
      <c r="Y42" s="685">
        <v>8.8401210300000006</v>
      </c>
      <c r="Z42" s="685">
        <v>9.9604701999999996</v>
      </c>
      <c r="AA42" s="685">
        <v>9.9676302400000001</v>
      </c>
      <c r="AB42" s="685">
        <v>9.1449170899999999</v>
      </c>
      <c r="AC42" s="685">
        <v>8.8867030800000002</v>
      </c>
      <c r="AD42" s="685">
        <v>8.0245190100000006</v>
      </c>
      <c r="AE42" s="685">
        <v>8.0555897499999993</v>
      </c>
      <c r="AF42" s="685">
        <v>9.2186609399999995</v>
      </c>
      <c r="AG42" s="685">
        <v>11.48016185</v>
      </c>
      <c r="AH42" s="685">
        <v>11.204883519999999</v>
      </c>
      <c r="AI42" s="685">
        <v>9.3774978299999994</v>
      </c>
      <c r="AJ42" s="685">
        <v>8.4761773500000004</v>
      </c>
      <c r="AK42" s="685">
        <v>8.3417023700000001</v>
      </c>
      <c r="AL42" s="685">
        <v>9.6678381699999996</v>
      </c>
      <c r="AM42" s="685">
        <v>10.04235304</v>
      </c>
      <c r="AN42" s="685">
        <v>9.3930414500000001</v>
      </c>
      <c r="AO42" s="685">
        <v>9.0739591100000005</v>
      </c>
      <c r="AP42" s="685">
        <v>8.2958793699999998</v>
      </c>
      <c r="AQ42" s="685">
        <v>8.2539914099999994</v>
      </c>
      <c r="AR42" s="685">
        <v>10.087234929999999</v>
      </c>
      <c r="AS42" s="685">
        <v>10.450023249999999</v>
      </c>
      <c r="AT42" s="685">
        <v>11.34818437</v>
      </c>
      <c r="AU42" s="685">
        <v>9.9351990400000005</v>
      </c>
      <c r="AV42" s="685">
        <v>8.5619651000000001</v>
      </c>
      <c r="AW42" s="685">
        <v>8.6195686800000004</v>
      </c>
      <c r="AX42" s="685">
        <v>9.3506268000000006</v>
      </c>
      <c r="AY42" s="685">
        <v>10.3944578</v>
      </c>
      <c r="AZ42" s="685">
        <v>9.50482549</v>
      </c>
      <c r="BA42" s="685">
        <v>9.3268633800000007</v>
      </c>
      <c r="BB42" s="685">
        <v>8.64782443</v>
      </c>
      <c r="BC42" s="685">
        <v>8.6822703200000007</v>
      </c>
      <c r="BD42" s="685">
        <v>9.0031574699999997</v>
      </c>
      <c r="BE42" s="685">
        <v>10.912336010000001</v>
      </c>
      <c r="BF42" s="685">
        <v>11.593997339</v>
      </c>
      <c r="BG42" s="685">
        <v>9.6376954097999992</v>
      </c>
      <c r="BH42" s="686">
        <v>8.6153180000000003</v>
      </c>
      <c r="BI42" s="686">
        <v>8.5828159999999993</v>
      </c>
      <c r="BJ42" s="686">
        <v>9.396604</v>
      </c>
      <c r="BK42" s="686">
        <v>10.227130000000001</v>
      </c>
      <c r="BL42" s="686">
        <v>9.3326139999999995</v>
      </c>
      <c r="BM42" s="686">
        <v>9.3140199999999993</v>
      </c>
      <c r="BN42" s="686">
        <v>8.5864349999999998</v>
      </c>
      <c r="BO42" s="686">
        <v>8.5938829999999999</v>
      </c>
      <c r="BP42" s="686">
        <v>8.9984490000000008</v>
      </c>
      <c r="BQ42" s="686">
        <v>10.360519999999999</v>
      </c>
      <c r="BR42" s="686">
        <v>10.385719999999999</v>
      </c>
      <c r="BS42" s="686">
        <v>9.1445600000000002</v>
      </c>
      <c r="BT42" s="686">
        <v>8.4822620000000004</v>
      </c>
      <c r="BU42" s="686">
        <v>8.4878529999999994</v>
      </c>
      <c r="BV42" s="686">
        <v>9.2904800000000005</v>
      </c>
    </row>
    <row r="43" spans="1:74" s="115" customFormat="1" ht="11.15" customHeight="1" x14ac:dyDescent="0.25">
      <c r="A43" s="110" t="s">
        <v>1171</v>
      </c>
      <c r="B43" s="183" t="s">
        <v>463</v>
      </c>
      <c r="C43" s="685">
        <v>33.966854480000002</v>
      </c>
      <c r="D43" s="685">
        <v>29.891264670000002</v>
      </c>
      <c r="E43" s="685">
        <v>29.702020780000002</v>
      </c>
      <c r="F43" s="685">
        <v>27.829738450000001</v>
      </c>
      <c r="G43" s="685">
        <v>27.85851882</v>
      </c>
      <c r="H43" s="685">
        <v>30.353439959999999</v>
      </c>
      <c r="I43" s="685">
        <v>36.034730809999999</v>
      </c>
      <c r="J43" s="685">
        <v>37.073984760000002</v>
      </c>
      <c r="K43" s="685">
        <v>33.895004749999998</v>
      </c>
      <c r="L43" s="685">
        <v>29.065564890000001</v>
      </c>
      <c r="M43" s="685">
        <v>27.920216199999999</v>
      </c>
      <c r="N43" s="685">
        <v>31.332005460000001</v>
      </c>
      <c r="O43" s="685">
        <v>32.566280810000002</v>
      </c>
      <c r="P43" s="685">
        <v>30.459829509999999</v>
      </c>
      <c r="Q43" s="685">
        <v>30.083404730000002</v>
      </c>
      <c r="R43" s="685">
        <v>26.388322330000001</v>
      </c>
      <c r="S43" s="685">
        <v>27.022572719999999</v>
      </c>
      <c r="T43" s="685">
        <v>29.59359332</v>
      </c>
      <c r="U43" s="685">
        <v>36.522032320000001</v>
      </c>
      <c r="V43" s="685">
        <v>35.84547311</v>
      </c>
      <c r="W43" s="685">
        <v>31.251205389999999</v>
      </c>
      <c r="X43" s="685">
        <v>27.709591150000001</v>
      </c>
      <c r="Y43" s="685">
        <v>27.31662553</v>
      </c>
      <c r="Z43" s="685">
        <v>30.33850108</v>
      </c>
      <c r="AA43" s="685">
        <v>31.048619349999999</v>
      </c>
      <c r="AB43" s="685">
        <v>28.977785669999999</v>
      </c>
      <c r="AC43" s="685">
        <v>27.433195900000001</v>
      </c>
      <c r="AD43" s="685">
        <v>25.233955340000001</v>
      </c>
      <c r="AE43" s="685">
        <v>24.60146911</v>
      </c>
      <c r="AF43" s="685">
        <v>29.221672730000002</v>
      </c>
      <c r="AG43" s="685">
        <v>36.931314399999998</v>
      </c>
      <c r="AH43" s="685">
        <v>35.48335556</v>
      </c>
      <c r="AI43" s="685">
        <v>30.068736659999999</v>
      </c>
      <c r="AJ43" s="685">
        <v>26.49658234</v>
      </c>
      <c r="AK43" s="685">
        <v>26.190239290000001</v>
      </c>
      <c r="AL43" s="685">
        <v>30.438764689999999</v>
      </c>
      <c r="AM43" s="685">
        <v>30.859132559999999</v>
      </c>
      <c r="AN43" s="685">
        <v>29.814995939999999</v>
      </c>
      <c r="AO43" s="685">
        <v>28.441347220000001</v>
      </c>
      <c r="AP43" s="685">
        <v>25.463554269999999</v>
      </c>
      <c r="AQ43" s="685">
        <v>25.985181820000001</v>
      </c>
      <c r="AR43" s="685">
        <v>30.807099969999999</v>
      </c>
      <c r="AS43" s="685">
        <v>35.14627153</v>
      </c>
      <c r="AT43" s="685">
        <v>35.683142369999999</v>
      </c>
      <c r="AU43" s="685">
        <v>30.981320400000001</v>
      </c>
      <c r="AV43" s="685">
        <v>27.265100279999999</v>
      </c>
      <c r="AW43" s="685">
        <v>26.945062549999999</v>
      </c>
      <c r="AX43" s="685">
        <v>29.466479849999999</v>
      </c>
      <c r="AY43" s="685">
        <v>32.617157020000001</v>
      </c>
      <c r="AZ43" s="685">
        <v>29.396791199999999</v>
      </c>
      <c r="BA43" s="685">
        <v>28.50548981</v>
      </c>
      <c r="BB43" s="685">
        <v>26.397040799999999</v>
      </c>
      <c r="BC43" s="685">
        <v>26.693698999999999</v>
      </c>
      <c r="BD43" s="685">
        <v>30.231378840000001</v>
      </c>
      <c r="BE43" s="685">
        <v>35.65679832</v>
      </c>
      <c r="BF43" s="685">
        <v>36.021989396000002</v>
      </c>
      <c r="BG43" s="685">
        <v>30.50774479</v>
      </c>
      <c r="BH43" s="686">
        <v>27.614159999999998</v>
      </c>
      <c r="BI43" s="686">
        <v>27.063880000000001</v>
      </c>
      <c r="BJ43" s="686">
        <v>30.227270000000001</v>
      </c>
      <c r="BK43" s="686">
        <v>32.810130000000001</v>
      </c>
      <c r="BL43" s="686">
        <v>29.380469999999999</v>
      </c>
      <c r="BM43" s="686">
        <v>28.96454</v>
      </c>
      <c r="BN43" s="686">
        <v>26.641629999999999</v>
      </c>
      <c r="BO43" s="686">
        <v>26.650490000000001</v>
      </c>
      <c r="BP43" s="686">
        <v>30.490629999999999</v>
      </c>
      <c r="BQ43" s="686">
        <v>34.586599999999997</v>
      </c>
      <c r="BR43" s="686">
        <v>33.43289</v>
      </c>
      <c r="BS43" s="686">
        <v>29.17164</v>
      </c>
      <c r="BT43" s="686">
        <v>27.339379999999998</v>
      </c>
      <c r="BU43" s="686">
        <v>26.942779999999999</v>
      </c>
      <c r="BV43" s="686">
        <v>30.00468</v>
      </c>
    </row>
    <row r="44" spans="1:74" s="115" customFormat="1" ht="11.15" customHeight="1" x14ac:dyDescent="0.25">
      <c r="A44" s="110" t="s">
        <v>1172</v>
      </c>
      <c r="B44" s="198" t="s">
        <v>432</v>
      </c>
      <c r="C44" s="685">
        <v>51.393219199999997</v>
      </c>
      <c r="D44" s="685">
        <v>44.619480199999998</v>
      </c>
      <c r="E44" s="685">
        <v>45.957987729999999</v>
      </c>
      <c r="F44" s="685">
        <v>42.55019764</v>
      </c>
      <c r="G44" s="685">
        <v>46.415029539999999</v>
      </c>
      <c r="H44" s="685">
        <v>49.824344080000003</v>
      </c>
      <c r="I44" s="685">
        <v>54.855475269999999</v>
      </c>
      <c r="J44" s="685">
        <v>55.129226879999997</v>
      </c>
      <c r="K44" s="685">
        <v>47.90886888</v>
      </c>
      <c r="L44" s="685">
        <v>44.962744239999999</v>
      </c>
      <c r="M44" s="685">
        <v>44.551037370000003</v>
      </c>
      <c r="N44" s="685">
        <v>47.425792080000001</v>
      </c>
      <c r="O44" s="685">
        <v>50.062837620000003</v>
      </c>
      <c r="P44" s="685">
        <v>44.947300740000003</v>
      </c>
      <c r="Q44" s="685">
        <v>46.926015030000002</v>
      </c>
      <c r="R44" s="685">
        <v>40.978268999999997</v>
      </c>
      <c r="S44" s="685">
        <v>42.741655739999999</v>
      </c>
      <c r="T44" s="685">
        <v>45.423262569999999</v>
      </c>
      <c r="U44" s="685">
        <v>56.086040029999999</v>
      </c>
      <c r="V44" s="685">
        <v>52.121754510000002</v>
      </c>
      <c r="W44" s="685">
        <v>47.040418789999997</v>
      </c>
      <c r="X44" s="685">
        <v>43.154396259999999</v>
      </c>
      <c r="Y44" s="685">
        <v>43.716101879999997</v>
      </c>
      <c r="Z44" s="685">
        <v>46.154387939999999</v>
      </c>
      <c r="AA44" s="685">
        <v>47.133736519999999</v>
      </c>
      <c r="AB44" s="685">
        <v>45.284126389999997</v>
      </c>
      <c r="AC44" s="685">
        <v>43.133284279999998</v>
      </c>
      <c r="AD44" s="685">
        <v>36.877935809999997</v>
      </c>
      <c r="AE44" s="685">
        <v>38.675397410000002</v>
      </c>
      <c r="AF44" s="685">
        <v>46.175775049999999</v>
      </c>
      <c r="AG44" s="685">
        <v>55.433624510000001</v>
      </c>
      <c r="AH44" s="685">
        <v>51.826832099999997</v>
      </c>
      <c r="AI44" s="685">
        <v>43.19111539</v>
      </c>
      <c r="AJ44" s="685">
        <v>41.971749539999998</v>
      </c>
      <c r="AK44" s="685">
        <v>40.783237839999998</v>
      </c>
      <c r="AL44" s="685">
        <v>46.213671159999997</v>
      </c>
      <c r="AM44" s="685">
        <v>47.234747659999996</v>
      </c>
      <c r="AN44" s="685">
        <v>45.75699565</v>
      </c>
      <c r="AO44" s="685">
        <v>43.441944890000002</v>
      </c>
      <c r="AP44" s="685">
        <v>39.914013449999999</v>
      </c>
      <c r="AQ44" s="685">
        <v>42.469519560000002</v>
      </c>
      <c r="AR44" s="685">
        <v>49.300122330000001</v>
      </c>
      <c r="AS44" s="685">
        <v>52.687544799999998</v>
      </c>
      <c r="AT44" s="685">
        <v>55.309477870000002</v>
      </c>
      <c r="AU44" s="685">
        <v>45.978444379999999</v>
      </c>
      <c r="AV44" s="685">
        <v>43.260018799999997</v>
      </c>
      <c r="AW44" s="685">
        <v>42.739796140000003</v>
      </c>
      <c r="AX44" s="685">
        <v>45.297426539999996</v>
      </c>
      <c r="AY44" s="685">
        <v>50.090134769999999</v>
      </c>
      <c r="AZ44" s="685">
        <v>44.933100609999997</v>
      </c>
      <c r="BA44" s="685">
        <v>45.234433869999997</v>
      </c>
      <c r="BB44" s="685">
        <v>40.855563670000002</v>
      </c>
      <c r="BC44" s="685">
        <v>43.795239760000001</v>
      </c>
      <c r="BD44" s="685">
        <v>49.122575980000001</v>
      </c>
      <c r="BE44" s="685">
        <v>53.585009880000001</v>
      </c>
      <c r="BF44" s="685">
        <v>53.41300536</v>
      </c>
      <c r="BG44" s="685">
        <v>44.825016448</v>
      </c>
      <c r="BH44" s="686">
        <v>43.809890000000003</v>
      </c>
      <c r="BI44" s="686">
        <v>42.712000000000003</v>
      </c>
      <c r="BJ44" s="686">
        <v>47.174480000000003</v>
      </c>
      <c r="BK44" s="686">
        <v>49.938830000000003</v>
      </c>
      <c r="BL44" s="686">
        <v>44.558430000000001</v>
      </c>
      <c r="BM44" s="686">
        <v>45.688679999999998</v>
      </c>
      <c r="BN44" s="686">
        <v>40.552109999999999</v>
      </c>
      <c r="BO44" s="686">
        <v>43.307609999999997</v>
      </c>
      <c r="BP44" s="686">
        <v>48.378660000000004</v>
      </c>
      <c r="BQ44" s="686">
        <v>52.794269999999997</v>
      </c>
      <c r="BR44" s="686">
        <v>53.010649999999998</v>
      </c>
      <c r="BS44" s="686">
        <v>44.211080000000003</v>
      </c>
      <c r="BT44" s="686">
        <v>43.772219999999997</v>
      </c>
      <c r="BU44" s="686">
        <v>42.778379999999999</v>
      </c>
      <c r="BV44" s="686">
        <v>47.135860000000001</v>
      </c>
    </row>
    <row r="45" spans="1:74" s="115" customFormat="1" ht="11.15" customHeight="1" x14ac:dyDescent="0.25">
      <c r="A45" s="110" t="s">
        <v>1173</v>
      </c>
      <c r="B45" s="198" t="s">
        <v>433</v>
      </c>
      <c r="C45" s="685">
        <v>28.111580369999999</v>
      </c>
      <c r="D45" s="685">
        <v>24.822592870000001</v>
      </c>
      <c r="E45" s="685">
        <v>24.47974928</v>
      </c>
      <c r="F45" s="685">
        <v>22.85819905</v>
      </c>
      <c r="G45" s="685">
        <v>24.418917560000001</v>
      </c>
      <c r="H45" s="685">
        <v>27.06315013</v>
      </c>
      <c r="I45" s="685">
        <v>29.086970579999999</v>
      </c>
      <c r="J45" s="685">
        <v>28.874477129999999</v>
      </c>
      <c r="K45" s="685">
        <v>25.049040860000002</v>
      </c>
      <c r="L45" s="685">
        <v>23.420505720000001</v>
      </c>
      <c r="M45" s="685">
        <v>24.219301519999998</v>
      </c>
      <c r="N45" s="685">
        <v>26.073302040000002</v>
      </c>
      <c r="O45" s="685">
        <v>27.452277550000002</v>
      </c>
      <c r="P45" s="685">
        <v>25.438275019999999</v>
      </c>
      <c r="Q45" s="685">
        <v>25.434328919999999</v>
      </c>
      <c r="R45" s="685">
        <v>22.0009522</v>
      </c>
      <c r="S45" s="685">
        <v>22.80387026</v>
      </c>
      <c r="T45" s="685">
        <v>24.585638020000001</v>
      </c>
      <c r="U45" s="685">
        <v>28.680884469999999</v>
      </c>
      <c r="V45" s="685">
        <v>27.79390261</v>
      </c>
      <c r="W45" s="685">
        <v>25.626740810000001</v>
      </c>
      <c r="X45" s="685">
        <v>23.45300421</v>
      </c>
      <c r="Y45" s="685">
        <v>23.72629285</v>
      </c>
      <c r="Z45" s="685">
        <v>25.841356210000001</v>
      </c>
      <c r="AA45" s="685">
        <v>26.80966738</v>
      </c>
      <c r="AB45" s="685">
        <v>24.982626190000001</v>
      </c>
      <c r="AC45" s="685">
        <v>23.86947138</v>
      </c>
      <c r="AD45" s="685">
        <v>21.06419455</v>
      </c>
      <c r="AE45" s="685">
        <v>20.777923359999999</v>
      </c>
      <c r="AF45" s="685">
        <v>25.383562479999998</v>
      </c>
      <c r="AG45" s="685">
        <v>29.152277529999999</v>
      </c>
      <c r="AH45" s="685">
        <v>28.11602388</v>
      </c>
      <c r="AI45" s="685">
        <v>23.866630369999999</v>
      </c>
      <c r="AJ45" s="685">
        <v>22.942839039999999</v>
      </c>
      <c r="AK45" s="685">
        <v>22.739869429999999</v>
      </c>
      <c r="AL45" s="685">
        <v>25.885871600000002</v>
      </c>
      <c r="AM45" s="685">
        <v>26.39474989</v>
      </c>
      <c r="AN45" s="685">
        <v>26.419395269999999</v>
      </c>
      <c r="AO45" s="685">
        <v>24.145828120000001</v>
      </c>
      <c r="AP45" s="685">
        <v>21.90403173</v>
      </c>
      <c r="AQ45" s="685">
        <v>22.65511184</v>
      </c>
      <c r="AR45" s="685">
        <v>27.01771256</v>
      </c>
      <c r="AS45" s="685">
        <v>29.221861149999999</v>
      </c>
      <c r="AT45" s="685">
        <v>29.771556560000001</v>
      </c>
      <c r="AU45" s="685">
        <v>25.639299090000002</v>
      </c>
      <c r="AV45" s="685">
        <v>23.54244606</v>
      </c>
      <c r="AW45" s="685">
        <v>23.491070709999999</v>
      </c>
      <c r="AX45" s="685">
        <v>25.614848550000001</v>
      </c>
      <c r="AY45" s="685">
        <v>28.38961097</v>
      </c>
      <c r="AZ45" s="685">
        <v>25.842503700000002</v>
      </c>
      <c r="BA45" s="685">
        <v>25.480242709999999</v>
      </c>
      <c r="BB45" s="685">
        <v>22.840343260000001</v>
      </c>
      <c r="BC45" s="685">
        <v>24.257357899999999</v>
      </c>
      <c r="BD45" s="685">
        <v>26.991052929999999</v>
      </c>
      <c r="BE45" s="685">
        <v>30.380367369999998</v>
      </c>
      <c r="BF45" s="685">
        <v>29.666999681</v>
      </c>
      <c r="BG45" s="685">
        <v>25.643643823000001</v>
      </c>
      <c r="BH45" s="686">
        <v>23.589449999999999</v>
      </c>
      <c r="BI45" s="686">
        <v>23.494430000000001</v>
      </c>
      <c r="BJ45" s="686">
        <v>25.946059999999999</v>
      </c>
      <c r="BK45" s="686">
        <v>29.007739999999998</v>
      </c>
      <c r="BL45" s="686">
        <v>25.728850000000001</v>
      </c>
      <c r="BM45" s="686">
        <v>25.5611</v>
      </c>
      <c r="BN45" s="686">
        <v>22.396159999999998</v>
      </c>
      <c r="BO45" s="686">
        <v>23.889379999999999</v>
      </c>
      <c r="BP45" s="686">
        <v>26.424980000000001</v>
      </c>
      <c r="BQ45" s="686">
        <v>29.212759999999999</v>
      </c>
      <c r="BR45" s="686">
        <v>29.205410000000001</v>
      </c>
      <c r="BS45" s="686">
        <v>25.228809999999999</v>
      </c>
      <c r="BT45" s="686">
        <v>23.328019999999999</v>
      </c>
      <c r="BU45" s="686">
        <v>23.284459999999999</v>
      </c>
      <c r="BV45" s="686">
        <v>25.39912</v>
      </c>
    </row>
    <row r="46" spans="1:74" s="115" customFormat="1" ht="11.15" customHeight="1" x14ac:dyDescent="0.25">
      <c r="A46" s="110" t="s">
        <v>1174</v>
      </c>
      <c r="B46" s="198" t="s">
        <v>434</v>
      </c>
      <c r="C46" s="685">
        <v>76.747829890000006</v>
      </c>
      <c r="D46" s="685">
        <v>60.85034555</v>
      </c>
      <c r="E46" s="685">
        <v>63.41272171</v>
      </c>
      <c r="F46" s="685">
        <v>58.737592810000002</v>
      </c>
      <c r="G46" s="685">
        <v>66.017919059999997</v>
      </c>
      <c r="H46" s="685">
        <v>74.438196329999997</v>
      </c>
      <c r="I46" s="685">
        <v>80.93113821</v>
      </c>
      <c r="J46" s="685">
        <v>80.879666069999999</v>
      </c>
      <c r="K46" s="685">
        <v>75.957681690000001</v>
      </c>
      <c r="L46" s="685">
        <v>67.644513410000002</v>
      </c>
      <c r="M46" s="685">
        <v>63.295152729999998</v>
      </c>
      <c r="N46" s="685">
        <v>66.477873689999996</v>
      </c>
      <c r="O46" s="685">
        <v>70.351483209999998</v>
      </c>
      <c r="P46" s="685">
        <v>61.419718240000002</v>
      </c>
      <c r="Q46" s="685">
        <v>63.517567620000001</v>
      </c>
      <c r="R46" s="685">
        <v>58.989476600000003</v>
      </c>
      <c r="S46" s="685">
        <v>68.429148150000003</v>
      </c>
      <c r="T46" s="685">
        <v>73.259727830000003</v>
      </c>
      <c r="U46" s="685">
        <v>82.924964009999997</v>
      </c>
      <c r="V46" s="685">
        <v>81.030590930000002</v>
      </c>
      <c r="W46" s="685">
        <v>76.115924289999995</v>
      </c>
      <c r="X46" s="685">
        <v>67.289431329999999</v>
      </c>
      <c r="Y46" s="685">
        <v>62.146610690000003</v>
      </c>
      <c r="Z46" s="685">
        <v>65.71633138</v>
      </c>
      <c r="AA46" s="685">
        <v>67.246434579999999</v>
      </c>
      <c r="AB46" s="685">
        <v>62.510869040000003</v>
      </c>
      <c r="AC46" s="685">
        <v>61.573429949999998</v>
      </c>
      <c r="AD46" s="685">
        <v>57.167646060000003</v>
      </c>
      <c r="AE46" s="685">
        <v>61.308711770000002</v>
      </c>
      <c r="AF46" s="685">
        <v>70.780721619999994</v>
      </c>
      <c r="AG46" s="685">
        <v>84.469002639999999</v>
      </c>
      <c r="AH46" s="685">
        <v>81.641862489999994</v>
      </c>
      <c r="AI46" s="685">
        <v>70.850490789999995</v>
      </c>
      <c r="AJ46" s="685">
        <v>64.083580780000005</v>
      </c>
      <c r="AK46" s="685">
        <v>61.559976339999999</v>
      </c>
      <c r="AL46" s="685">
        <v>67.720580069999997</v>
      </c>
      <c r="AM46" s="685">
        <v>71.053491050000005</v>
      </c>
      <c r="AN46" s="685">
        <v>65.818179349999994</v>
      </c>
      <c r="AO46" s="685">
        <v>62.829011440000002</v>
      </c>
      <c r="AP46" s="685">
        <v>59.699798029999997</v>
      </c>
      <c r="AQ46" s="685">
        <v>65.027334019999998</v>
      </c>
      <c r="AR46" s="685">
        <v>73.843505669999999</v>
      </c>
      <c r="AS46" s="685">
        <v>82.262015660000003</v>
      </c>
      <c r="AT46" s="685">
        <v>83.812069710000003</v>
      </c>
      <c r="AU46" s="685">
        <v>73.530028009999995</v>
      </c>
      <c r="AV46" s="685">
        <v>66.931446089999994</v>
      </c>
      <c r="AW46" s="685">
        <v>62.229411679999998</v>
      </c>
      <c r="AX46" s="685">
        <v>65.697122089999993</v>
      </c>
      <c r="AY46" s="685">
        <v>74.963543250000001</v>
      </c>
      <c r="AZ46" s="685">
        <v>67.616631810000001</v>
      </c>
      <c r="BA46" s="685">
        <v>65.1487999</v>
      </c>
      <c r="BB46" s="685">
        <v>62.17574518</v>
      </c>
      <c r="BC46" s="685">
        <v>70.862145600000005</v>
      </c>
      <c r="BD46" s="685">
        <v>78.739856180000004</v>
      </c>
      <c r="BE46" s="685">
        <v>88.354599969999995</v>
      </c>
      <c r="BF46" s="685">
        <v>85.063996928999998</v>
      </c>
      <c r="BG46" s="685">
        <v>73.175273798999996</v>
      </c>
      <c r="BH46" s="686">
        <v>67.751310000000004</v>
      </c>
      <c r="BI46" s="686">
        <v>61.95102</v>
      </c>
      <c r="BJ46" s="686">
        <v>69.485309999999998</v>
      </c>
      <c r="BK46" s="686">
        <v>76.294079999999994</v>
      </c>
      <c r="BL46" s="686">
        <v>68.494470000000007</v>
      </c>
      <c r="BM46" s="686">
        <v>66.341899999999995</v>
      </c>
      <c r="BN46" s="686">
        <v>61.951059999999998</v>
      </c>
      <c r="BO46" s="686">
        <v>69.442059999999998</v>
      </c>
      <c r="BP46" s="686">
        <v>77.227990000000005</v>
      </c>
      <c r="BQ46" s="686">
        <v>85.914850000000001</v>
      </c>
      <c r="BR46" s="686">
        <v>83.372110000000006</v>
      </c>
      <c r="BS46" s="686">
        <v>72.579710000000006</v>
      </c>
      <c r="BT46" s="686">
        <v>67.876840000000001</v>
      </c>
      <c r="BU46" s="686">
        <v>62.354799999999997</v>
      </c>
      <c r="BV46" s="686">
        <v>69.951819999999998</v>
      </c>
    </row>
    <row r="47" spans="1:74" s="115" customFormat="1" ht="11.15" customHeight="1" x14ac:dyDescent="0.25">
      <c r="A47" s="110" t="s">
        <v>1175</v>
      </c>
      <c r="B47" s="198" t="s">
        <v>435</v>
      </c>
      <c r="C47" s="685">
        <v>30.379285509999999</v>
      </c>
      <c r="D47" s="685">
        <v>25.005865570000001</v>
      </c>
      <c r="E47" s="685">
        <v>23.711919349999999</v>
      </c>
      <c r="F47" s="685">
        <v>22.6182476</v>
      </c>
      <c r="G47" s="685">
        <v>24.715038939999999</v>
      </c>
      <c r="H47" s="685">
        <v>28.180384790000002</v>
      </c>
      <c r="I47" s="685">
        <v>30.62573119</v>
      </c>
      <c r="J47" s="685">
        <v>30.573507029999998</v>
      </c>
      <c r="K47" s="685">
        <v>28.800269849999999</v>
      </c>
      <c r="L47" s="685">
        <v>25.76092203</v>
      </c>
      <c r="M47" s="685">
        <v>23.82560535</v>
      </c>
      <c r="N47" s="685">
        <v>25.995565819999999</v>
      </c>
      <c r="O47" s="685">
        <v>27.0389564</v>
      </c>
      <c r="P47" s="685">
        <v>24.5228401</v>
      </c>
      <c r="Q47" s="685">
        <v>24.400839609999998</v>
      </c>
      <c r="R47" s="685">
        <v>22.305900810000001</v>
      </c>
      <c r="S47" s="685">
        <v>24.372074000000001</v>
      </c>
      <c r="T47" s="685">
        <v>26.858297709999999</v>
      </c>
      <c r="U47" s="685">
        <v>30.078970080000001</v>
      </c>
      <c r="V47" s="685">
        <v>30.201495179999998</v>
      </c>
      <c r="W47" s="685">
        <v>29.116668350000001</v>
      </c>
      <c r="X47" s="685">
        <v>25.25072673</v>
      </c>
      <c r="Y47" s="685">
        <v>23.236769779999999</v>
      </c>
      <c r="Z47" s="685">
        <v>24.837081380000001</v>
      </c>
      <c r="AA47" s="685">
        <v>25.362173559999999</v>
      </c>
      <c r="AB47" s="685">
        <v>24.564907989999998</v>
      </c>
      <c r="AC47" s="685">
        <v>23.24841443</v>
      </c>
      <c r="AD47" s="685">
        <v>20.561978580000002</v>
      </c>
      <c r="AE47" s="685">
        <v>21.399717089999999</v>
      </c>
      <c r="AF47" s="685">
        <v>25.22966181</v>
      </c>
      <c r="AG47" s="685">
        <v>29.62428427</v>
      </c>
      <c r="AH47" s="685">
        <v>29.735847719999999</v>
      </c>
      <c r="AI47" s="685">
        <v>26.71167552</v>
      </c>
      <c r="AJ47" s="685">
        <v>22.85617736</v>
      </c>
      <c r="AK47" s="685">
        <v>21.792898149999999</v>
      </c>
      <c r="AL47" s="685">
        <v>25.594195580000001</v>
      </c>
      <c r="AM47" s="685">
        <v>27.476186909999999</v>
      </c>
      <c r="AN47" s="685">
        <v>26.06845732</v>
      </c>
      <c r="AO47" s="685">
        <v>24.297445710000002</v>
      </c>
      <c r="AP47" s="685">
        <v>22.152932499999999</v>
      </c>
      <c r="AQ47" s="685">
        <v>23.035905939999999</v>
      </c>
      <c r="AR47" s="685">
        <v>26.569852430000001</v>
      </c>
      <c r="AS47" s="685">
        <v>29.580513239999998</v>
      </c>
      <c r="AT47" s="685">
        <v>30.64950017</v>
      </c>
      <c r="AU47" s="685">
        <v>27.55194534</v>
      </c>
      <c r="AV47" s="685">
        <v>24.231682899999999</v>
      </c>
      <c r="AW47" s="685">
        <v>23.252910539999998</v>
      </c>
      <c r="AX47" s="685">
        <v>24.366188080000001</v>
      </c>
      <c r="AY47" s="685">
        <v>27.80960468</v>
      </c>
      <c r="AZ47" s="685">
        <v>26.298840370000001</v>
      </c>
      <c r="BA47" s="685">
        <v>24.26659866</v>
      </c>
      <c r="BB47" s="685">
        <v>22.620245610000001</v>
      </c>
      <c r="BC47" s="685">
        <v>24.839689839999998</v>
      </c>
      <c r="BD47" s="685">
        <v>28.506187189999999</v>
      </c>
      <c r="BE47" s="685">
        <v>31.79278455</v>
      </c>
      <c r="BF47" s="685">
        <v>31.185984502</v>
      </c>
      <c r="BG47" s="685">
        <v>27.196086000000001</v>
      </c>
      <c r="BH47" s="686">
        <v>24.322949999999999</v>
      </c>
      <c r="BI47" s="686">
        <v>22.712250000000001</v>
      </c>
      <c r="BJ47" s="686">
        <v>25.580380000000002</v>
      </c>
      <c r="BK47" s="686">
        <v>29.111930000000001</v>
      </c>
      <c r="BL47" s="686">
        <v>26.038060000000002</v>
      </c>
      <c r="BM47" s="686">
        <v>24.55246</v>
      </c>
      <c r="BN47" s="686">
        <v>22.72973</v>
      </c>
      <c r="BO47" s="686">
        <v>24.383400000000002</v>
      </c>
      <c r="BP47" s="686">
        <v>27.484970000000001</v>
      </c>
      <c r="BQ47" s="686">
        <v>30.306909999999998</v>
      </c>
      <c r="BR47" s="686">
        <v>30.694189999999999</v>
      </c>
      <c r="BS47" s="686">
        <v>27.094760000000001</v>
      </c>
      <c r="BT47" s="686">
        <v>24.241630000000001</v>
      </c>
      <c r="BU47" s="686">
        <v>22.796610000000001</v>
      </c>
      <c r="BV47" s="686">
        <v>25.643529999999998</v>
      </c>
    </row>
    <row r="48" spans="1:74" s="115" customFormat="1" ht="11.15" customHeight="1" x14ac:dyDescent="0.25">
      <c r="A48" s="110" t="s">
        <v>1176</v>
      </c>
      <c r="B48" s="198" t="s">
        <v>436</v>
      </c>
      <c r="C48" s="685">
        <v>55.706539100000001</v>
      </c>
      <c r="D48" s="685">
        <v>46.845019710000003</v>
      </c>
      <c r="E48" s="685">
        <v>44.423060049999997</v>
      </c>
      <c r="F48" s="685">
        <v>43.683415969999999</v>
      </c>
      <c r="G48" s="685">
        <v>50.337115879999999</v>
      </c>
      <c r="H48" s="685">
        <v>59.638535160000004</v>
      </c>
      <c r="I48" s="685">
        <v>63.46154362</v>
      </c>
      <c r="J48" s="685">
        <v>64.13770873</v>
      </c>
      <c r="K48" s="685">
        <v>58.124018530000001</v>
      </c>
      <c r="L48" s="685">
        <v>52.792347769999999</v>
      </c>
      <c r="M48" s="685">
        <v>45.450341420000001</v>
      </c>
      <c r="N48" s="685">
        <v>48.183078129999998</v>
      </c>
      <c r="O48" s="685">
        <v>51.439437660000003</v>
      </c>
      <c r="P48" s="685">
        <v>46.949391429999999</v>
      </c>
      <c r="Q48" s="685">
        <v>46.854185340000001</v>
      </c>
      <c r="R48" s="685">
        <v>44.052333310000002</v>
      </c>
      <c r="S48" s="685">
        <v>49.189559889999998</v>
      </c>
      <c r="T48" s="685">
        <v>56.441952460000003</v>
      </c>
      <c r="U48" s="685">
        <v>63.232352949999999</v>
      </c>
      <c r="V48" s="685">
        <v>65.504810739999996</v>
      </c>
      <c r="W48" s="685">
        <v>62.169233869999999</v>
      </c>
      <c r="X48" s="685">
        <v>55.756400710000001</v>
      </c>
      <c r="Y48" s="685">
        <v>45.71337243</v>
      </c>
      <c r="Z48" s="685">
        <v>48.057875279999998</v>
      </c>
      <c r="AA48" s="685">
        <v>49.676004820000003</v>
      </c>
      <c r="AB48" s="685">
        <v>47.572514400000003</v>
      </c>
      <c r="AC48" s="685">
        <v>47.546717829999999</v>
      </c>
      <c r="AD48" s="685">
        <v>44.565966830000001</v>
      </c>
      <c r="AE48" s="685">
        <v>46.660559110000001</v>
      </c>
      <c r="AF48" s="685">
        <v>55.680850390000003</v>
      </c>
      <c r="AG48" s="685">
        <v>63.733729400000001</v>
      </c>
      <c r="AH48" s="685">
        <v>63.490863740000002</v>
      </c>
      <c r="AI48" s="685">
        <v>57.475265159999999</v>
      </c>
      <c r="AJ48" s="685">
        <v>51.476610409999999</v>
      </c>
      <c r="AK48" s="685">
        <v>45.489538260000003</v>
      </c>
      <c r="AL48" s="685">
        <v>50.771642659999998</v>
      </c>
      <c r="AM48" s="685">
        <v>52.51203744</v>
      </c>
      <c r="AN48" s="685">
        <v>45.3840699</v>
      </c>
      <c r="AO48" s="685">
        <v>45.485246279999998</v>
      </c>
      <c r="AP48" s="685">
        <v>45.686498929999999</v>
      </c>
      <c r="AQ48" s="685">
        <v>48.035121359999998</v>
      </c>
      <c r="AR48" s="685">
        <v>56.513001819999999</v>
      </c>
      <c r="AS48" s="685">
        <v>63.137883709999997</v>
      </c>
      <c r="AT48" s="685">
        <v>64.974077890000004</v>
      </c>
      <c r="AU48" s="685">
        <v>61.111084310000003</v>
      </c>
      <c r="AV48" s="685">
        <v>52.865393269999998</v>
      </c>
      <c r="AW48" s="685">
        <v>46.890281369999997</v>
      </c>
      <c r="AX48" s="685">
        <v>48.79339152</v>
      </c>
      <c r="AY48" s="685">
        <v>53.077007309999999</v>
      </c>
      <c r="AZ48" s="685">
        <v>49.33947148</v>
      </c>
      <c r="BA48" s="685">
        <v>49.852223309999999</v>
      </c>
      <c r="BB48" s="685">
        <v>47.266410200000003</v>
      </c>
      <c r="BC48" s="685">
        <v>53.432101899999999</v>
      </c>
      <c r="BD48" s="685">
        <v>62.348897119999997</v>
      </c>
      <c r="BE48" s="685">
        <v>67.381973950000003</v>
      </c>
      <c r="BF48" s="685">
        <v>67.424984683000005</v>
      </c>
      <c r="BG48" s="685">
        <v>62.739017470999997</v>
      </c>
      <c r="BH48" s="686">
        <v>52.978810000000003</v>
      </c>
      <c r="BI48" s="686">
        <v>47.113259999999997</v>
      </c>
      <c r="BJ48" s="686">
        <v>52.72278</v>
      </c>
      <c r="BK48" s="686">
        <v>55.100540000000002</v>
      </c>
      <c r="BL48" s="686">
        <v>48.293100000000003</v>
      </c>
      <c r="BM48" s="686">
        <v>50.17548</v>
      </c>
      <c r="BN48" s="686">
        <v>47.929189999999998</v>
      </c>
      <c r="BO48" s="686">
        <v>52.449100000000001</v>
      </c>
      <c r="BP48" s="686">
        <v>59.876759999999997</v>
      </c>
      <c r="BQ48" s="686">
        <v>63.86985</v>
      </c>
      <c r="BR48" s="686">
        <v>65.99588</v>
      </c>
      <c r="BS48" s="686">
        <v>63.201090000000001</v>
      </c>
      <c r="BT48" s="686">
        <v>53.849110000000003</v>
      </c>
      <c r="BU48" s="686">
        <v>48.33896</v>
      </c>
      <c r="BV48" s="686">
        <v>54.161470000000001</v>
      </c>
    </row>
    <row r="49" spans="1:74" s="115" customFormat="1" ht="11.15" customHeight="1" x14ac:dyDescent="0.25">
      <c r="A49" s="110" t="s">
        <v>1177</v>
      </c>
      <c r="B49" s="198" t="s">
        <v>437</v>
      </c>
      <c r="C49" s="685">
        <v>22.102834980000001</v>
      </c>
      <c r="D49" s="685">
        <v>19.98837082</v>
      </c>
      <c r="E49" s="685">
        <v>20.953775419999999</v>
      </c>
      <c r="F49" s="685">
        <v>20.71857662</v>
      </c>
      <c r="G49" s="685">
        <v>22.89732463</v>
      </c>
      <c r="H49" s="685">
        <v>26.165448439999999</v>
      </c>
      <c r="I49" s="685">
        <v>30.09092369</v>
      </c>
      <c r="J49" s="685">
        <v>29.526468470000001</v>
      </c>
      <c r="K49" s="685">
        <v>25.524185760000002</v>
      </c>
      <c r="L49" s="685">
        <v>21.631538339999999</v>
      </c>
      <c r="M49" s="685">
        <v>20.954219299999998</v>
      </c>
      <c r="N49" s="685">
        <v>22.771426680000001</v>
      </c>
      <c r="O49" s="685">
        <v>22.924749039999998</v>
      </c>
      <c r="P49" s="685">
        <v>20.98982401</v>
      </c>
      <c r="Q49" s="685">
        <v>21.45154625</v>
      </c>
      <c r="R49" s="685">
        <v>20.61171749</v>
      </c>
      <c r="S49" s="685">
        <v>21.59042165</v>
      </c>
      <c r="T49" s="685">
        <v>25.100210350000001</v>
      </c>
      <c r="U49" s="685">
        <v>29.515030230000001</v>
      </c>
      <c r="V49" s="685">
        <v>30.090428129999999</v>
      </c>
      <c r="W49" s="685">
        <v>25.430936089999999</v>
      </c>
      <c r="X49" s="685">
        <v>22.0576182</v>
      </c>
      <c r="Y49" s="685">
        <v>20.924985299999999</v>
      </c>
      <c r="Z49" s="685">
        <v>22.837654480000001</v>
      </c>
      <c r="AA49" s="685">
        <v>22.912751950000001</v>
      </c>
      <c r="AB49" s="685">
        <v>21.16037824</v>
      </c>
      <c r="AC49" s="685">
        <v>21.115442770000001</v>
      </c>
      <c r="AD49" s="685">
        <v>19.97381111</v>
      </c>
      <c r="AE49" s="685">
        <v>23.039523509999999</v>
      </c>
      <c r="AF49" s="685">
        <v>25.440826569999999</v>
      </c>
      <c r="AG49" s="685">
        <v>30.12195406</v>
      </c>
      <c r="AH49" s="685">
        <v>30.771756379999999</v>
      </c>
      <c r="AI49" s="685">
        <v>25.599894979999998</v>
      </c>
      <c r="AJ49" s="685">
        <v>23.080596570000001</v>
      </c>
      <c r="AK49" s="685">
        <v>20.96178269</v>
      </c>
      <c r="AL49" s="685">
        <v>22.882377330000001</v>
      </c>
      <c r="AM49" s="685">
        <v>22.908745020000001</v>
      </c>
      <c r="AN49" s="685">
        <v>20.609367420000002</v>
      </c>
      <c r="AO49" s="685">
        <v>21.34780919</v>
      </c>
      <c r="AP49" s="685">
        <v>21.206383540000001</v>
      </c>
      <c r="AQ49" s="685">
        <v>23.46494354</v>
      </c>
      <c r="AR49" s="685">
        <v>28.593258840000001</v>
      </c>
      <c r="AS49" s="685">
        <v>31.190181590000002</v>
      </c>
      <c r="AT49" s="685">
        <v>29.927347789999999</v>
      </c>
      <c r="AU49" s="685">
        <v>26.14322726</v>
      </c>
      <c r="AV49" s="685">
        <v>22.153434399999998</v>
      </c>
      <c r="AW49" s="685">
        <v>20.94536969</v>
      </c>
      <c r="AX49" s="685">
        <v>22.878460090000001</v>
      </c>
      <c r="AY49" s="685">
        <v>23.6761023</v>
      </c>
      <c r="AZ49" s="685">
        <v>21.351244560000001</v>
      </c>
      <c r="BA49" s="685">
        <v>22.224934829999999</v>
      </c>
      <c r="BB49" s="685">
        <v>21.809981140000001</v>
      </c>
      <c r="BC49" s="685">
        <v>23.974994890000001</v>
      </c>
      <c r="BD49" s="685">
        <v>27.663167099999999</v>
      </c>
      <c r="BE49" s="685">
        <v>31.943223</v>
      </c>
      <c r="BF49" s="685">
        <v>30.132001544000001</v>
      </c>
      <c r="BG49" s="685">
        <v>26.287330076</v>
      </c>
      <c r="BH49" s="686">
        <v>22.521550000000001</v>
      </c>
      <c r="BI49" s="686">
        <v>21.261489999999998</v>
      </c>
      <c r="BJ49" s="686">
        <v>23.419450000000001</v>
      </c>
      <c r="BK49" s="686">
        <v>23.931570000000001</v>
      </c>
      <c r="BL49" s="686">
        <v>21.219940000000001</v>
      </c>
      <c r="BM49" s="686">
        <v>22.24747</v>
      </c>
      <c r="BN49" s="686">
        <v>21.647300000000001</v>
      </c>
      <c r="BO49" s="686">
        <v>23.819459999999999</v>
      </c>
      <c r="BP49" s="686">
        <v>27.124099999999999</v>
      </c>
      <c r="BQ49" s="686">
        <v>30.823229999999999</v>
      </c>
      <c r="BR49" s="686">
        <v>29.727740000000001</v>
      </c>
      <c r="BS49" s="686">
        <v>26.312919999999998</v>
      </c>
      <c r="BT49" s="686">
        <v>22.658339999999999</v>
      </c>
      <c r="BU49" s="686">
        <v>21.426749999999998</v>
      </c>
      <c r="BV49" s="686">
        <v>23.578869999999998</v>
      </c>
    </row>
    <row r="50" spans="1:74" s="115" customFormat="1" ht="11.15" customHeight="1" x14ac:dyDescent="0.25">
      <c r="A50" s="110" t="s">
        <v>1178</v>
      </c>
      <c r="B50" s="198" t="s">
        <v>239</v>
      </c>
      <c r="C50" s="685">
        <v>33.603285040000003</v>
      </c>
      <c r="D50" s="685">
        <v>30.206545640000002</v>
      </c>
      <c r="E50" s="685">
        <v>33.825072319999997</v>
      </c>
      <c r="F50" s="685">
        <v>29.447977030000001</v>
      </c>
      <c r="G50" s="685">
        <v>30.55914181</v>
      </c>
      <c r="H50" s="685">
        <v>31.75772431</v>
      </c>
      <c r="I50" s="685">
        <v>37.158550239999997</v>
      </c>
      <c r="J50" s="685">
        <v>41.541633419999997</v>
      </c>
      <c r="K50" s="685">
        <v>30.608247840000001</v>
      </c>
      <c r="L50" s="685">
        <v>33.334722640000003</v>
      </c>
      <c r="M50" s="685">
        <v>29.81349483</v>
      </c>
      <c r="N50" s="685">
        <v>32.699571859999999</v>
      </c>
      <c r="O50" s="685">
        <v>34.81715956</v>
      </c>
      <c r="P50" s="685">
        <v>30.627046589999999</v>
      </c>
      <c r="Q50" s="685">
        <v>32.465925439999999</v>
      </c>
      <c r="R50" s="685">
        <v>28.904991219999999</v>
      </c>
      <c r="S50" s="685">
        <v>30.885888380000001</v>
      </c>
      <c r="T50" s="685">
        <v>30.028635919999999</v>
      </c>
      <c r="U50" s="685">
        <v>36.165309960000002</v>
      </c>
      <c r="V50" s="685">
        <v>37.677612930000002</v>
      </c>
      <c r="W50" s="685">
        <v>33.396114769999997</v>
      </c>
      <c r="X50" s="685">
        <v>33.502768719999999</v>
      </c>
      <c r="Y50" s="685">
        <v>28.616485059999999</v>
      </c>
      <c r="Z50" s="685">
        <v>34.747954489999998</v>
      </c>
      <c r="AA50" s="685">
        <v>34.011586880000003</v>
      </c>
      <c r="AB50" s="685">
        <v>29.245786949999999</v>
      </c>
      <c r="AC50" s="685">
        <v>31.82647811</v>
      </c>
      <c r="AD50" s="685">
        <v>27.836384890000001</v>
      </c>
      <c r="AE50" s="685">
        <v>29.071852190000001</v>
      </c>
      <c r="AF50" s="685">
        <v>31.764359720000002</v>
      </c>
      <c r="AG50" s="685">
        <v>37.37542534</v>
      </c>
      <c r="AH50" s="685">
        <v>35.377393980000001</v>
      </c>
      <c r="AI50" s="685">
        <v>34.220908950000002</v>
      </c>
      <c r="AJ50" s="685">
        <v>34.214906810000002</v>
      </c>
      <c r="AK50" s="685">
        <v>28.10852573</v>
      </c>
      <c r="AL50" s="685">
        <v>34.84651951</v>
      </c>
      <c r="AM50" s="685">
        <v>31.189621129999999</v>
      </c>
      <c r="AN50" s="685">
        <v>28.28082328</v>
      </c>
      <c r="AO50" s="685">
        <v>33.069737080000003</v>
      </c>
      <c r="AP50" s="685">
        <v>26.125651940000001</v>
      </c>
      <c r="AQ50" s="685">
        <v>28.901364220000001</v>
      </c>
      <c r="AR50" s="685">
        <v>33.606015929999998</v>
      </c>
      <c r="AS50" s="685">
        <v>37.746520519999997</v>
      </c>
      <c r="AT50" s="685">
        <v>37.647756260000001</v>
      </c>
      <c r="AU50" s="685">
        <v>33.924443109999999</v>
      </c>
      <c r="AV50" s="685">
        <v>31.231492339999999</v>
      </c>
      <c r="AW50" s="685">
        <v>29.954125680000001</v>
      </c>
      <c r="AX50" s="685">
        <v>33.77974133</v>
      </c>
      <c r="AY50" s="685">
        <v>34.367397939999996</v>
      </c>
      <c r="AZ50" s="685">
        <v>28.825525410000001</v>
      </c>
      <c r="BA50" s="685">
        <v>32.189721280000001</v>
      </c>
      <c r="BB50" s="685">
        <v>30.038946469999999</v>
      </c>
      <c r="BC50" s="685">
        <v>29.348875620000001</v>
      </c>
      <c r="BD50" s="685">
        <v>32.135760949999998</v>
      </c>
      <c r="BE50" s="685">
        <v>35.891204330000001</v>
      </c>
      <c r="BF50" s="685">
        <v>38.905011445</v>
      </c>
      <c r="BG50" s="685">
        <v>35.464532573</v>
      </c>
      <c r="BH50" s="686">
        <v>31.255400000000002</v>
      </c>
      <c r="BI50" s="686">
        <v>30.385390000000001</v>
      </c>
      <c r="BJ50" s="686">
        <v>33.443100000000001</v>
      </c>
      <c r="BK50" s="686">
        <v>34.415909999999997</v>
      </c>
      <c r="BL50" s="686">
        <v>28.817240000000002</v>
      </c>
      <c r="BM50" s="686">
        <v>32.270809999999997</v>
      </c>
      <c r="BN50" s="686">
        <v>29.688320000000001</v>
      </c>
      <c r="BO50" s="686">
        <v>28.784130000000001</v>
      </c>
      <c r="BP50" s="686">
        <v>31.288640000000001</v>
      </c>
      <c r="BQ50" s="686">
        <v>34.398380000000003</v>
      </c>
      <c r="BR50" s="686">
        <v>36.943359999999998</v>
      </c>
      <c r="BS50" s="686">
        <v>33.099119999999999</v>
      </c>
      <c r="BT50" s="686">
        <v>29.92071</v>
      </c>
      <c r="BU50" s="686">
        <v>29.68901</v>
      </c>
      <c r="BV50" s="686">
        <v>32.664920000000002</v>
      </c>
    </row>
    <row r="51" spans="1:74" s="115" customFormat="1" ht="11.25" customHeight="1" x14ac:dyDescent="0.25">
      <c r="A51" s="110" t="s">
        <v>1179</v>
      </c>
      <c r="B51" s="198" t="s">
        <v>240</v>
      </c>
      <c r="C51" s="685">
        <v>1.32019335</v>
      </c>
      <c r="D51" s="685">
        <v>1.2299827699999999</v>
      </c>
      <c r="E51" s="685">
        <v>1.27066481</v>
      </c>
      <c r="F51" s="685">
        <v>1.23453327</v>
      </c>
      <c r="G51" s="685">
        <v>1.2268341300000001</v>
      </c>
      <c r="H51" s="685">
        <v>1.22900666</v>
      </c>
      <c r="I51" s="685">
        <v>1.30296006</v>
      </c>
      <c r="J51" s="685">
        <v>1.32623019</v>
      </c>
      <c r="K51" s="685">
        <v>1.27555664</v>
      </c>
      <c r="L51" s="685">
        <v>1.3211627699999999</v>
      </c>
      <c r="M51" s="685">
        <v>1.2824230400000001</v>
      </c>
      <c r="N51" s="685">
        <v>1.2900803300000001</v>
      </c>
      <c r="O51" s="685">
        <v>1.31601561</v>
      </c>
      <c r="P51" s="685">
        <v>1.13722816</v>
      </c>
      <c r="Q51" s="685">
        <v>1.2042104</v>
      </c>
      <c r="R51" s="685">
        <v>1.1744256500000001</v>
      </c>
      <c r="S51" s="685">
        <v>1.2305169199999999</v>
      </c>
      <c r="T51" s="685">
        <v>1.2432370399999999</v>
      </c>
      <c r="U51" s="685">
        <v>1.3253594900000001</v>
      </c>
      <c r="V51" s="685">
        <v>1.3665147499999999</v>
      </c>
      <c r="W51" s="685">
        <v>1.31062784</v>
      </c>
      <c r="X51" s="685">
        <v>1.3377978699999999</v>
      </c>
      <c r="Y51" s="685">
        <v>1.29467727</v>
      </c>
      <c r="Z51" s="685">
        <v>1.3310810799999999</v>
      </c>
      <c r="AA51" s="685">
        <v>1.3641831799999999</v>
      </c>
      <c r="AB51" s="685">
        <v>1.2154954499999999</v>
      </c>
      <c r="AC51" s="685">
        <v>1.26064127</v>
      </c>
      <c r="AD51" s="685">
        <v>1.0941694</v>
      </c>
      <c r="AE51" s="685">
        <v>1.1163381100000001</v>
      </c>
      <c r="AF51" s="685">
        <v>1.1596300500000001</v>
      </c>
      <c r="AG51" s="685">
        <v>1.20826642</v>
      </c>
      <c r="AH51" s="685">
        <v>1.2356844199999999</v>
      </c>
      <c r="AI51" s="685">
        <v>1.1922956899999999</v>
      </c>
      <c r="AJ51" s="685">
        <v>1.2773580499999999</v>
      </c>
      <c r="AK51" s="685">
        <v>1.28143268</v>
      </c>
      <c r="AL51" s="685">
        <v>1.3088433500000001</v>
      </c>
      <c r="AM51" s="685">
        <v>1.26457379</v>
      </c>
      <c r="AN51" s="685">
        <v>1.14295404</v>
      </c>
      <c r="AO51" s="685">
        <v>1.2458027700000001</v>
      </c>
      <c r="AP51" s="685">
        <v>1.17380796</v>
      </c>
      <c r="AQ51" s="685">
        <v>1.2125019699999999</v>
      </c>
      <c r="AR51" s="685">
        <v>1.1939374300000001</v>
      </c>
      <c r="AS51" s="685">
        <v>1.2557082500000001</v>
      </c>
      <c r="AT51" s="685">
        <v>1.2757257799999999</v>
      </c>
      <c r="AU51" s="685">
        <v>1.2183078700000001</v>
      </c>
      <c r="AV51" s="685">
        <v>1.26697872</v>
      </c>
      <c r="AW51" s="685">
        <v>1.29239163</v>
      </c>
      <c r="AX51" s="685">
        <v>1.3369470400000001</v>
      </c>
      <c r="AY51" s="685">
        <v>1.30681873</v>
      </c>
      <c r="AZ51" s="685">
        <v>1.1633286599999999</v>
      </c>
      <c r="BA51" s="685">
        <v>1.26066297</v>
      </c>
      <c r="BB51" s="685">
        <v>1.19441927</v>
      </c>
      <c r="BC51" s="685">
        <v>1.2193602800000001</v>
      </c>
      <c r="BD51" s="685">
        <v>1.1913885200000001</v>
      </c>
      <c r="BE51" s="685">
        <v>1.2525324900000001</v>
      </c>
      <c r="BF51" s="685">
        <v>1.2706816299999999</v>
      </c>
      <c r="BG51" s="685">
        <v>1.2093035999999999</v>
      </c>
      <c r="BH51" s="686">
        <v>1.2581819999999999</v>
      </c>
      <c r="BI51" s="686">
        <v>1.268295</v>
      </c>
      <c r="BJ51" s="686">
        <v>1.308214</v>
      </c>
      <c r="BK51" s="686">
        <v>1.289345</v>
      </c>
      <c r="BL51" s="686">
        <v>1.158401</v>
      </c>
      <c r="BM51" s="686">
        <v>1.247379</v>
      </c>
      <c r="BN51" s="686">
        <v>1.187791</v>
      </c>
      <c r="BO51" s="686">
        <v>1.2111369999999999</v>
      </c>
      <c r="BP51" s="686">
        <v>1.1893309999999999</v>
      </c>
      <c r="BQ51" s="686">
        <v>1.256972</v>
      </c>
      <c r="BR51" s="686">
        <v>1.2765820000000001</v>
      </c>
      <c r="BS51" s="686">
        <v>1.2154149999999999</v>
      </c>
      <c r="BT51" s="686">
        <v>1.2632639999999999</v>
      </c>
      <c r="BU51" s="686">
        <v>1.271909</v>
      </c>
      <c r="BV51" s="686">
        <v>1.3108629999999999</v>
      </c>
    </row>
    <row r="52" spans="1:74" s="115" customFormat="1" ht="11.15" customHeight="1" x14ac:dyDescent="0.25">
      <c r="A52" s="110" t="s">
        <v>1180</v>
      </c>
      <c r="B52" s="199" t="s">
        <v>439</v>
      </c>
      <c r="C52" s="687">
        <v>344.47768812999999</v>
      </c>
      <c r="D52" s="687">
        <v>292.73228481000001</v>
      </c>
      <c r="E52" s="687">
        <v>296.99930554000002</v>
      </c>
      <c r="F52" s="687">
        <v>278.46798732000002</v>
      </c>
      <c r="G52" s="687">
        <v>303.24800969</v>
      </c>
      <c r="H52" s="687">
        <v>338.08298767999997</v>
      </c>
      <c r="I52" s="687">
        <v>375.02342897</v>
      </c>
      <c r="J52" s="687">
        <v>381.13063082999997</v>
      </c>
      <c r="K52" s="687">
        <v>337.26254918000001</v>
      </c>
      <c r="L52" s="687">
        <v>309.11358574000002</v>
      </c>
      <c r="M52" s="687">
        <v>290.5071001</v>
      </c>
      <c r="N52" s="687">
        <v>312.13970977999998</v>
      </c>
      <c r="O52" s="687">
        <v>328.60925348000001</v>
      </c>
      <c r="P52" s="687">
        <v>295.79769285999998</v>
      </c>
      <c r="Q52" s="687">
        <v>301.85269296000001</v>
      </c>
      <c r="R52" s="687">
        <v>273.89983690000003</v>
      </c>
      <c r="S52" s="687">
        <v>296.80173710000003</v>
      </c>
      <c r="T52" s="687">
        <v>321.46160664000001</v>
      </c>
      <c r="U52" s="687">
        <v>376.0948214</v>
      </c>
      <c r="V52" s="687">
        <v>372.57408577000001</v>
      </c>
      <c r="W52" s="687">
        <v>340.46280239999999</v>
      </c>
      <c r="X52" s="687">
        <v>308.24120739</v>
      </c>
      <c r="Y52" s="687">
        <v>285.53204182000002</v>
      </c>
      <c r="Z52" s="687">
        <v>309.82269351999997</v>
      </c>
      <c r="AA52" s="687">
        <v>315.53278846000001</v>
      </c>
      <c r="AB52" s="687">
        <v>294.65940740999997</v>
      </c>
      <c r="AC52" s="687">
        <v>289.89377899999999</v>
      </c>
      <c r="AD52" s="687">
        <v>262.40056157999999</v>
      </c>
      <c r="AE52" s="687">
        <v>274.70708141</v>
      </c>
      <c r="AF52" s="687">
        <v>320.05572136000001</v>
      </c>
      <c r="AG52" s="687">
        <v>379.53004041999998</v>
      </c>
      <c r="AH52" s="687">
        <v>368.88450379</v>
      </c>
      <c r="AI52" s="687">
        <v>322.55451133999998</v>
      </c>
      <c r="AJ52" s="687">
        <v>296.87657825000002</v>
      </c>
      <c r="AK52" s="687">
        <v>277.24920278000002</v>
      </c>
      <c r="AL52" s="687">
        <v>315.33030411999999</v>
      </c>
      <c r="AM52" s="687">
        <v>320.93563848999997</v>
      </c>
      <c r="AN52" s="687">
        <v>298.68827962</v>
      </c>
      <c r="AO52" s="687">
        <v>293.37813181000001</v>
      </c>
      <c r="AP52" s="687">
        <v>271.62255171999999</v>
      </c>
      <c r="AQ52" s="687">
        <v>289.04097567999997</v>
      </c>
      <c r="AR52" s="687">
        <v>337.53174190999999</v>
      </c>
      <c r="AS52" s="687">
        <v>372.67852370000003</v>
      </c>
      <c r="AT52" s="687">
        <v>380.39883877</v>
      </c>
      <c r="AU52" s="687">
        <v>336.01329880999998</v>
      </c>
      <c r="AV52" s="687">
        <v>301.30995796000002</v>
      </c>
      <c r="AW52" s="687">
        <v>286.35998867000001</v>
      </c>
      <c r="AX52" s="687">
        <v>306.58123189000003</v>
      </c>
      <c r="AY52" s="687">
        <v>336.69183477000001</v>
      </c>
      <c r="AZ52" s="687">
        <v>304.27226329000001</v>
      </c>
      <c r="BA52" s="687">
        <v>303.48997071999997</v>
      </c>
      <c r="BB52" s="687">
        <v>283.84652003000002</v>
      </c>
      <c r="BC52" s="687">
        <v>307.10573511000001</v>
      </c>
      <c r="BD52" s="687">
        <v>345.93342228</v>
      </c>
      <c r="BE52" s="687">
        <v>387.15082987</v>
      </c>
      <c r="BF52" s="687">
        <v>384.67865219999999</v>
      </c>
      <c r="BG52" s="687">
        <v>336.68564429000003</v>
      </c>
      <c r="BH52" s="688">
        <v>303.71699999999998</v>
      </c>
      <c r="BI52" s="688">
        <v>286.54480000000001</v>
      </c>
      <c r="BJ52" s="688">
        <v>318.70370000000003</v>
      </c>
      <c r="BK52" s="688">
        <v>342.12720000000002</v>
      </c>
      <c r="BL52" s="688">
        <v>303.02159999999998</v>
      </c>
      <c r="BM52" s="688">
        <v>306.36380000000003</v>
      </c>
      <c r="BN52" s="688">
        <v>283.30970000000002</v>
      </c>
      <c r="BO52" s="688">
        <v>302.53070000000002</v>
      </c>
      <c r="BP52" s="688">
        <v>338.48450000000003</v>
      </c>
      <c r="BQ52" s="688">
        <v>373.52429999999998</v>
      </c>
      <c r="BR52" s="688">
        <v>374.04450000000003</v>
      </c>
      <c r="BS52" s="688">
        <v>331.25909999999999</v>
      </c>
      <c r="BT52" s="688">
        <v>302.73180000000002</v>
      </c>
      <c r="BU52" s="688">
        <v>287.37150000000003</v>
      </c>
      <c r="BV52" s="688">
        <v>319.14159999999998</v>
      </c>
    </row>
    <row r="53" spans="1:74" s="419" customFormat="1" ht="12" customHeight="1" x14ac:dyDescent="0.2">
      <c r="A53" s="418"/>
      <c r="B53" s="810" t="s">
        <v>864</v>
      </c>
      <c r="C53" s="736"/>
      <c r="D53" s="736"/>
      <c r="E53" s="736"/>
      <c r="F53" s="736"/>
      <c r="G53" s="736"/>
      <c r="H53" s="736"/>
      <c r="I53" s="736"/>
      <c r="J53" s="736"/>
      <c r="K53" s="736"/>
      <c r="L53" s="736"/>
      <c r="M53" s="736"/>
      <c r="N53" s="736"/>
      <c r="O53" s="736"/>
      <c r="P53" s="736"/>
      <c r="Q53" s="736"/>
      <c r="AY53" s="463"/>
      <c r="AZ53" s="463"/>
      <c r="BA53" s="463"/>
      <c r="BB53" s="463"/>
      <c r="BC53" s="463"/>
      <c r="BD53" s="463"/>
      <c r="BE53" s="463"/>
      <c r="BF53" s="463"/>
      <c r="BG53" s="463"/>
      <c r="BH53" s="339"/>
      <c r="BI53" s="463"/>
      <c r="BJ53" s="463"/>
    </row>
    <row r="54" spans="1:74" s="419" customFormat="1" ht="12" customHeight="1" x14ac:dyDescent="0.25">
      <c r="A54" s="418"/>
      <c r="B54" s="756" t="s">
        <v>806</v>
      </c>
      <c r="C54" s="757"/>
      <c r="D54" s="757"/>
      <c r="E54" s="757"/>
      <c r="F54" s="757"/>
      <c r="G54" s="757"/>
      <c r="H54" s="757"/>
      <c r="I54" s="757"/>
      <c r="J54" s="757"/>
      <c r="K54" s="757"/>
      <c r="L54" s="757"/>
      <c r="M54" s="757"/>
      <c r="N54" s="757"/>
      <c r="O54" s="757"/>
      <c r="P54" s="757"/>
      <c r="Q54" s="757"/>
      <c r="AY54" s="463"/>
      <c r="AZ54" s="463"/>
      <c r="BA54" s="463"/>
      <c r="BB54" s="463"/>
      <c r="BC54" s="463"/>
      <c r="BD54" s="602"/>
      <c r="BE54" s="602"/>
      <c r="BF54" s="602"/>
      <c r="BG54" s="463"/>
      <c r="BH54" s="250"/>
      <c r="BI54" s="463"/>
      <c r="BJ54" s="463"/>
    </row>
    <row r="55" spans="1:74" s="419" customFormat="1" ht="12" customHeight="1" x14ac:dyDescent="0.25">
      <c r="A55" s="418"/>
      <c r="B55" s="777" t="str">
        <f>"Notes: "&amp;"EIA completed modeling and analysis for this report on " &amp;Dates!D2&amp;"."</f>
        <v>Notes: EIA completed modeling and analysis for this report on Thursday October 6, 2022.</v>
      </c>
      <c r="C55" s="799"/>
      <c r="D55" s="799"/>
      <c r="E55" s="799"/>
      <c r="F55" s="799"/>
      <c r="G55" s="799"/>
      <c r="H55" s="799"/>
      <c r="I55" s="799"/>
      <c r="J55" s="799"/>
      <c r="K55" s="799"/>
      <c r="L55" s="799"/>
      <c r="M55" s="799"/>
      <c r="N55" s="799"/>
      <c r="O55" s="799"/>
      <c r="P55" s="799"/>
      <c r="Q55" s="778"/>
      <c r="AY55" s="463"/>
      <c r="AZ55" s="463"/>
      <c r="BA55" s="463"/>
      <c r="BB55" s="463"/>
      <c r="BC55" s="463"/>
      <c r="BD55" s="602"/>
      <c r="BE55" s="602"/>
      <c r="BF55" s="602"/>
      <c r="BG55" s="463"/>
      <c r="BH55" s="250"/>
      <c r="BI55" s="463"/>
      <c r="BJ55" s="463"/>
    </row>
    <row r="56" spans="1:74" s="419" customFormat="1" ht="12" customHeight="1" x14ac:dyDescent="0.25">
      <c r="A56" s="418"/>
      <c r="B56" s="750" t="s">
        <v>350</v>
      </c>
      <c r="C56" s="749"/>
      <c r="D56" s="749"/>
      <c r="E56" s="749"/>
      <c r="F56" s="749"/>
      <c r="G56" s="749"/>
      <c r="H56" s="749"/>
      <c r="I56" s="749"/>
      <c r="J56" s="749"/>
      <c r="K56" s="749"/>
      <c r="L56" s="749"/>
      <c r="M56" s="749"/>
      <c r="N56" s="749"/>
      <c r="O56" s="749"/>
      <c r="P56" s="749"/>
      <c r="Q56" s="749"/>
      <c r="AY56" s="463"/>
      <c r="AZ56" s="463"/>
      <c r="BA56" s="463"/>
      <c r="BB56" s="463"/>
      <c r="BC56" s="463"/>
      <c r="BD56" s="602"/>
      <c r="BE56" s="602"/>
      <c r="BF56" s="602"/>
      <c r="BG56" s="463"/>
      <c r="BH56" s="250"/>
      <c r="BI56" s="463"/>
      <c r="BJ56" s="463"/>
    </row>
    <row r="57" spans="1:74" s="419" customFormat="1" ht="12" customHeight="1" x14ac:dyDescent="0.25">
      <c r="A57" s="418"/>
      <c r="B57" s="745" t="s">
        <v>865</v>
      </c>
      <c r="C57" s="742"/>
      <c r="D57" s="742"/>
      <c r="E57" s="742"/>
      <c r="F57" s="742"/>
      <c r="G57" s="742"/>
      <c r="H57" s="742"/>
      <c r="I57" s="742"/>
      <c r="J57" s="742"/>
      <c r="K57" s="742"/>
      <c r="L57" s="742"/>
      <c r="M57" s="742"/>
      <c r="N57" s="742"/>
      <c r="O57" s="742"/>
      <c r="P57" s="742"/>
      <c r="Q57" s="736"/>
      <c r="AY57" s="463"/>
      <c r="AZ57" s="463"/>
      <c r="BA57" s="463"/>
      <c r="BB57" s="463"/>
      <c r="BC57" s="463"/>
      <c r="BD57" s="602"/>
      <c r="BE57" s="602"/>
      <c r="BF57" s="602"/>
      <c r="BG57" s="463"/>
      <c r="BH57" s="250"/>
      <c r="BI57" s="463"/>
      <c r="BJ57" s="463"/>
    </row>
    <row r="58" spans="1:74" s="419" customFormat="1" ht="12" customHeight="1" x14ac:dyDescent="0.25">
      <c r="A58" s="418"/>
      <c r="B58" s="745" t="s">
        <v>856</v>
      </c>
      <c r="C58" s="742"/>
      <c r="D58" s="742"/>
      <c r="E58" s="742"/>
      <c r="F58" s="742"/>
      <c r="G58" s="742"/>
      <c r="H58" s="742"/>
      <c r="I58" s="742"/>
      <c r="J58" s="742"/>
      <c r="K58" s="742"/>
      <c r="L58" s="742"/>
      <c r="M58" s="742"/>
      <c r="N58" s="742"/>
      <c r="O58" s="742"/>
      <c r="P58" s="742"/>
      <c r="Q58" s="736"/>
      <c r="AY58" s="463"/>
      <c r="AZ58" s="463"/>
      <c r="BA58" s="463"/>
      <c r="BB58" s="463"/>
      <c r="BC58" s="463"/>
      <c r="BD58" s="602"/>
      <c r="BE58" s="602"/>
      <c r="BF58" s="602"/>
      <c r="BG58" s="463"/>
      <c r="BH58" s="250"/>
      <c r="BI58" s="463"/>
      <c r="BJ58" s="463"/>
    </row>
    <row r="59" spans="1:74" s="419" customFormat="1" ht="12" customHeight="1" x14ac:dyDescent="0.25">
      <c r="A59" s="418"/>
      <c r="B59" s="795" t="s">
        <v>857</v>
      </c>
      <c r="C59" s="736"/>
      <c r="D59" s="736"/>
      <c r="E59" s="736"/>
      <c r="F59" s="736"/>
      <c r="G59" s="736"/>
      <c r="H59" s="736"/>
      <c r="I59" s="736"/>
      <c r="J59" s="736"/>
      <c r="K59" s="736"/>
      <c r="L59" s="736"/>
      <c r="M59" s="736"/>
      <c r="N59" s="736"/>
      <c r="O59" s="736"/>
      <c r="P59" s="736"/>
      <c r="Q59" s="736"/>
      <c r="AY59" s="463"/>
      <c r="AZ59" s="463"/>
      <c r="BA59" s="463"/>
      <c r="BB59" s="463"/>
      <c r="BC59" s="463"/>
      <c r="BD59" s="602"/>
      <c r="BE59" s="602"/>
      <c r="BF59" s="602"/>
      <c r="BG59" s="463"/>
      <c r="BH59" s="250"/>
      <c r="BI59" s="463"/>
      <c r="BJ59" s="463"/>
    </row>
    <row r="60" spans="1:74" s="419" customFormat="1" ht="12" customHeight="1" x14ac:dyDescent="0.25">
      <c r="A60" s="418"/>
      <c r="B60" s="743" t="s">
        <v>866</v>
      </c>
      <c r="C60" s="742"/>
      <c r="D60" s="742"/>
      <c r="E60" s="742"/>
      <c r="F60" s="742"/>
      <c r="G60" s="742"/>
      <c r="H60" s="742"/>
      <c r="I60" s="742"/>
      <c r="J60" s="742"/>
      <c r="K60" s="742"/>
      <c r="L60" s="742"/>
      <c r="M60" s="742"/>
      <c r="N60" s="742"/>
      <c r="O60" s="742"/>
      <c r="P60" s="742"/>
      <c r="Q60" s="736"/>
      <c r="AY60" s="463"/>
      <c r="AZ60" s="463"/>
      <c r="BA60" s="463"/>
      <c r="BB60" s="463"/>
      <c r="BC60" s="463"/>
      <c r="BD60" s="602"/>
      <c r="BE60" s="602"/>
      <c r="BF60" s="602"/>
      <c r="BG60" s="463"/>
      <c r="BH60" s="250"/>
      <c r="BI60" s="463"/>
      <c r="BJ60" s="463"/>
    </row>
    <row r="61" spans="1:74" s="419" customFormat="1" ht="12" customHeight="1" x14ac:dyDescent="0.25">
      <c r="A61" s="418"/>
      <c r="B61" s="745" t="s">
        <v>829</v>
      </c>
      <c r="C61" s="746"/>
      <c r="D61" s="746"/>
      <c r="E61" s="746"/>
      <c r="F61" s="746"/>
      <c r="G61" s="746"/>
      <c r="H61" s="746"/>
      <c r="I61" s="746"/>
      <c r="J61" s="746"/>
      <c r="K61" s="746"/>
      <c r="L61" s="746"/>
      <c r="M61" s="746"/>
      <c r="N61" s="746"/>
      <c r="O61" s="746"/>
      <c r="P61" s="746"/>
      <c r="Q61" s="736"/>
      <c r="AY61" s="463"/>
      <c r="AZ61" s="463"/>
      <c r="BA61" s="463"/>
      <c r="BB61" s="463"/>
      <c r="BC61" s="463"/>
      <c r="BD61" s="602"/>
      <c r="BE61" s="602"/>
      <c r="BF61" s="602"/>
      <c r="BG61" s="463"/>
      <c r="BH61" s="250"/>
      <c r="BI61" s="463"/>
      <c r="BJ61" s="463"/>
    </row>
    <row r="62" spans="1:74" s="417" customFormat="1" ht="12" customHeight="1" x14ac:dyDescent="0.25">
      <c r="A62" s="392"/>
      <c r="B62" s="765" t="s">
        <v>1356</v>
      </c>
      <c r="C62" s="736"/>
      <c r="D62" s="736"/>
      <c r="E62" s="736"/>
      <c r="F62" s="736"/>
      <c r="G62" s="736"/>
      <c r="H62" s="736"/>
      <c r="I62" s="736"/>
      <c r="J62" s="736"/>
      <c r="K62" s="736"/>
      <c r="L62" s="736"/>
      <c r="M62" s="736"/>
      <c r="N62" s="736"/>
      <c r="O62" s="736"/>
      <c r="P62" s="736"/>
      <c r="Q62" s="736"/>
      <c r="AY62" s="461"/>
      <c r="AZ62" s="461"/>
      <c r="BA62" s="461"/>
      <c r="BB62" s="461"/>
      <c r="BC62" s="461"/>
      <c r="BD62" s="600"/>
      <c r="BE62" s="600"/>
      <c r="BF62" s="600"/>
      <c r="BG62" s="461"/>
      <c r="BH62" s="250"/>
      <c r="BI62" s="461"/>
      <c r="BJ62" s="461"/>
    </row>
    <row r="63" spans="1:74" x14ac:dyDescent="0.25">
      <c r="BH63" s="250"/>
      <c r="BK63" s="340"/>
      <c r="BL63" s="340"/>
      <c r="BM63" s="340"/>
      <c r="BN63" s="340"/>
      <c r="BO63" s="340"/>
      <c r="BP63" s="340"/>
      <c r="BQ63" s="340"/>
      <c r="BR63" s="340"/>
      <c r="BS63" s="340"/>
      <c r="BT63" s="340"/>
      <c r="BU63" s="340"/>
      <c r="BV63" s="340"/>
    </row>
    <row r="64" spans="1:74" x14ac:dyDescent="0.25">
      <c r="BH64" s="250"/>
      <c r="BK64" s="340"/>
      <c r="BL64" s="340"/>
      <c r="BM64" s="340"/>
      <c r="BN64" s="340"/>
      <c r="BO64" s="340"/>
      <c r="BP64" s="340"/>
      <c r="BQ64" s="340"/>
      <c r="BR64" s="340"/>
      <c r="BS64" s="340"/>
      <c r="BT64" s="340"/>
      <c r="BU64" s="340"/>
      <c r="BV64" s="340"/>
    </row>
    <row r="65" spans="60:74" x14ac:dyDescent="0.25">
      <c r="BH65" s="250"/>
      <c r="BK65" s="340"/>
      <c r="BL65" s="340"/>
      <c r="BM65" s="340"/>
      <c r="BN65" s="340"/>
      <c r="BO65" s="340"/>
      <c r="BP65" s="340"/>
      <c r="BQ65" s="340"/>
      <c r="BR65" s="340"/>
      <c r="BS65" s="340"/>
      <c r="BT65" s="340"/>
      <c r="BU65" s="340"/>
      <c r="BV65" s="340"/>
    </row>
    <row r="66" spans="60:74" x14ac:dyDescent="0.25">
      <c r="BH66" s="250"/>
      <c r="BK66" s="340"/>
      <c r="BL66" s="340"/>
      <c r="BM66" s="340"/>
      <c r="BN66" s="340"/>
      <c r="BO66" s="340"/>
      <c r="BP66" s="340"/>
      <c r="BQ66" s="340"/>
      <c r="BR66" s="340"/>
      <c r="BS66" s="340"/>
      <c r="BT66" s="340"/>
      <c r="BU66" s="340"/>
      <c r="BV66" s="340"/>
    </row>
    <row r="67" spans="60:74" x14ac:dyDescent="0.25">
      <c r="BH67" s="250"/>
      <c r="BK67" s="340"/>
      <c r="BL67" s="340"/>
      <c r="BM67" s="340"/>
      <c r="BN67" s="340"/>
      <c r="BO67" s="340"/>
      <c r="BP67" s="340"/>
      <c r="BQ67" s="340"/>
      <c r="BR67" s="340"/>
      <c r="BS67" s="340"/>
      <c r="BT67" s="340"/>
      <c r="BU67" s="340"/>
      <c r="BV67" s="340"/>
    </row>
    <row r="68" spans="60:74" x14ac:dyDescent="0.25">
      <c r="BK68" s="340"/>
      <c r="BL68" s="340"/>
      <c r="BM68" s="340"/>
      <c r="BN68" s="340"/>
      <c r="BO68" s="340"/>
      <c r="BP68" s="340"/>
      <c r="BQ68" s="340"/>
      <c r="BR68" s="340"/>
      <c r="BS68" s="340"/>
      <c r="BT68" s="340"/>
      <c r="BU68" s="340"/>
      <c r="BV68" s="340"/>
    </row>
    <row r="69" spans="60:74" x14ac:dyDescent="0.25">
      <c r="BK69" s="340"/>
      <c r="BL69" s="340"/>
      <c r="BM69" s="340"/>
      <c r="BN69" s="340"/>
      <c r="BO69" s="340"/>
      <c r="BP69" s="340"/>
      <c r="BQ69" s="340"/>
      <c r="BR69" s="340"/>
      <c r="BS69" s="340"/>
      <c r="BT69" s="340"/>
      <c r="BU69" s="340"/>
      <c r="BV69" s="340"/>
    </row>
    <row r="70" spans="60:74" x14ac:dyDescent="0.25">
      <c r="BK70" s="340"/>
      <c r="BL70" s="340"/>
      <c r="BM70" s="340"/>
      <c r="BN70" s="340"/>
      <c r="BO70" s="340"/>
      <c r="BP70" s="340"/>
      <c r="BQ70" s="340"/>
      <c r="BR70" s="340"/>
      <c r="BS70" s="340"/>
      <c r="BT70" s="340"/>
      <c r="BU70" s="340"/>
      <c r="BV70" s="340"/>
    </row>
    <row r="71" spans="60:74" x14ac:dyDescent="0.25">
      <c r="BK71" s="340"/>
      <c r="BL71" s="340"/>
      <c r="BM71" s="340"/>
      <c r="BN71" s="340"/>
      <c r="BO71" s="340"/>
      <c r="BP71" s="340"/>
      <c r="BQ71" s="340"/>
      <c r="BR71" s="340"/>
      <c r="BS71" s="340"/>
      <c r="BT71" s="340"/>
      <c r="BU71" s="340"/>
      <c r="BV71" s="340"/>
    </row>
    <row r="72" spans="60:74" x14ac:dyDescent="0.25">
      <c r="BK72" s="340"/>
      <c r="BL72" s="340"/>
      <c r="BM72" s="340"/>
      <c r="BN72" s="340"/>
      <c r="BO72" s="340"/>
      <c r="BP72" s="340"/>
      <c r="BQ72" s="340"/>
      <c r="BR72" s="340"/>
      <c r="BS72" s="340"/>
      <c r="BT72" s="340"/>
      <c r="BU72" s="340"/>
      <c r="BV72" s="340"/>
    </row>
    <row r="73" spans="60:74" x14ac:dyDescent="0.25">
      <c r="BK73" s="340"/>
      <c r="BL73" s="340"/>
      <c r="BM73" s="340"/>
      <c r="BN73" s="340"/>
      <c r="BO73" s="340"/>
      <c r="BP73" s="340"/>
      <c r="BQ73" s="340"/>
      <c r="BR73" s="340"/>
      <c r="BS73" s="340"/>
      <c r="BT73" s="340"/>
      <c r="BU73" s="340"/>
      <c r="BV73" s="340"/>
    </row>
    <row r="74" spans="60:74" x14ac:dyDescent="0.25">
      <c r="BK74" s="340"/>
      <c r="BL74" s="340"/>
      <c r="BM74" s="340"/>
      <c r="BN74" s="340"/>
      <c r="BO74" s="340"/>
      <c r="BP74" s="340"/>
      <c r="BQ74" s="340"/>
      <c r="BR74" s="340"/>
      <c r="BS74" s="340"/>
      <c r="BT74" s="340"/>
      <c r="BU74" s="340"/>
      <c r="BV74" s="340"/>
    </row>
    <row r="75" spans="60:74" x14ac:dyDescent="0.25">
      <c r="BK75" s="340"/>
      <c r="BL75" s="340"/>
      <c r="BM75" s="340"/>
      <c r="BN75" s="340"/>
      <c r="BO75" s="340"/>
      <c r="BP75" s="340"/>
      <c r="BQ75" s="340"/>
      <c r="BR75" s="340"/>
      <c r="BS75" s="340"/>
      <c r="BT75" s="340"/>
      <c r="BU75" s="340"/>
      <c r="BV75" s="340"/>
    </row>
    <row r="76" spans="60:74" x14ac:dyDescent="0.25">
      <c r="BK76" s="340"/>
      <c r="BL76" s="340"/>
      <c r="BM76" s="340"/>
      <c r="BN76" s="340"/>
      <c r="BO76" s="340"/>
      <c r="BP76" s="340"/>
      <c r="BQ76" s="340"/>
      <c r="BR76" s="340"/>
      <c r="BS76" s="340"/>
      <c r="BT76" s="340"/>
      <c r="BU76" s="340"/>
      <c r="BV76" s="340"/>
    </row>
    <row r="77" spans="60:74" x14ac:dyDescent="0.25">
      <c r="BK77" s="340"/>
      <c r="BL77" s="340"/>
      <c r="BM77" s="340"/>
      <c r="BN77" s="340"/>
      <c r="BO77" s="340"/>
      <c r="BP77" s="340"/>
      <c r="BQ77" s="340"/>
      <c r="BR77" s="340"/>
      <c r="BS77" s="340"/>
      <c r="BT77" s="340"/>
      <c r="BU77" s="340"/>
      <c r="BV77" s="340"/>
    </row>
    <row r="78" spans="60:74" x14ac:dyDescent="0.25">
      <c r="BK78" s="340"/>
      <c r="BL78" s="340"/>
      <c r="BM78" s="340"/>
      <c r="BN78" s="340"/>
      <c r="BO78" s="340"/>
      <c r="BP78" s="340"/>
      <c r="BQ78" s="340"/>
      <c r="BR78" s="340"/>
      <c r="BS78" s="340"/>
      <c r="BT78" s="340"/>
      <c r="BU78" s="340"/>
      <c r="BV78" s="340"/>
    </row>
    <row r="79" spans="60:74" x14ac:dyDescent="0.25">
      <c r="BK79" s="340"/>
      <c r="BL79" s="340"/>
      <c r="BM79" s="340"/>
      <c r="BN79" s="340"/>
      <c r="BO79" s="340"/>
      <c r="BP79" s="340"/>
      <c r="BQ79" s="340"/>
      <c r="BR79" s="340"/>
      <c r="BS79" s="340"/>
      <c r="BT79" s="340"/>
      <c r="BU79" s="340"/>
      <c r="BV79" s="340"/>
    </row>
    <row r="80" spans="60:74" x14ac:dyDescent="0.25">
      <c r="BK80" s="340"/>
      <c r="BL80" s="340"/>
      <c r="BM80" s="340"/>
      <c r="BN80" s="340"/>
      <c r="BO80" s="340"/>
      <c r="BP80" s="340"/>
      <c r="BQ80" s="340"/>
      <c r="BR80" s="340"/>
      <c r="BS80" s="340"/>
      <c r="BT80" s="340"/>
      <c r="BU80" s="340"/>
      <c r="BV80" s="340"/>
    </row>
    <row r="81" spans="63:74" x14ac:dyDescent="0.25">
      <c r="BK81" s="340"/>
      <c r="BL81" s="340"/>
      <c r="BM81" s="340"/>
      <c r="BN81" s="340"/>
      <c r="BO81" s="340"/>
      <c r="BP81" s="340"/>
      <c r="BQ81" s="340"/>
      <c r="BR81" s="340"/>
      <c r="BS81" s="340"/>
      <c r="BT81" s="340"/>
      <c r="BU81" s="340"/>
      <c r="BV81" s="340"/>
    </row>
    <row r="82" spans="63:74" x14ac:dyDescent="0.25">
      <c r="BK82" s="340"/>
      <c r="BL82" s="340"/>
      <c r="BM82" s="340"/>
      <c r="BN82" s="340"/>
      <c r="BO82" s="340"/>
      <c r="BP82" s="340"/>
      <c r="BQ82" s="340"/>
      <c r="BR82" s="340"/>
      <c r="BS82" s="340"/>
      <c r="BT82" s="340"/>
      <c r="BU82" s="340"/>
      <c r="BV82" s="340"/>
    </row>
    <row r="83" spans="63:74" x14ac:dyDescent="0.25">
      <c r="BK83" s="340"/>
      <c r="BL83" s="340"/>
      <c r="BM83" s="340"/>
      <c r="BN83" s="340"/>
      <c r="BO83" s="340"/>
      <c r="BP83" s="340"/>
      <c r="BQ83" s="340"/>
      <c r="BR83" s="340"/>
      <c r="BS83" s="340"/>
      <c r="BT83" s="340"/>
      <c r="BU83" s="340"/>
      <c r="BV83" s="340"/>
    </row>
    <row r="84" spans="63:74" x14ac:dyDescent="0.25">
      <c r="BK84" s="340"/>
      <c r="BL84" s="340"/>
      <c r="BM84" s="340"/>
      <c r="BN84" s="340"/>
      <c r="BO84" s="340"/>
      <c r="BP84" s="340"/>
      <c r="BQ84" s="340"/>
      <c r="BR84" s="340"/>
      <c r="BS84" s="340"/>
      <c r="BT84" s="340"/>
      <c r="BU84" s="340"/>
      <c r="BV84" s="340"/>
    </row>
    <row r="85" spans="63:74" x14ac:dyDescent="0.25">
      <c r="BK85" s="340"/>
      <c r="BL85" s="340"/>
      <c r="BM85" s="340"/>
      <c r="BN85" s="340"/>
      <c r="BO85" s="340"/>
      <c r="BP85" s="340"/>
      <c r="BQ85" s="340"/>
      <c r="BR85" s="340"/>
      <c r="BS85" s="340"/>
      <c r="BT85" s="340"/>
      <c r="BU85" s="340"/>
      <c r="BV85" s="340"/>
    </row>
    <row r="86" spans="63:74" x14ac:dyDescent="0.25">
      <c r="BK86" s="340"/>
      <c r="BL86" s="340"/>
      <c r="BM86" s="340"/>
      <c r="BN86" s="340"/>
      <c r="BO86" s="340"/>
      <c r="BP86" s="340"/>
      <c r="BQ86" s="340"/>
      <c r="BR86" s="340"/>
      <c r="BS86" s="340"/>
      <c r="BT86" s="340"/>
      <c r="BU86" s="340"/>
      <c r="BV86" s="340"/>
    </row>
    <row r="87" spans="63:74" x14ac:dyDescent="0.25">
      <c r="BK87" s="340"/>
      <c r="BL87" s="340"/>
      <c r="BM87" s="340"/>
      <c r="BN87" s="340"/>
      <c r="BO87" s="340"/>
      <c r="BP87" s="340"/>
      <c r="BQ87" s="340"/>
      <c r="BR87" s="340"/>
      <c r="BS87" s="340"/>
      <c r="BT87" s="340"/>
      <c r="BU87" s="340"/>
      <c r="BV87" s="340"/>
    </row>
    <row r="88" spans="63:74" x14ac:dyDescent="0.25">
      <c r="BK88" s="340"/>
      <c r="BL88" s="340"/>
      <c r="BM88" s="340"/>
      <c r="BN88" s="340"/>
      <c r="BO88" s="340"/>
      <c r="BP88" s="340"/>
      <c r="BQ88" s="340"/>
      <c r="BR88" s="340"/>
      <c r="BS88" s="340"/>
      <c r="BT88" s="340"/>
      <c r="BU88" s="340"/>
      <c r="BV88" s="340"/>
    </row>
    <row r="89" spans="63:74" x14ac:dyDescent="0.25">
      <c r="BK89" s="340"/>
      <c r="BL89" s="340"/>
      <c r="BM89" s="340"/>
      <c r="BN89" s="340"/>
      <c r="BO89" s="340"/>
      <c r="BP89" s="340"/>
      <c r="BQ89" s="340"/>
      <c r="BR89" s="340"/>
      <c r="BS89" s="340"/>
      <c r="BT89" s="340"/>
      <c r="BU89" s="340"/>
      <c r="BV89" s="340"/>
    </row>
    <row r="90" spans="63:74" x14ac:dyDescent="0.25">
      <c r="BK90" s="340"/>
      <c r="BL90" s="340"/>
      <c r="BM90" s="340"/>
      <c r="BN90" s="340"/>
      <c r="BO90" s="340"/>
      <c r="BP90" s="340"/>
      <c r="BQ90" s="340"/>
      <c r="BR90" s="340"/>
      <c r="BS90" s="340"/>
      <c r="BT90" s="340"/>
      <c r="BU90" s="340"/>
      <c r="BV90" s="340"/>
    </row>
    <row r="91" spans="63:74" x14ac:dyDescent="0.25">
      <c r="BK91" s="340"/>
      <c r="BL91" s="340"/>
      <c r="BM91" s="340"/>
      <c r="BN91" s="340"/>
      <c r="BO91" s="340"/>
      <c r="BP91" s="340"/>
      <c r="BQ91" s="340"/>
      <c r="BR91" s="340"/>
      <c r="BS91" s="340"/>
      <c r="BT91" s="340"/>
      <c r="BU91" s="340"/>
      <c r="BV91" s="340"/>
    </row>
    <row r="92" spans="63:74" x14ac:dyDescent="0.25">
      <c r="BK92" s="340"/>
      <c r="BL92" s="340"/>
      <c r="BM92" s="340"/>
      <c r="BN92" s="340"/>
      <c r="BO92" s="340"/>
      <c r="BP92" s="340"/>
      <c r="BQ92" s="340"/>
      <c r="BR92" s="340"/>
      <c r="BS92" s="340"/>
      <c r="BT92" s="340"/>
      <c r="BU92" s="340"/>
      <c r="BV92" s="340"/>
    </row>
    <row r="93" spans="63:74" x14ac:dyDescent="0.25">
      <c r="BK93" s="340"/>
      <c r="BL93" s="340"/>
      <c r="BM93" s="340"/>
      <c r="BN93" s="340"/>
      <c r="BO93" s="340"/>
      <c r="BP93" s="340"/>
      <c r="BQ93" s="340"/>
      <c r="BR93" s="340"/>
      <c r="BS93" s="340"/>
      <c r="BT93" s="340"/>
      <c r="BU93" s="340"/>
      <c r="BV93" s="340"/>
    </row>
    <row r="94" spans="63:74" x14ac:dyDescent="0.25">
      <c r="BK94" s="340"/>
      <c r="BL94" s="340"/>
      <c r="BM94" s="340"/>
      <c r="BN94" s="340"/>
      <c r="BO94" s="340"/>
      <c r="BP94" s="340"/>
      <c r="BQ94" s="340"/>
      <c r="BR94" s="340"/>
      <c r="BS94" s="340"/>
      <c r="BT94" s="340"/>
      <c r="BU94" s="340"/>
      <c r="BV94" s="340"/>
    </row>
    <row r="95" spans="63:74" x14ac:dyDescent="0.25">
      <c r="BK95" s="340"/>
      <c r="BL95" s="340"/>
      <c r="BM95" s="340"/>
      <c r="BN95" s="340"/>
      <c r="BO95" s="340"/>
      <c r="BP95" s="340"/>
      <c r="BQ95" s="340"/>
      <c r="BR95" s="340"/>
      <c r="BS95" s="340"/>
      <c r="BT95" s="340"/>
      <c r="BU95" s="340"/>
      <c r="BV95" s="340"/>
    </row>
    <row r="96" spans="63:74" x14ac:dyDescent="0.25">
      <c r="BK96" s="340"/>
      <c r="BL96" s="340"/>
      <c r="BM96" s="340"/>
      <c r="BN96" s="340"/>
      <c r="BO96" s="340"/>
      <c r="BP96" s="340"/>
      <c r="BQ96" s="340"/>
      <c r="BR96" s="340"/>
      <c r="BS96" s="340"/>
      <c r="BT96" s="340"/>
      <c r="BU96" s="340"/>
      <c r="BV96" s="340"/>
    </row>
    <row r="97" spans="63:74" x14ac:dyDescent="0.25">
      <c r="BK97" s="340"/>
      <c r="BL97" s="340"/>
      <c r="BM97" s="340"/>
      <c r="BN97" s="340"/>
      <c r="BO97" s="340"/>
      <c r="BP97" s="340"/>
      <c r="BQ97" s="340"/>
      <c r="BR97" s="340"/>
      <c r="BS97" s="340"/>
      <c r="BT97" s="340"/>
      <c r="BU97" s="340"/>
      <c r="BV97" s="340"/>
    </row>
    <row r="98" spans="63:74" x14ac:dyDescent="0.25">
      <c r="BK98" s="340"/>
      <c r="BL98" s="340"/>
      <c r="BM98" s="340"/>
      <c r="BN98" s="340"/>
      <c r="BO98" s="340"/>
      <c r="BP98" s="340"/>
      <c r="BQ98" s="340"/>
      <c r="BR98" s="340"/>
      <c r="BS98" s="340"/>
      <c r="BT98" s="340"/>
      <c r="BU98" s="340"/>
      <c r="BV98" s="340"/>
    </row>
    <row r="99" spans="63:74" x14ac:dyDescent="0.25">
      <c r="BK99" s="340"/>
      <c r="BL99" s="340"/>
      <c r="BM99" s="340"/>
      <c r="BN99" s="340"/>
      <c r="BO99" s="340"/>
      <c r="BP99" s="340"/>
      <c r="BQ99" s="340"/>
      <c r="BR99" s="340"/>
      <c r="BS99" s="340"/>
      <c r="BT99" s="340"/>
      <c r="BU99" s="340"/>
      <c r="BV99" s="340"/>
    </row>
    <row r="100" spans="63:74" x14ac:dyDescent="0.25">
      <c r="BK100" s="340"/>
      <c r="BL100" s="340"/>
      <c r="BM100" s="340"/>
      <c r="BN100" s="340"/>
      <c r="BO100" s="340"/>
      <c r="BP100" s="340"/>
      <c r="BQ100" s="340"/>
      <c r="BR100" s="340"/>
      <c r="BS100" s="340"/>
      <c r="BT100" s="340"/>
      <c r="BU100" s="340"/>
      <c r="BV100" s="340"/>
    </row>
    <row r="101" spans="63:74" x14ac:dyDescent="0.25">
      <c r="BK101" s="340"/>
      <c r="BL101" s="340"/>
      <c r="BM101" s="340"/>
      <c r="BN101" s="340"/>
      <c r="BO101" s="340"/>
      <c r="BP101" s="340"/>
      <c r="BQ101" s="340"/>
      <c r="BR101" s="340"/>
      <c r="BS101" s="340"/>
      <c r="BT101" s="340"/>
      <c r="BU101" s="340"/>
      <c r="BV101" s="340"/>
    </row>
    <row r="102" spans="63:74" x14ac:dyDescent="0.25">
      <c r="BK102" s="340"/>
      <c r="BL102" s="340"/>
      <c r="BM102" s="340"/>
      <c r="BN102" s="340"/>
      <c r="BO102" s="340"/>
      <c r="BP102" s="340"/>
      <c r="BQ102" s="340"/>
      <c r="BR102" s="340"/>
      <c r="BS102" s="340"/>
      <c r="BT102" s="340"/>
      <c r="BU102" s="340"/>
      <c r="BV102" s="340"/>
    </row>
    <row r="103" spans="63:74" x14ac:dyDescent="0.25">
      <c r="BK103" s="340"/>
      <c r="BL103" s="340"/>
      <c r="BM103" s="340"/>
      <c r="BN103" s="340"/>
      <c r="BO103" s="340"/>
      <c r="BP103" s="340"/>
      <c r="BQ103" s="340"/>
      <c r="BR103" s="340"/>
      <c r="BS103" s="340"/>
      <c r="BT103" s="340"/>
      <c r="BU103" s="340"/>
      <c r="BV103" s="340"/>
    </row>
    <row r="104" spans="63:74" x14ac:dyDescent="0.25">
      <c r="BK104" s="340"/>
      <c r="BL104" s="340"/>
      <c r="BM104" s="340"/>
      <c r="BN104" s="340"/>
      <c r="BO104" s="340"/>
      <c r="BP104" s="340"/>
      <c r="BQ104" s="340"/>
      <c r="BR104" s="340"/>
      <c r="BS104" s="340"/>
      <c r="BT104" s="340"/>
      <c r="BU104" s="340"/>
      <c r="BV104" s="340"/>
    </row>
    <row r="105" spans="63:74" x14ac:dyDescent="0.25">
      <c r="BK105" s="340"/>
      <c r="BL105" s="340"/>
      <c r="BM105" s="340"/>
      <c r="BN105" s="340"/>
      <c r="BO105" s="340"/>
      <c r="BP105" s="340"/>
      <c r="BQ105" s="340"/>
      <c r="BR105" s="340"/>
      <c r="BS105" s="340"/>
      <c r="BT105" s="340"/>
      <c r="BU105" s="340"/>
      <c r="BV105" s="340"/>
    </row>
    <row r="106" spans="63:74" x14ac:dyDescent="0.25">
      <c r="BK106" s="340"/>
      <c r="BL106" s="340"/>
      <c r="BM106" s="340"/>
      <c r="BN106" s="340"/>
      <c r="BO106" s="340"/>
      <c r="BP106" s="340"/>
      <c r="BQ106" s="340"/>
      <c r="BR106" s="340"/>
      <c r="BS106" s="340"/>
      <c r="BT106" s="340"/>
      <c r="BU106" s="340"/>
      <c r="BV106" s="340"/>
    </row>
    <row r="107" spans="63:74" x14ac:dyDescent="0.25">
      <c r="BK107" s="340"/>
      <c r="BL107" s="340"/>
      <c r="BM107" s="340"/>
      <c r="BN107" s="340"/>
      <c r="BO107" s="340"/>
      <c r="BP107" s="340"/>
      <c r="BQ107" s="340"/>
      <c r="BR107" s="340"/>
      <c r="BS107" s="340"/>
      <c r="BT107" s="340"/>
      <c r="BU107" s="340"/>
      <c r="BV107" s="340"/>
    </row>
    <row r="108" spans="63:74" x14ac:dyDescent="0.25">
      <c r="BK108" s="340"/>
      <c r="BL108" s="340"/>
      <c r="BM108" s="340"/>
      <c r="BN108" s="340"/>
      <c r="BO108" s="340"/>
      <c r="BP108" s="340"/>
      <c r="BQ108" s="340"/>
      <c r="BR108" s="340"/>
      <c r="BS108" s="340"/>
      <c r="BT108" s="340"/>
      <c r="BU108" s="340"/>
      <c r="BV108" s="340"/>
    </row>
    <row r="109" spans="63:74" x14ac:dyDescent="0.25">
      <c r="BK109" s="340"/>
      <c r="BL109" s="340"/>
      <c r="BM109" s="340"/>
      <c r="BN109" s="340"/>
      <c r="BO109" s="340"/>
      <c r="BP109" s="340"/>
      <c r="BQ109" s="340"/>
      <c r="BR109" s="340"/>
      <c r="BS109" s="340"/>
      <c r="BT109" s="340"/>
      <c r="BU109" s="340"/>
      <c r="BV109" s="340"/>
    </row>
    <row r="110" spans="63:74" x14ac:dyDescent="0.25">
      <c r="BK110" s="340"/>
      <c r="BL110" s="340"/>
      <c r="BM110" s="340"/>
      <c r="BN110" s="340"/>
      <c r="BO110" s="340"/>
      <c r="BP110" s="340"/>
      <c r="BQ110" s="340"/>
      <c r="BR110" s="340"/>
      <c r="BS110" s="340"/>
      <c r="BT110" s="340"/>
      <c r="BU110" s="340"/>
      <c r="BV110" s="340"/>
    </row>
    <row r="111" spans="63:74" x14ac:dyDescent="0.25">
      <c r="BK111" s="340"/>
      <c r="BL111" s="340"/>
      <c r="BM111" s="340"/>
      <c r="BN111" s="340"/>
      <c r="BO111" s="340"/>
      <c r="BP111" s="340"/>
      <c r="BQ111" s="340"/>
      <c r="BR111" s="340"/>
      <c r="BS111" s="340"/>
      <c r="BT111" s="340"/>
      <c r="BU111" s="340"/>
      <c r="BV111" s="340"/>
    </row>
    <row r="112" spans="63:74" x14ac:dyDescent="0.25">
      <c r="BK112" s="340"/>
      <c r="BL112" s="340"/>
      <c r="BM112" s="340"/>
      <c r="BN112" s="340"/>
      <c r="BO112" s="340"/>
      <c r="BP112" s="340"/>
      <c r="BQ112" s="340"/>
      <c r="BR112" s="340"/>
      <c r="BS112" s="340"/>
      <c r="BT112" s="340"/>
      <c r="BU112" s="340"/>
      <c r="BV112" s="340"/>
    </row>
    <row r="113" spans="63:74" x14ac:dyDescent="0.25">
      <c r="BK113" s="340"/>
      <c r="BL113" s="340"/>
      <c r="BM113" s="340"/>
      <c r="BN113" s="340"/>
      <c r="BO113" s="340"/>
      <c r="BP113" s="340"/>
      <c r="BQ113" s="340"/>
      <c r="BR113" s="340"/>
      <c r="BS113" s="340"/>
      <c r="BT113" s="340"/>
      <c r="BU113" s="340"/>
      <c r="BV113" s="340"/>
    </row>
    <row r="114" spans="63:74" x14ac:dyDescent="0.25">
      <c r="BK114" s="340"/>
      <c r="BL114" s="340"/>
      <c r="BM114" s="340"/>
      <c r="BN114" s="340"/>
      <c r="BO114" s="340"/>
      <c r="BP114" s="340"/>
      <c r="BQ114" s="340"/>
      <c r="BR114" s="340"/>
      <c r="BS114" s="340"/>
      <c r="BT114" s="340"/>
      <c r="BU114" s="340"/>
      <c r="BV114" s="340"/>
    </row>
    <row r="115" spans="63:74" x14ac:dyDescent="0.25">
      <c r="BK115" s="340"/>
      <c r="BL115" s="340"/>
      <c r="BM115" s="340"/>
      <c r="BN115" s="340"/>
      <c r="BO115" s="340"/>
      <c r="BP115" s="340"/>
      <c r="BQ115" s="340"/>
      <c r="BR115" s="340"/>
      <c r="BS115" s="340"/>
      <c r="BT115" s="340"/>
      <c r="BU115" s="340"/>
      <c r="BV115" s="340"/>
    </row>
    <row r="116" spans="63:74" x14ac:dyDescent="0.25">
      <c r="BK116" s="340"/>
      <c r="BL116" s="340"/>
      <c r="BM116" s="340"/>
      <c r="BN116" s="340"/>
      <c r="BO116" s="340"/>
      <c r="BP116" s="340"/>
      <c r="BQ116" s="340"/>
      <c r="BR116" s="340"/>
      <c r="BS116" s="340"/>
      <c r="BT116" s="340"/>
      <c r="BU116" s="340"/>
      <c r="BV116" s="340"/>
    </row>
    <row r="117" spans="63:74" x14ac:dyDescent="0.25">
      <c r="BK117" s="340"/>
      <c r="BL117" s="340"/>
      <c r="BM117" s="340"/>
      <c r="BN117" s="340"/>
      <c r="BO117" s="340"/>
      <c r="BP117" s="340"/>
      <c r="BQ117" s="340"/>
      <c r="BR117" s="340"/>
      <c r="BS117" s="340"/>
      <c r="BT117" s="340"/>
      <c r="BU117" s="340"/>
      <c r="BV117" s="340"/>
    </row>
    <row r="118" spans="63:74" x14ac:dyDescent="0.25">
      <c r="BK118" s="340"/>
      <c r="BL118" s="340"/>
      <c r="BM118" s="340"/>
      <c r="BN118" s="340"/>
      <c r="BO118" s="340"/>
      <c r="BP118" s="340"/>
      <c r="BQ118" s="340"/>
      <c r="BR118" s="340"/>
      <c r="BS118" s="340"/>
      <c r="BT118" s="340"/>
      <c r="BU118" s="340"/>
      <c r="BV118" s="340"/>
    </row>
    <row r="119" spans="63:74" x14ac:dyDescent="0.25">
      <c r="BK119" s="340"/>
      <c r="BL119" s="340"/>
      <c r="BM119" s="340"/>
      <c r="BN119" s="340"/>
      <c r="BO119" s="340"/>
      <c r="BP119" s="340"/>
      <c r="BQ119" s="340"/>
      <c r="BR119" s="340"/>
      <c r="BS119" s="340"/>
      <c r="BT119" s="340"/>
      <c r="BU119" s="340"/>
      <c r="BV119" s="340"/>
    </row>
    <row r="120" spans="63:74" x14ac:dyDescent="0.25">
      <c r="BK120" s="340"/>
      <c r="BL120" s="340"/>
      <c r="BM120" s="340"/>
      <c r="BN120" s="340"/>
      <c r="BO120" s="340"/>
      <c r="BP120" s="340"/>
      <c r="BQ120" s="340"/>
      <c r="BR120" s="340"/>
      <c r="BS120" s="340"/>
      <c r="BT120" s="340"/>
      <c r="BU120" s="340"/>
      <c r="BV120" s="340"/>
    </row>
    <row r="121" spans="63:74" x14ac:dyDescent="0.25">
      <c r="BK121" s="340"/>
      <c r="BL121" s="340"/>
      <c r="BM121" s="340"/>
      <c r="BN121" s="340"/>
      <c r="BO121" s="340"/>
      <c r="BP121" s="340"/>
      <c r="BQ121" s="340"/>
      <c r="BR121" s="340"/>
      <c r="BS121" s="340"/>
      <c r="BT121" s="340"/>
      <c r="BU121" s="340"/>
      <c r="BV121" s="340"/>
    </row>
    <row r="122" spans="63:74" x14ac:dyDescent="0.25">
      <c r="BK122" s="340"/>
      <c r="BL122" s="340"/>
      <c r="BM122" s="340"/>
      <c r="BN122" s="340"/>
      <c r="BO122" s="340"/>
      <c r="BP122" s="340"/>
      <c r="BQ122" s="340"/>
      <c r="BR122" s="340"/>
      <c r="BS122" s="340"/>
      <c r="BT122" s="340"/>
      <c r="BU122" s="340"/>
      <c r="BV122" s="340"/>
    </row>
    <row r="123" spans="63:74" x14ac:dyDescent="0.25">
      <c r="BK123" s="340"/>
      <c r="BL123" s="340"/>
      <c r="BM123" s="340"/>
      <c r="BN123" s="340"/>
      <c r="BO123" s="340"/>
      <c r="BP123" s="340"/>
      <c r="BQ123" s="340"/>
      <c r="BR123" s="340"/>
      <c r="BS123" s="340"/>
      <c r="BT123" s="340"/>
      <c r="BU123" s="340"/>
      <c r="BV123" s="340"/>
    </row>
    <row r="124" spans="63:74" x14ac:dyDescent="0.25">
      <c r="BK124" s="340"/>
      <c r="BL124" s="340"/>
      <c r="BM124" s="340"/>
      <c r="BN124" s="340"/>
      <c r="BO124" s="340"/>
      <c r="BP124" s="340"/>
      <c r="BQ124" s="340"/>
      <c r="BR124" s="340"/>
      <c r="BS124" s="340"/>
      <c r="BT124" s="340"/>
      <c r="BU124" s="340"/>
      <c r="BV124" s="340"/>
    </row>
    <row r="125" spans="63:74" x14ac:dyDescent="0.25">
      <c r="BK125" s="340"/>
      <c r="BL125" s="340"/>
      <c r="BM125" s="340"/>
      <c r="BN125" s="340"/>
      <c r="BO125" s="340"/>
      <c r="BP125" s="340"/>
      <c r="BQ125" s="340"/>
      <c r="BR125" s="340"/>
      <c r="BS125" s="340"/>
      <c r="BT125" s="340"/>
      <c r="BU125" s="340"/>
      <c r="BV125" s="340"/>
    </row>
    <row r="126" spans="63:74" x14ac:dyDescent="0.25">
      <c r="BK126" s="340"/>
      <c r="BL126" s="340"/>
      <c r="BM126" s="340"/>
      <c r="BN126" s="340"/>
      <c r="BO126" s="340"/>
      <c r="BP126" s="340"/>
      <c r="BQ126" s="340"/>
      <c r="BR126" s="340"/>
      <c r="BS126" s="340"/>
      <c r="BT126" s="340"/>
      <c r="BU126" s="340"/>
      <c r="BV126" s="340"/>
    </row>
    <row r="127" spans="63:74" x14ac:dyDescent="0.25">
      <c r="BK127" s="340"/>
      <c r="BL127" s="340"/>
      <c r="BM127" s="340"/>
      <c r="BN127" s="340"/>
      <c r="BO127" s="340"/>
      <c r="BP127" s="340"/>
      <c r="BQ127" s="340"/>
      <c r="BR127" s="340"/>
      <c r="BS127" s="340"/>
      <c r="BT127" s="340"/>
      <c r="BU127" s="340"/>
      <c r="BV127" s="340"/>
    </row>
    <row r="128" spans="63:74" x14ac:dyDescent="0.25">
      <c r="BK128" s="340"/>
      <c r="BL128" s="340"/>
      <c r="BM128" s="340"/>
      <c r="BN128" s="340"/>
      <c r="BO128" s="340"/>
      <c r="BP128" s="340"/>
      <c r="BQ128" s="340"/>
      <c r="BR128" s="340"/>
      <c r="BS128" s="340"/>
      <c r="BT128" s="340"/>
      <c r="BU128" s="340"/>
      <c r="BV128" s="340"/>
    </row>
    <row r="129" spans="63:74" x14ac:dyDescent="0.25">
      <c r="BK129" s="340"/>
      <c r="BL129" s="340"/>
      <c r="BM129" s="340"/>
      <c r="BN129" s="340"/>
      <c r="BO129" s="340"/>
      <c r="BP129" s="340"/>
      <c r="BQ129" s="340"/>
      <c r="BR129" s="340"/>
      <c r="BS129" s="340"/>
      <c r="BT129" s="340"/>
      <c r="BU129" s="340"/>
      <c r="BV129" s="340"/>
    </row>
    <row r="130" spans="63:74" x14ac:dyDescent="0.25">
      <c r="BK130" s="340"/>
      <c r="BL130" s="340"/>
      <c r="BM130" s="340"/>
      <c r="BN130" s="340"/>
      <c r="BO130" s="340"/>
      <c r="BP130" s="340"/>
      <c r="BQ130" s="340"/>
      <c r="BR130" s="340"/>
      <c r="BS130" s="340"/>
      <c r="BT130" s="340"/>
      <c r="BU130" s="340"/>
      <c r="BV130" s="340"/>
    </row>
    <row r="131" spans="63:74" x14ac:dyDescent="0.25">
      <c r="BK131" s="340"/>
      <c r="BL131" s="340"/>
      <c r="BM131" s="340"/>
      <c r="BN131" s="340"/>
      <c r="BO131" s="340"/>
      <c r="BP131" s="340"/>
      <c r="BQ131" s="340"/>
      <c r="BR131" s="340"/>
      <c r="BS131" s="340"/>
      <c r="BT131" s="340"/>
      <c r="BU131" s="340"/>
      <c r="BV131" s="340"/>
    </row>
    <row r="132" spans="63:74" x14ac:dyDescent="0.25">
      <c r="BK132" s="340"/>
      <c r="BL132" s="340"/>
      <c r="BM132" s="340"/>
      <c r="BN132" s="340"/>
      <c r="BO132" s="340"/>
      <c r="BP132" s="340"/>
      <c r="BQ132" s="340"/>
      <c r="BR132" s="340"/>
      <c r="BS132" s="340"/>
      <c r="BT132" s="340"/>
      <c r="BU132" s="340"/>
      <c r="BV132" s="340"/>
    </row>
    <row r="133" spans="63:74" x14ac:dyDescent="0.25">
      <c r="BK133" s="340"/>
      <c r="BL133" s="340"/>
      <c r="BM133" s="340"/>
      <c r="BN133" s="340"/>
      <c r="BO133" s="340"/>
      <c r="BP133" s="340"/>
      <c r="BQ133" s="340"/>
      <c r="BR133" s="340"/>
      <c r="BS133" s="340"/>
      <c r="BT133" s="340"/>
      <c r="BU133" s="340"/>
      <c r="BV133" s="340"/>
    </row>
    <row r="134" spans="63:74" x14ac:dyDescent="0.25">
      <c r="BK134" s="340"/>
      <c r="BL134" s="340"/>
      <c r="BM134" s="340"/>
      <c r="BN134" s="340"/>
      <c r="BO134" s="340"/>
      <c r="BP134" s="340"/>
      <c r="BQ134" s="340"/>
      <c r="BR134" s="340"/>
      <c r="BS134" s="340"/>
      <c r="BT134" s="340"/>
      <c r="BU134" s="340"/>
      <c r="BV134" s="340"/>
    </row>
    <row r="135" spans="63:74" x14ac:dyDescent="0.25">
      <c r="BK135" s="340"/>
      <c r="BL135" s="340"/>
      <c r="BM135" s="340"/>
      <c r="BN135" s="340"/>
      <c r="BO135" s="340"/>
      <c r="BP135" s="340"/>
      <c r="BQ135" s="340"/>
      <c r="BR135" s="340"/>
      <c r="BS135" s="340"/>
      <c r="BT135" s="340"/>
      <c r="BU135" s="340"/>
      <c r="BV135" s="340"/>
    </row>
    <row r="136" spans="63:74" x14ac:dyDescent="0.25">
      <c r="BK136" s="340"/>
      <c r="BL136" s="340"/>
      <c r="BM136" s="340"/>
      <c r="BN136" s="340"/>
      <c r="BO136" s="340"/>
      <c r="BP136" s="340"/>
      <c r="BQ136" s="340"/>
      <c r="BR136" s="340"/>
      <c r="BS136" s="340"/>
      <c r="BT136" s="340"/>
      <c r="BU136" s="340"/>
      <c r="BV136" s="340"/>
    </row>
    <row r="137" spans="63:74" x14ac:dyDescent="0.25">
      <c r="BK137" s="340"/>
      <c r="BL137" s="340"/>
      <c r="BM137" s="340"/>
      <c r="BN137" s="340"/>
      <c r="BO137" s="340"/>
      <c r="BP137" s="340"/>
      <c r="BQ137" s="340"/>
      <c r="BR137" s="340"/>
      <c r="BS137" s="340"/>
      <c r="BT137" s="340"/>
      <c r="BU137" s="340"/>
      <c r="BV137" s="340"/>
    </row>
    <row r="138" spans="63:74" x14ac:dyDescent="0.25">
      <c r="BK138" s="340"/>
      <c r="BL138" s="340"/>
      <c r="BM138" s="340"/>
      <c r="BN138" s="340"/>
      <c r="BO138" s="340"/>
      <c r="BP138" s="340"/>
      <c r="BQ138" s="340"/>
      <c r="BR138" s="340"/>
      <c r="BS138" s="340"/>
      <c r="BT138" s="340"/>
      <c r="BU138" s="340"/>
      <c r="BV138" s="340"/>
    </row>
    <row r="139" spans="63:74" x14ac:dyDescent="0.25">
      <c r="BK139" s="340"/>
      <c r="BL139" s="340"/>
      <c r="BM139" s="340"/>
      <c r="BN139" s="340"/>
      <c r="BO139" s="340"/>
      <c r="BP139" s="340"/>
      <c r="BQ139" s="340"/>
      <c r="BR139" s="340"/>
      <c r="BS139" s="340"/>
      <c r="BT139" s="340"/>
      <c r="BU139" s="340"/>
      <c r="BV139" s="340"/>
    </row>
    <row r="140" spans="63:74" x14ac:dyDescent="0.25">
      <c r="BK140" s="340"/>
      <c r="BL140" s="340"/>
      <c r="BM140" s="340"/>
      <c r="BN140" s="340"/>
      <c r="BO140" s="340"/>
      <c r="BP140" s="340"/>
      <c r="BQ140" s="340"/>
      <c r="BR140" s="340"/>
      <c r="BS140" s="340"/>
      <c r="BT140" s="340"/>
      <c r="BU140" s="340"/>
      <c r="BV140" s="340"/>
    </row>
    <row r="141" spans="63:74" x14ac:dyDescent="0.25">
      <c r="BK141" s="340"/>
      <c r="BL141" s="340"/>
      <c r="BM141" s="340"/>
      <c r="BN141" s="340"/>
      <c r="BO141" s="340"/>
      <c r="BP141" s="340"/>
      <c r="BQ141" s="340"/>
      <c r="BR141" s="340"/>
      <c r="BS141" s="340"/>
      <c r="BT141" s="340"/>
      <c r="BU141" s="340"/>
      <c r="BV141" s="340"/>
    </row>
    <row r="142" spans="63:74" x14ac:dyDescent="0.25">
      <c r="BK142" s="340"/>
      <c r="BL142" s="340"/>
      <c r="BM142" s="340"/>
      <c r="BN142" s="340"/>
      <c r="BO142" s="340"/>
      <c r="BP142" s="340"/>
      <c r="BQ142" s="340"/>
      <c r="BR142" s="340"/>
      <c r="BS142" s="340"/>
      <c r="BT142" s="340"/>
      <c r="BU142" s="340"/>
      <c r="BV142" s="340"/>
    </row>
    <row r="143" spans="63:74" x14ac:dyDescent="0.25">
      <c r="BK143" s="340"/>
      <c r="BL143" s="340"/>
      <c r="BM143" s="340"/>
      <c r="BN143" s="340"/>
      <c r="BO143" s="340"/>
      <c r="BP143" s="340"/>
      <c r="BQ143" s="340"/>
      <c r="BR143" s="340"/>
      <c r="BS143" s="340"/>
      <c r="BT143" s="340"/>
      <c r="BU143" s="340"/>
      <c r="BV143" s="340"/>
    </row>
  </sheetData>
  <mergeCells count="18">
    <mergeCell ref="B54:Q54"/>
    <mergeCell ref="B53:Q53"/>
    <mergeCell ref="B55:Q55"/>
    <mergeCell ref="B57:Q57"/>
    <mergeCell ref="B62:Q62"/>
    <mergeCell ref="B58:Q58"/>
    <mergeCell ref="B59:Q59"/>
    <mergeCell ref="B60:Q60"/>
    <mergeCell ref="B61:Q61"/>
    <mergeCell ref="B56:Q56"/>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V8" activePane="bottomRight" state="frozen"/>
      <selection activeCell="BF63" sqref="BF63"/>
      <selection pane="topRight" activeCell="BF63" sqref="BF63"/>
      <selection pane="bottomLeft" activeCell="BF63" sqref="BF63"/>
      <selection pane="bottomRight" sqref="A1:A2"/>
    </sheetView>
  </sheetViews>
  <sheetFormatPr defaultColWidth="9.54296875" defaultRowHeight="10.5" x14ac:dyDescent="0.25"/>
  <cols>
    <col min="1" max="1" width="10.54296875" style="120" customWidth="1"/>
    <col min="2" max="2" width="16.54296875" style="120" customWidth="1"/>
    <col min="3" max="50" width="6.54296875" style="120" customWidth="1"/>
    <col min="51" max="55" width="6.54296875" style="335" customWidth="1"/>
    <col min="56" max="58" width="6.54296875" style="603" customWidth="1"/>
    <col min="59" max="62" width="6.54296875" style="335" customWidth="1"/>
    <col min="63" max="74" width="6.54296875" style="120" customWidth="1"/>
    <col min="75" max="16384" width="9.54296875" style="120"/>
  </cols>
  <sheetData>
    <row r="1" spans="1:74" ht="13.4" customHeight="1" x14ac:dyDescent="0.3">
      <c r="A1" s="760" t="s">
        <v>790</v>
      </c>
      <c r="B1" s="811" t="s">
        <v>1402</v>
      </c>
      <c r="C1" s="757"/>
      <c r="D1" s="757"/>
      <c r="E1" s="757"/>
      <c r="F1" s="757"/>
      <c r="G1" s="757"/>
      <c r="H1" s="757"/>
      <c r="I1" s="757"/>
      <c r="J1" s="757"/>
      <c r="K1" s="757"/>
      <c r="L1" s="757"/>
      <c r="M1" s="757"/>
      <c r="N1" s="757"/>
      <c r="O1" s="757"/>
      <c r="P1" s="757"/>
      <c r="Q1" s="757"/>
      <c r="R1" s="757"/>
      <c r="S1" s="757"/>
      <c r="T1" s="757"/>
      <c r="U1" s="757"/>
      <c r="V1" s="757"/>
      <c r="W1" s="757"/>
      <c r="X1" s="757"/>
      <c r="Y1" s="757"/>
      <c r="Z1" s="757"/>
      <c r="AA1" s="757"/>
      <c r="AB1" s="757"/>
      <c r="AC1" s="757"/>
      <c r="AD1" s="757"/>
      <c r="AE1" s="757"/>
      <c r="AF1" s="757"/>
      <c r="AG1" s="757"/>
      <c r="AH1" s="757"/>
      <c r="AI1" s="757"/>
      <c r="AJ1" s="757"/>
      <c r="AK1" s="757"/>
      <c r="AL1" s="757"/>
      <c r="AM1" s="119"/>
    </row>
    <row r="2" spans="1:74" s="111" customFormat="1" ht="13.4" customHeight="1" x14ac:dyDescent="0.25">
      <c r="A2" s="761"/>
      <c r="B2" s="485" t="str">
        <f>"U.S. Energy Information Administration  |  Short-Term Energy Outlook  - "&amp;Dates!D1</f>
        <v>U.S. Energy Information Administration  |  Short-Term Energy Outlook  - October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115"/>
      <c r="AY2" s="340"/>
      <c r="AZ2" s="340"/>
      <c r="BA2" s="340"/>
      <c r="BB2" s="340"/>
      <c r="BC2" s="340"/>
      <c r="BD2" s="601"/>
      <c r="BE2" s="601"/>
      <c r="BF2" s="601"/>
      <c r="BG2" s="340"/>
      <c r="BH2" s="340"/>
      <c r="BI2" s="340"/>
      <c r="BJ2" s="340"/>
    </row>
    <row r="3" spans="1:74" s="12" customFormat="1" ht="13" x14ac:dyDescent="0.3">
      <c r="A3" s="733" t="s">
        <v>1406</v>
      </c>
      <c r="B3" s="1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s="12" customFormat="1" x14ac:dyDescent="0.25">
      <c r="A4" s="734" t="str">
        <f>Dates!$D$2</f>
        <v>Thursday October 6,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118"/>
      <c r="B5" s="121" t="s">
        <v>7</v>
      </c>
      <c r="C5" s="122"/>
      <c r="D5" s="122"/>
      <c r="E5" s="122"/>
      <c r="F5" s="122"/>
      <c r="G5" s="122"/>
      <c r="H5" s="122"/>
      <c r="I5" s="122"/>
      <c r="J5" s="122"/>
      <c r="K5" s="122"/>
      <c r="L5" s="122"/>
      <c r="M5" s="122"/>
      <c r="N5" s="122"/>
      <c r="O5" s="122"/>
      <c r="P5" s="122"/>
      <c r="Q5" s="122"/>
      <c r="R5" s="122"/>
      <c r="S5" s="122"/>
      <c r="T5" s="122"/>
      <c r="U5" s="122"/>
      <c r="V5" s="122"/>
      <c r="W5" s="122"/>
      <c r="X5" s="122"/>
      <c r="Y5" s="122"/>
      <c r="Z5" s="122"/>
      <c r="AA5" s="122"/>
      <c r="AB5" s="122"/>
      <c r="AC5" s="122"/>
      <c r="AD5" s="122"/>
      <c r="AE5" s="122"/>
      <c r="AF5" s="122"/>
      <c r="AG5" s="122"/>
      <c r="AH5" s="122"/>
      <c r="AI5" s="122"/>
      <c r="AJ5" s="122"/>
      <c r="AK5" s="122"/>
      <c r="AL5" s="122"/>
      <c r="AM5" s="122"/>
      <c r="AN5" s="122"/>
      <c r="AO5" s="122"/>
      <c r="AP5" s="122"/>
      <c r="AQ5" s="122"/>
      <c r="AR5" s="122"/>
      <c r="AS5" s="122"/>
      <c r="AT5" s="122"/>
      <c r="AU5" s="122"/>
      <c r="AV5" s="122"/>
      <c r="AW5" s="122"/>
      <c r="AX5" s="122"/>
      <c r="AY5" s="379"/>
      <c r="AZ5" s="379"/>
      <c r="BA5" s="379"/>
      <c r="BB5" s="379"/>
      <c r="BC5" s="379"/>
      <c r="BD5" s="122"/>
      <c r="BE5" s="122"/>
      <c r="BF5" s="122"/>
      <c r="BG5" s="122"/>
      <c r="BH5" s="122"/>
      <c r="BI5" s="122"/>
      <c r="BJ5" s="379"/>
      <c r="BK5" s="379"/>
      <c r="BL5" s="379"/>
      <c r="BM5" s="379"/>
      <c r="BN5" s="379"/>
      <c r="BO5" s="379"/>
      <c r="BP5" s="379"/>
      <c r="BQ5" s="379"/>
      <c r="BR5" s="379"/>
      <c r="BS5" s="379"/>
      <c r="BT5" s="379"/>
      <c r="BU5" s="379"/>
      <c r="BV5" s="379"/>
    </row>
    <row r="6" spans="1:74" ht="11.15" customHeight="1" x14ac:dyDescent="0.25">
      <c r="A6" s="118" t="s">
        <v>613</v>
      </c>
      <c r="B6" s="198" t="s">
        <v>431</v>
      </c>
      <c r="C6" s="207">
        <v>20.624341869999999</v>
      </c>
      <c r="D6" s="207">
        <v>20.947172076000001</v>
      </c>
      <c r="E6" s="207">
        <v>20.850936086000001</v>
      </c>
      <c r="F6" s="207">
        <v>20.898225877000002</v>
      </c>
      <c r="G6" s="207">
        <v>20.69266726</v>
      </c>
      <c r="H6" s="207">
        <v>20.391959078999999</v>
      </c>
      <c r="I6" s="207">
        <v>19.973712801000001</v>
      </c>
      <c r="J6" s="207">
        <v>20.194239823</v>
      </c>
      <c r="K6" s="207">
        <v>21.227778900000001</v>
      </c>
      <c r="L6" s="207">
        <v>20.761036674</v>
      </c>
      <c r="M6" s="207">
        <v>20.532651025</v>
      </c>
      <c r="N6" s="207">
        <v>20.515890641999999</v>
      </c>
      <c r="O6" s="207">
        <v>20.936984856999999</v>
      </c>
      <c r="P6" s="207">
        <v>21.548644420999999</v>
      </c>
      <c r="Q6" s="207">
        <v>21.626688227999999</v>
      </c>
      <c r="R6" s="207">
        <v>21.803839933999999</v>
      </c>
      <c r="S6" s="207">
        <v>21.605534248000001</v>
      </c>
      <c r="T6" s="207">
        <v>21.16963045</v>
      </c>
      <c r="U6" s="207">
        <v>20.283593081999999</v>
      </c>
      <c r="V6" s="207">
        <v>20.819872121</v>
      </c>
      <c r="W6" s="207">
        <v>21.162524052999999</v>
      </c>
      <c r="X6" s="207">
        <v>20.941286633000001</v>
      </c>
      <c r="Y6" s="207">
        <v>21.009630791999999</v>
      </c>
      <c r="Z6" s="207">
        <v>20.856606633999998</v>
      </c>
      <c r="AA6" s="207">
        <v>21.683181081000001</v>
      </c>
      <c r="AB6" s="207">
        <v>22.109746094999998</v>
      </c>
      <c r="AC6" s="207">
        <v>21.722515873999999</v>
      </c>
      <c r="AD6" s="207">
        <v>22.06718339</v>
      </c>
      <c r="AE6" s="207">
        <v>21.656900639</v>
      </c>
      <c r="AF6" s="207">
        <v>20.517213578</v>
      </c>
      <c r="AG6" s="207">
        <v>20.722164775</v>
      </c>
      <c r="AH6" s="207">
        <v>21.015734777999999</v>
      </c>
      <c r="AI6" s="207">
        <v>21.374816669000001</v>
      </c>
      <c r="AJ6" s="207">
        <v>21.146947888</v>
      </c>
      <c r="AK6" s="207">
        <v>21.052254747999999</v>
      </c>
      <c r="AL6" s="207">
        <v>20.440250031000001</v>
      </c>
      <c r="AM6" s="207">
        <v>20.988524807000001</v>
      </c>
      <c r="AN6" s="207">
        <v>21.515866011</v>
      </c>
      <c r="AO6" s="207">
        <v>21.707624871</v>
      </c>
      <c r="AP6" s="207">
        <v>22.097643502</v>
      </c>
      <c r="AQ6" s="207">
        <v>21.361769251999998</v>
      </c>
      <c r="AR6" s="207">
        <v>20.716723004999999</v>
      </c>
      <c r="AS6" s="207">
        <v>21.353477623</v>
      </c>
      <c r="AT6" s="207">
        <v>20.835809427000001</v>
      </c>
      <c r="AU6" s="207">
        <v>22.207845114000001</v>
      </c>
      <c r="AV6" s="207">
        <v>21.901076891999999</v>
      </c>
      <c r="AW6" s="207">
        <v>21.872171523999999</v>
      </c>
      <c r="AX6" s="207">
        <v>22.043798575</v>
      </c>
      <c r="AY6" s="207">
        <v>22.824232874</v>
      </c>
      <c r="AZ6" s="207">
        <v>24.624475363999998</v>
      </c>
      <c r="BA6" s="207">
        <v>24.505718699999999</v>
      </c>
      <c r="BB6" s="207">
        <v>24.470733672000001</v>
      </c>
      <c r="BC6" s="207">
        <v>23.815716321</v>
      </c>
      <c r="BD6" s="207">
        <v>24.63</v>
      </c>
      <c r="BE6" s="207">
        <v>22.98</v>
      </c>
      <c r="BF6" s="207">
        <v>22.967559999999999</v>
      </c>
      <c r="BG6" s="207">
        <v>25.026160000000001</v>
      </c>
      <c r="BH6" s="323">
        <v>24.981310000000001</v>
      </c>
      <c r="BI6" s="323">
        <v>25.122820000000001</v>
      </c>
      <c r="BJ6" s="323">
        <v>25.332249999999998</v>
      </c>
      <c r="BK6" s="323">
        <v>26.304349999999999</v>
      </c>
      <c r="BL6" s="323">
        <v>28.460180000000001</v>
      </c>
      <c r="BM6" s="323">
        <v>28.326799999999999</v>
      </c>
      <c r="BN6" s="323">
        <v>28.230319999999999</v>
      </c>
      <c r="BO6" s="323">
        <v>27.40157</v>
      </c>
      <c r="BP6" s="323">
        <v>28.173549999999999</v>
      </c>
      <c r="BQ6" s="323">
        <v>26.13767</v>
      </c>
      <c r="BR6" s="323">
        <v>25.950700000000001</v>
      </c>
      <c r="BS6" s="323">
        <v>27.972020000000001</v>
      </c>
      <c r="BT6" s="323">
        <v>27.63776</v>
      </c>
      <c r="BU6" s="323">
        <v>27.444430000000001</v>
      </c>
      <c r="BV6" s="323">
        <v>27.46011</v>
      </c>
    </row>
    <row r="7" spans="1:74" ht="11.15" customHeight="1" x14ac:dyDescent="0.25">
      <c r="A7" s="118" t="s">
        <v>614</v>
      </c>
      <c r="B7" s="183" t="s">
        <v>463</v>
      </c>
      <c r="C7" s="207">
        <v>15.384579012</v>
      </c>
      <c r="D7" s="207">
        <v>15.816790305</v>
      </c>
      <c r="E7" s="207">
        <v>15.463876959</v>
      </c>
      <c r="F7" s="207">
        <v>15.756292966</v>
      </c>
      <c r="G7" s="207">
        <v>16.255337072</v>
      </c>
      <c r="H7" s="207">
        <v>16.450108631999999</v>
      </c>
      <c r="I7" s="207">
        <v>16.421705134</v>
      </c>
      <c r="J7" s="207">
        <v>16.243312875000001</v>
      </c>
      <c r="K7" s="207">
        <v>16.359095752999998</v>
      </c>
      <c r="L7" s="207">
        <v>16.383830171</v>
      </c>
      <c r="M7" s="207">
        <v>15.779661121</v>
      </c>
      <c r="N7" s="207">
        <v>15.323638127000001</v>
      </c>
      <c r="O7" s="207">
        <v>14.857610643999999</v>
      </c>
      <c r="P7" s="207">
        <v>15.534123229</v>
      </c>
      <c r="Q7" s="207">
        <v>15.257233878999999</v>
      </c>
      <c r="R7" s="207">
        <v>15.911457301</v>
      </c>
      <c r="S7" s="207">
        <v>16.011567223</v>
      </c>
      <c r="T7" s="207">
        <v>16.203018595</v>
      </c>
      <c r="U7" s="207">
        <v>16.211395421999999</v>
      </c>
      <c r="V7" s="207">
        <v>16.092890186999998</v>
      </c>
      <c r="W7" s="207">
        <v>16.178074078000002</v>
      </c>
      <c r="X7" s="207">
        <v>16.192758355999999</v>
      </c>
      <c r="Y7" s="207">
        <v>15.80901113</v>
      </c>
      <c r="Z7" s="207">
        <v>15.46378986</v>
      </c>
      <c r="AA7" s="207">
        <v>15.430668606999999</v>
      </c>
      <c r="AB7" s="207">
        <v>15.471068882999999</v>
      </c>
      <c r="AC7" s="207">
        <v>15.56662279</v>
      </c>
      <c r="AD7" s="207">
        <v>15.542254802</v>
      </c>
      <c r="AE7" s="207">
        <v>16.074557588000001</v>
      </c>
      <c r="AF7" s="207">
        <v>16.2446102</v>
      </c>
      <c r="AG7" s="207">
        <v>16.184340699</v>
      </c>
      <c r="AH7" s="207">
        <v>16.035819673999999</v>
      </c>
      <c r="AI7" s="207">
        <v>16.412071710999999</v>
      </c>
      <c r="AJ7" s="207">
        <v>16.538432045</v>
      </c>
      <c r="AK7" s="207">
        <v>16.024348595999999</v>
      </c>
      <c r="AL7" s="207">
        <v>15.569857628999999</v>
      </c>
      <c r="AM7" s="207">
        <v>15.558347369</v>
      </c>
      <c r="AN7" s="207">
        <v>15.800612134</v>
      </c>
      <c r="AO7" s="207">
        <v>15.535892966</v>
      </c>
      <c r="AP7" s="207">
        <v>16.194074405999999</v>
      </c>
      <c r="AQ7" s="207">
        <v>16.615836885</v>
      </c>
      <c r="AR7" s="207">
        <v>16.669837313999999</v>
      </c>
      <c r="AS7" s="207">
        <v>16.759374789999999</v>
      </c>
      <c r="AT7" s="207">
        <v>16.891724769</v>
      </c>
      <c r="AU7" s="207">
        <v>17.204521949</v>
      </c>
      <c r="AV7" s="207">
        <v>17.301544534000001</v>
      </c>
      <c r="AW7" s="207">
        <v>16.732923267</v>
      </c>
      <c r="AX7" s="207">
        <v>16.591830682000001</v>
      </c>
      <c r="AY7" s="207">
        <v>16.964534292</v>
      </c>
      <c r="AZ7" s="207">
        <v>17.340849726999998</v>
      </c>
      <c r="BA7" s="207">
        <v>17.083504907999998</v>
      </c>
      <c r="BB7" s="207">
        <v>17.715356121999999</v>
      </c>
      <c r="BC7" s="207">
        <v>18.176051617999999</v>
      </c>
      <c r="BD7" s="207">
        <v>18.89</v>
      </c>
      <c r="BE7" s="207">
        <v>18.73</v>
      </c>
      <c r="BF7" s="207">
        <v>18.606120000000001</v>
      </c>
      <c r="BG7" s="207">
        <v>18.69895</v>
      </c>
      <c r="BH7" s="323">
        <v>18.344619999999999</v>
      </c>
      <c r="BI7" s="323">
        <v>17.513770000000001</v>
      </c>
      <c r="BJ7" s="323">
        <v>17.32649</v>
      </c>
      <c r="BK7" s="323">
        <v>17.85557</v>
      </c>
      <c r="BL7" s="323">
        <v>18.2483</v>
      </c>
      <c r="BM7" s="323">
        <v>17.82375</v>
      </c>
      <c r="BN7" s="323">
        <v>18.354900000000001</v>
      </c>
      <c r="BO7" s="323">
        <v>18.489650000000001</v>
      </c>
      <c r="BP7" s="323">
        <v>18.807300000000001</v>
      </c>
      <c r="BQ7" s="323">
        <v>18.609069999999999</v>
      </c>
      <c r="BR7" s="323">
        <v>18.520099999999999</v>
      </c>
      <c r="BS7" s="323">
        <v>18.461690000000001</v>
      </c>
      <c r="BT7" s="323">
        <v>17.988219999999998</v>
      </c>
      <c r="BU7" s="323">
        <v>17.166550000000001</v>
      </c>
      <c r="BV7" s="323">
        <v>17.01539</v>
      </c>
    </row>
    <row r="8" spans="1:74" ht="11.15" customHeight="1" x14ac:dyDescent="0.25">
      <c r="A8" s="118" t="s">
        <v>615</v>
      </c>
      <c r="B8" s="198" t="s">
        <v>432</v>
      </c>
      <c r="C8" s="207">
        <v>12.784626887</v>
      </c>
      <c r="D8" s="207">
        <v>13.037765153</v>
      </c>
      <c r="E8" s="207">
        <v>13.355598599</v>
      </c>
      <c r="F8" s="207">
        <v>13.576065758</v>
      </c>
      <c r="G8" s="207">
        <v>13.743034307</v>
      </c>
      <c r="H8" s="207">
        <v>13.389464494</v>
      </c>
      <c r="I8" s="207">
        <v>13.26233807</v>
      </c>
      <c r="J8" s="207">
        <v>13.316738939</v>
      </c>
      <c r="K8" s="207">
        <v>12.961644381999999</v>
      </c>
      <c r="L8" s="207">
        <v>13.57019238</v>
      </c>
      <c r="M8" s="207">
        <v>13.397436025999999</v>
      </c>
      <c r="N8" s="207">
        <v>12.909799505000001</v>
      </c>
      <c r="O8" s="207">
        <v>12.865613262</v>
      </c>
      <c r="P8" s="207">
        <v>12.960572499</v>
      </c>
      <c r="Q8" s="207">
        <v>13.203687543999999</v>
      </c>
      <c r="R8" s="207">
        <v>13.890655158</v>
      </c>
      <c r="S8" s="207">
        <v>14.125409316000001</v>
      </c>
      <c r="T8" s="207">
        <v>13.795335948</v>
      </c>
      <c r="U8" s="207">
        <v>13.307899964000001</v>
      </c>
      <c r="V8" s="207">
        <v>13.520106896</v>
      </c>
      <c r="W8" s="207">
        <v>13.278261464</v>
      </c>
      <c r="X8" s="207">
        <v>13.742308917000001</v>
      </c>
      <c r="Y8" s="207">
        <v>13.493092326999999</v>
      </c>
      <c r="Z8" s="207">
        <v>13.022816993999999</v>
      </c>
      <c r="AA8" s="207">
        <v>13.086401128</v>
      </c>
      <c r="AB8" s="207">
        <v>13.122253329999999</v>
      </c>
      <c r="AC8" s="207">
        <v>13.479141599</v>
      </c>
      <c r="AD8" s="207">
        <v>13.860042158000001</v>
      </c>
      <c r="AE8" s="207">
        <v>14.023185935000001</v>
      </c>
      <c r="AF8" s="207">
        <v>13.621928906999999</v>
      </c>
      <c r="AG8" s="207">
        <v>13.279374110999999</v>
      </c>
      <c r="AH8" s="207">
        <v>13.415107501</v>
      </c>
      <c r="AI8" s="207">
        <v>13.692963796000001</v>
      </c>
      <c r="AJ8" s="207">
        <v>14.36820855</v>
      </c>
      <c r="AK8" s="207">
        <v>13.940286709</v>
      </c>
      <c r="AL8" s="207">
        <v>13.348007754999999</v>
      </c>
      <c r="AM8" s="207">
        <v>13.174195552</v>
      </c>
      <c r="AN8" s="207">
        <v>13.114794215</v>
      </c>
      <c r="AO8" s="207">
        <v>14.010006373</v>
      </c>
      <c r="AP8" s="207">
        <v>14.545503518</v>
      </c>
      <c r="AQ8" s="207">
        <v>14.719465901</v>
      </c>
      <c r="AR8" s="207">
        <v>14.314181874999999</v>
      </c>
      <c r="AS8" s="207">
        <v>14.104177135</v>
      </c>
      <c r="AT8" s="207">
        <v>14.123609212</v>
      </c>
      <c r="AU8" s="207">
        <v>14.211124349</v>
      </c>
      <c r="AV8" s="207">
        <v>14.722467805000001</v>
      </c>
      <c r="AW8" s="207">
        <v>14.661906132</v>
      </c>
      <c r="AX8" s="207">
        <v>14.132968471</v>
      </c>
      <c r="AY8" s="207">
        <v>13.906592014999999</v>
      </c>
      <c r="AZ8" s="207">
        <v>14.166147751</v>
      </c>
      <c r="BA8" s="207">
        <v>14.678367851999999</v>
      </c>
      <c r="BB8" s="207">
        <v>15.016192581</v>
      </c>
      <c r="BC8" s="207">
        <v>15.430017281</v>
      </c>
      <c r="BD8" s="207">
        <v>15.95</v>
      </c>
      <c r="BE8" s="207">
        <v>16</v>
      </c>
      <c r="BF8" s="207">
        <v>15.724909999999999</v>
      </c>
      <c r="BG8" s="207">
        <v>15.527760000000001</v>
      </c>
      <c r="BH8" s="323">
        <v>15.75005</v>
      </c>
      <c r="BI8" s="323">
        <v>15.610989999999999</v>
      </c>
      <c r="BJ8" s="323">
        <v>14.853249999999999</v>
      </c>
      <c r="BK8" s="323">
        <v>14.681229999999999</v>
      </c>
      <c r="BL8" s="323">
        <v>14.920389999999999</v>
      </c>
      <c r="BM8" s="323">
        <v>15.307119999999999</v>
      </c>
      <c r="BN8" s="323">
        <v>15.67427</v>
      </c>
      <c r="BO8" s="323">
        <v>16.089089999999999</v>
      </c>
      <c r="BP8" s="323">
        <v>16.63035</v>
      </c>
      <c r="BQ8" s="323">
        <v>16.61458</v>
      </c>
      <c r="BR8" s="323">
        <v>16.249839999999999</v>
      </c>
      <c r="BS8" s="323">
        <v>15.89541</v>
      </c>
      <c r="BT8" s="323">
        <v>15.961869999999999</v>
      </c>
      <c r="BU8" s="323">
        <v>15.7014</v>
      </c>
      <c r="BV8" s="323">
        <v>14.87758</v>
      </c>
    </row>
    <row r="9" spans="1:74" ht="11.15" customHeight="1" x14ac:dyDescent="0.25">
      <c r="A9" s="118" t="s">
        <v>616</v>
      </c>
      <c r="B9" s="198" t="s">
        <v>433</v>
      </c>
      <c r="C9" s="207">
        <v>10.483565192</v>
      </c>
      <c r="D9" s="207">
        <v>10.919799646</v>
      </c>
      <c r="E9" s="207">
        <v>11.437563473999999</v>
      </c>
      <c r="F9" s="207">
        <v>11.560813058999999</v>
      </c>
      <c r="G9" s="207">
        <v>12.812961222</v>
      </c>
      <c r="H9" s="207">
        <v>13.267116475</v>
      </c>
      <c r="I9" s="207">
        <v>13.409768207999999</v>
      </c>
      <c r="J9" s="207">
        <v>13.283885761000001</v>
      </c>
      <c r="K9" s="207">
        <v>12.517236308999999</v>
      </c>
      <c r="L9" s="207">
        <v>12.090155189000001</v>
      </c>
      <c r="M9" s="207">
        <v>11.418304754999999</v>
      </c>
      <c r="N9" s="207">
        <v>10.808431783</v>
      </c>
      <c r="O9" s="207">
        <v>10.507440755999999</v>
      </c>
      <c r="P9" s="207">
        <v>10.652735998000001</v>
      </c>
      <c r="Q9" s="207">
        <v>10.954159914</v>
      </c>
      <c r="R9" s="207">
        <v>11.987827027</v>
      </c>
      <c r="S9" s="207">
        <v>12.865651043</v>
      </c>
      <c r="T9" s="207">
        <v>13.272087782</v>
      </c>
      <c r="U9" s="207">
        <v>13.084840946</v>
      </c>
      <c r="V9" s="207">
        <v>13.146309048999999</v>
      </c>
      <c r="W9" s="207">
        <v>12.51612166</v>
      </c>
      <c r="X9" s="207">
        <v>11.794458489</v>
      </c>
      <c r="Y9" s="207">
        <v>11.225342945</v>
      </c>
      <c r="Z9" s="207">
        <v>10.819048251</v>
      </c>
      <c r="AA9" s="207">
        <v>10.733188022</v>
      </c>
      <c r="AB9" s="207">
        <v>10.873007125999999</v>
      </c>
      <c r="AC9" s="207">
        <v>11.338593746000001</v>
      </c>
      <c r="AD9" s="207">
        <v>11.708627462000001</v>
      </c>
      <c r="AE9" s="207">
        <v>12.886608449000001</v>
      </c>
      <c r="AF9" s="207">
        <v>12.946082441</v>
      </c>
      <c r="AG9" s="207">
        <v>13.015088499000001</v>
      </c>
      <c r="AH9" s="207">
        <v>13.081791482</v>
      </c>
      <c r="AI9" s="207">
        <v>12.370494774000001</v>
      </c>
      <c r="AJ9" s="207">
        <v>12.147167603</v>
      </c>
      <c r="AK9" s="207">
        <v>11.498895962000001</v>
      </c>
      <c r="AL9" s="207">
        <v>10.846659003999999</v>
      </c>
      <c r="AM9" s="207">
        <v>10.601326753</v>
      </c>
      <c r="AN9" s="207">
        <v>10.777848914</v>
      </c>
      <c r="AO9" s="207">
        <v>11.366577812999999</v>
      </c>
      <c r="AP9" s="207">
        <v>12.143946661999999</v>
      </c>
      <c r="AQ9" s="207">
        <v>12.592742382000001</v>
      </c>
      <c r="AR9" s="207">
        <v>13.33344612</v>
      </c>
      <c r="AS9" s="207">
        <v>13.312474741000001</v>
      </c>
      <c r="AT9" s="207">
        <v>13.307878880000001</v>
      </c>
      <c r="AU9" s="207">
        <v>13.247680698</v>
      </c>
      <c r="AV9" s="207">
        <v>12.394899718</v>
      </c>
      <c r="AW9" s="207">
        <v>12.034492496</v>
      </c>
      <c r="AX9" s="207">
        <v>11.409323367000001</v>
      </c>
      <c r="AY9" s="207">
        <v>10.979254835000001</v>
      </c>
      <c r="AZ9" s="207">
        <v>11.156395319</v>
      </c>
      <c r="BA9" s="207">
        <v>11.818900586</v>
      </c>
      <c r="BB9" s="207">
        <v>12.364903212</v>
      </c>
      <c r="BC9" s="207">
        <v>13.033461421</v>
      </c>
      <c r="BD9" s="207">
        <v>14.16</v>
      </c>
      <c r="BE9" s="207">
        <v>14.39</v>
      </c>
      <c r="BF9" s="207">
        <v>13.760059999999999</v>
      </c>
      <c r="BG9" s="207">
        <v>13.705220000000001</v>
      </c>
      <c r="BH9" s="323">
        <v>12.75867</v>
      </c>
      <c r="BI9" s="323">
        <v>12.331670000000001</v>
      </c>
      <c r="BJ9" s="323">
        <v>11.62341</v>
      </c>
      <c r="BK9" s="323">
        <v>11.17483</v>
      </c>
      <c r="BL9" s="323">
        <v>11.447419999999999</v>
      </c>
      <c r="BM9" s="323">
        <v>12.10149</v>
      </c>
      <c r="BN9" s="323">
        <v>12.768700000000001</v>
      </c>
      <c r="BO9" s="323">
        <v>13.42112</v>
      </c>
      <c r="BP9" s="323">
        <v>14.531890000000001</v>
      </c>
      <c r="BQ9" s="323">
        <v>14.76798</v>
      </c>
      <c r="BR9" s="323">
        <v>13.982100000000001</v>
      </c>
      <c r="BS9" s="323">
        <v>13.65953</v>
      </c>
      <c r="BT9" s="323">
        <v>12.663650000000001</v>
      </c>
      <c r="BU9" s="323">
        <v>12.20054</v>
      </c>
      <c r="BV9" s="323">
        <v>11.530989999999999</v>
      </c>
    </row>
    <row r="10" spans="1:74" ht="11.15" customHeight="1" x14ac:dyDescent="0.25">
      <c r="A10" s="118" t="s">
        <v>617</v>
      </c>
      <c r="B10" s="198" t="s">
        <v>434</v>
      </c>
      <c r="C10" s="207">
        <v>11.252927843</v>
      </c>
      <c r="D10" s="207">
        <v>11.787202859000001</v>
      </c>
      <c r="E10" s="207">
        <v>11.727303354</v>
      </c>
      <c r="F10" s="207">
        <v>11.843931009</v>
      </c>
      <c r="G10" s="207">
        <v>11.8495051</v>
      </c>
      <c r="H10" s="207">
        <v>11.954259997999999</v>
      </c>
      <c r="I10" s="207">
        <v>11.946398292</v>
      </c>
      <c r="J10" s="207">
        <v>11.710714422000001</v>
      </c>
      <c r="K10" s="207">
        <v>11.851543940999999</v>
      </c>
      <c r="L10" s="207">
        <v>11.839015760000001</v>
      </c>
      <c r="M10" s="207">
        <v>11.668435533</v>
      </c>
      <c r="N10" s="207">
        <v>11.082718398000001</v>
      </c>
      <c r="O10" s="207">
        <v>11.497264058000001</v>
      </c>
      <c r="P10" s="207">
        <v>11.730472603999999</v>
      </c>
      <c r="Q10" s="207">
        <v>11.854392848</v>
      </c>
      <c r="R10" s="207">
        <v>12.223729565999999</v>
      </c>
      <c r="S10" s="207">
        <v>11.963257217000001</v>
      </c>
      <c r="T10" s="207">
        <v>12.186374561999999</v>
      </c>
      <c r="U10" s="207">
        <v>12.074350303999999</v>
      </c>
      <c r="V10" s="207">
        <v>12.105231635999999</v>
      </c>
      <c r="W10" s="207">
        <v>12.038863303999999</v>
      </c>
      <c r="X10" s="207">
        <v>12.035754121</v>
      </c>
      <c r="Y10" s="207">
        <v>12.001223123000001</v>
      </c>
      <c r="Z10" s="207">
        <v>11.454639856</v>
      </c>
      <c r="AA10" s="207">
        <v>11.534651801000001</v>
      </c>
      <c r="AB10" s="207">
        <v>11.730764423</v>
      </c>
      <c r="AC10" s="207">
        <v>11.870337598000001</v>
      </c>
      <c r="AD10" s="207">
        <v>11.965997818</v>
      </c>
      <c r="AE10" s="207">
        <v>11.22147157</v>
      </c>
      <c r="AF10" s="207">
        <v>11.924951368</v>
      </c>
      <c r="AG10" s="207">
        <v>11.864651592</v>
      </c>
      <c r="AH10" s="207">
        <v>11.948515231</v>
      </c>
      <c r="AI10" s="207">
        <v>12.072773284</v>
      </c>
      <c r="AJ10" s="207">
        <v>12.083548015</v>
      </c>
      <c r="AK10" s="207">
        <v>11.902273472999999</v>
      </c>
      <c r="AL10" s="207">
        <v>11.348057684</v>
      </c>
      <c r="AM10" s="207">
        <v>11.354993983</v>
      </c>
      <c r="AN10" s="207">
        <v>11.772574970999999</v>
      </c>
      <c r="AO10" s="207">
        <v>11.922542804000001</v>
      </c>
      <c r="AP10" s="207">
        <v>12.187531833</v>
      </c>
      <c r="AQ10" s="207">
        <v>12.329846214</v>
      </c>
      <c r="AR10" s="207">
        <v>12.451026249</v>
      </c>
      <c r="AS10" s="207">
        <v>12.393351846</v>
      </c>
      <c r="AT10" s="207">
        <v>12.400707103</v>
      </c>
      <c r="AU10" s="207">
        <v>12.662159383000001</v>
      </c>
      <c r="AV10" s="207">
        <v>12.697876097</v>
      </c>
      <c r="AW10" s="207">
        <v>12.558631476</v>
      </c>
      <c r="AX10" s="207">
        <v>12.214234190999999</v>
      </c>
      <c r="AY10" s="207">
        <v>12.326841268000001</v>
      </c>
      <c r="AZ10" s="207">
        <v>12.631864588999999</v>
      </c>
      <c r="BA10" s="207">
        <v>13.169988277</v>
      </c>
      <c r="BB10" s="207">
        <v>13.387543513000001</v>
      </c>
      <c r="BC10" s="207">
        <v>13.527147313</v>
      </c>
      <c r="BD10" s="207">
        <v>13.83</v>
      </c>
      <c r="BE10" s="207">
        <v>14.08</v>
      </c>
      <c r="BF10" s="207">
        <v>13.69557</v>
      </c>
      <c r="BG10" s="207">
        <v>13.80158</v>
      </c>
      <c r="BH10" s="323">
        <v>13.65821</v>
      </c>
      <c r="BI10" s="323">
        <v>13.44251</v>
      </c>
      <c r="BJ10" s="323">
        <v>12.845179999999999</v>
      </c>
      <c r="BK10" s="323">
        <v>12.96494</v>
      </c>
      <c r="BL10" s="323">
        <v>13.273720000000001</v>
      </c>
      <c r="BM10" s="323">
        <v>13.774979999999999</v>
      </c>
      <c r="BN10" s="323">
        <v>14.029070000000001</v>
      </c>
      <c r="BO10" s="323">
        <v>14.186349999999999</v>
      </c>
      <c r="BP10" s="323">
        <v>14.417439999999999</v>
      </c>
      <c r="BQ10" s="323">
        <v>14.606009999999999</v>
      </c>
      <c r="BR10" s="323">
        <v>14.054270000000001</v>
      </c>
      <c r="BS10" s="323">
        <v>13.926589999999999</v>
      </c>
      <c r="BT10" s="323">
        <v>13.627470000000001</v>
      </c>
      <c r="BU10" s="323">
        <v>13.32108</v>
      </c>
      <c r="BV10" s="323">
        <v>12.69755</v>
      </c>
    </row>
    <row r="11" spans="1:74" ht="11.15" customHeight="1" x14ac:dyDescent="0.25">
      <c r="A11" s="118" t="s">
        <v>618</v>
      </c>
      <c r="B11" s="198" t="s">
        <v>435</v>
      </c>
      <c r="C11" s="207">
        <v>10.444112037</v>
      </c>
      <c r="D11" s="207">
        <v>10.950284453</v>
      </c>
      <c r="E11" s="207">
        <v>11.514426609999999</v>
      </c>
      <c r="F11" s="207">
        <v>11.458740062</v>
      </c>
      <c r="G11" s="207">
        <v>11.444091775</v>
      </c>
      <c r="H11" s="207">
        <v>11.301891978</v>
      </c>
      <c r="I11" s="207">
        <v>11.075428114999999</v>
      </c>
      <c r="J11" s="207">
        <v>11.194187704000001</v>
      </c>
      <c r="K11" s="207">
        <v>11.178083689999999</v>
      </c>
      <c r="L11" s="207">
        <v>11.276012487999999</v>
      </c>
      <c r="M11" s="207">
        <v>11.38330373</v>
      </c>
      <c r="N11" s="207">
        <v>10.950542305000001</v>
      </c>
      <c r="O11" s="207">
        <v>10.990532200000001</v>
      </c>
      <c r="P11" s="207">
        <v>11.188292648999999</v>
      </c>
      <c r="Q11" s="207">
        <v>11.268012577</v>
      </c>
      <c r="R11" s="207">
        <v>11.767059934000001</v>
      </c>
      <c r="S11" s="207">
        <v>11.746953692</v>
      </c>
      <c r="T11" s="207">
        <v>11.605294708000001</v>
      </c>
      <c r="U11" s="207">
        <v>11.488975304</v>
      </c>
      <c r="V11" s="207">
        <v>11.41772851</v>
      </c>
      <c r="W11" s="207">
        <v>11.231154046</v>
      </c>
      <c r="X11" s="207">
        <v>11.362224552000001</v>
      </c>
      <c r="Y11" s="207">
        <v>11.521337147000001</v>
      </c>
      <c r="Z11" s="207">
        <v>10.987340086</v>
      </c>
      <c r="AA11" s="207">
        <v>11.270339946</v>
      </c>
      <c r="AB11" s="207">
        <v>11.088529462</v>
      </c>
      <c r="AC11" s="207">
        <v>11.388670056</v>
      </c>
      <c r="AD11" s="207">
        <v>11.537479803</v>
      </c>
      <c r="AE11" s="207">
        <v>11.560424291</v>
      </c>
      <c r="AF11" s="207">
        <v>11.454827847000001</v>
      </c>
      <c r="AG11" s="207">
        <v>11.200704303</v>
      </c>
      <c r="AH11" s="207">
        <v>11.166418407</v>
      </c>
      <c r="AI11" s="207">
        <v>11.361022176000001</v>
      </c>
      <c r="AJ11" s="207">
        <v>11.806252103</v>
      </c>
      <c r="AK11" s="207">
        <v>11.813711671</v>
      </c>
      <c r="AL11" s="207">
        <v>10.837257554000001</v>
      </c>
      <c r="AM11" s="207">
        <v>10.988257558999999</v>
      </c>
      <c r="AN11" s="207">
        <v>11.119439646</v>
      </c>
      <c r="AO11" s="207">
        <v>11.567718489000001</v>
      </c>
      <c r="AP11" s="207">
        <v>12.351358319999999</v>
      </c>
      <c r="AQ11" s="207">
        <v>12.309522222</v>
      </c>
      <c r="AR11" s="207">
        <v>12.107815840000001</v>
      </c>
      <c r="AS11" s="207">
        <v>11.960417618999999</v>
      </c>
      <c r="AT11" s="207">
        <v>11.986252345</v>
      </c>
      <c r="AU11" s="207">
        <v>12.037692106</v>
      </c>
      <c r="AV11" s="207">
        <v>12.361429853000001</v>
      </c>
      <c r="AW11" s="207">
        <v>12.451098463999999</v>
      </c>
      <c r="AX11" s="207">
        <v>11.341568732000001</v>
      </c>
      <c r="AY11" s="207">
        <v>11.971532735</v>
      </c>
      <c r="AZ11" s="207">
        <v>11.678009942999999</v>
      </c>
      <c r="BA11" s="207">
        <v>12.345235993999999</v>
      </c>
      <c r="BB11" s="207">
        <v>12.874315963000001</v>
      </c>
      <c r="BC11" s="207">
        <v>13.032683088000001</v>
      </c>
      <c r="BD11" s="207">
        <v>13.27</v>
      </c>
      <c r="BE11" s="207">
        <v>13.52</v>
      </c>
      <c r="BF11" s="207">
        <v>13.3688</v>
      </c>
      <c r="BG11" s="207">
        <v>13.22752</v>
      </c>
      <c r="BH11" s="323">
        <v>13.17695</v>
      </c>
      <c r="BI11" s="323">
        <v>13.223269999999999</v>
      </c>
      <c r="BJ11" s="323">
        <v>11.63904</v>
      </c>
      <c r="BK11" s="323">
        <v>12.391159999999999</v>
      </c>
      <c r="BL11" s="323">
        <v>12.36345</v>
      </c>
      <c r="BM11" s="323">
        <v>12.912129999999999</v>
      </c>
      <c r="BN11" s="323">
        <v>13.31169</v>
      </c>
      <c r="BO11" s="323">
        <v>13.33048</v>
      </c>
      <c r="BP11" s="323">
        <v>13.381629999999999</v>
      </c>
      <c r="BQ11" s="323">
        <v>13.55874</v>
      </c>
      <c r="BR11" s="323">
        <v>13.27445</v>
      </c>
      <c r="BS11" s="323">
        <v>13.093500000000001</v>
      </c>
      <c r="BT11" s="323">
        <v>13.06729</v>
      </c>
      <c r="BU11" s="323">
        <v>13.11056</v>
      </c>
      <c r="BV11" s="323">
        <v>11.58971</v>
      </c>
    </row>
    <row r="12" spans="1:74" ht="11.15" customHeight="1" x14ac:dyDescent="0.25">
      <c r="A12" s="118" t="s">
        <v>619</v>
      </c>
      <c r="B12" s="198" t="s">
        <v>436</v>
      </c>
      <c r="C12" s="207">
        <v>10.089650592</v>
      </c>
      <c r="D12" s="207">
        <v>10.4364724</v>
      </c>
      <c r="E12" s="207">
        <v>11.059155568</v>
      </c>
      <c r="F12" s="207">
        <v>11.071343991000001</v>
      </c>
      <c r="G12" s="207">
        <v>10.909535643</v>
      </c>
      <c r="H12" s="207">
        <v>10.864133315</v>
      </c>
      <c r="I12" s="207">
        <v>10.778603558</v>
      </c>
      <c r="J12" s="207">
        <v>10.960922376999999</v>
      </c>
      <c r="K12" s="207">
        <v>10.979771712</v>
      </c>
      <c r="L12" s="207">
        <v>10.976830383999999</v>
      </c>
      <c r="M12" s="207">
        <v>10.949073199000001</v>
      </c>
      <c r="N12" s="207">
        <v>10.353378274000001</v>
      </c>
      <c r="O12" s="207">
        <v>10.644672781000001</v>
      </c>
      <c r="P12" s="207">
        <v>10.860638324</v>
      </c>
      <c r="Q12" s="207">
        <v>10.934651712000001</v>
      </c>
      <c r="R12" s="207">
        <v>11.459860992999999</v>
      </c>
      <c r="S12" s="207">
        <v>11.536387203</v>
      </c>
      <c r="T12" s="207">
        <v>11.305378039000001</v>
      </c>
      <c r="U12" s="207">
        <v>11.243663997000001</v>
      </c>
      <c r="V12" s="207">
        <v>11.281283174</v>
      </c>
      <c r="W12" s="207">
        <v>11.312986313</v>
      </c>
      <c r="X12" s="207">
        <v>11.355993570000001</v>
      </c>
      <c r="Y12" s="207">
        <v>11.242877995000001</v>
      </c>
      <c r="Z12" s="207">
        <v>10.836665559</v>
      </c>
      <c r="AA12" s="207">
        <v>10.747674409</v>
      </c>
      <c r="AB12" s="207">
        <v>10.951225450000001</v>
      </c>
      <c r="AC12" s="207">
        <v>11.121433237</v>
      </c>
      <c r="AD12" s="207">
        <v>11.409023266</v>
      </c>
      <c r="AE12" s="207">
        <v>11.280819304</v>
      </c>
      <c r="AF12" s="207">
        <v>11.268439274</v>
      </c>
      <c r="AG12" s="207">
        <v>11.127682278</v>
      </c>
      <c r="AH12" s="207">
        <v>11.076658077999999</v>
      </c>
      <c r="AI12" s="207">
        <v>11.388073949000001</v>
      </c>
      <c r="AJ12" s="207">
        <v>11.501579159</v>
      </c>
      <c r="AK12" s="207">
        <v>11.417120816000001</v>
      </c>
      <c r="AL12" s="207">
        <v>10.901400370999999</v>
      </c>
      <c r="AM12" s="207">
        <v>10.688373033</v>
      </c>
      <c r="AN12" s="207">
        <v>13.99980132</v>
      </c>
      <c r="AO12" s="207">
        <v>10.966722572</v>
      </c>
      <c r="AP12" s="207">
        <v>11.671457354999999</v>
      </c>
      <c r="AQ12" s="207">
        <v>11.745392706000001</v>
      </c>
      <c r="AR12" s="207">
        <v>11.675143942</v>
      </c>
      <c r="AS12" s="207">
        <v>11.530230736</v>
      </c>
      <c r="AT12" s="207">
        <v>11.766031837</v>
      </c>
      <c r="AU12" s="207">
        <v>12.115387344</v>
      </c>
      <c r="AV12" s="207">
        <v>12.36465351</v>
      </c>
      <c r="AW12" s="207">
        <v>12.400720250999999</v>
      </c>
      <c r="AX12" s="207">
        <v>12.071102462000001</v>
      </c>
      <c r="AY12" s="207">
        <v>11.67208965</v>
      </c>
      <c r="AZ12" s="207">
        <v>11.637848760000001</v>
      </c>
      <c r="BA12" s="207">
        <v>12.232622508</v>
      </c>
      <c r="BB12" s="207">
        <v>12.763840234</v>
      </c>
      <c r="BC12" s="207">
        <v>12.865946063000001</v>
      </c>
      <c r="BD12" s="207">
        <v>13.17</v>
      </c>
      <c r="BE12" s="207">
        <v>13.49</v>
      </c>
      <c r="BF12" s="207">
        <v>13.600009999999999</v>
      </c>
      <c r="BG12" s="207">
        <v>13.88679</v>
      </c>
      <c r="BH12" s="323">
        <v>14.10957</v>
      </c>
      <c r="BI12" s="323">
        <v>14.053979999999999</v>
      </c>
      <c r="BJ12" s="323">
        <v>13.00314</v>
      </c>
      <c r="BK12" s="323">
        <v>12.59491</v>
      </c>
      <c r="BL12" s="323">
        <v>12.68097</v>
      </c>
      <c r="BM12" s="323">
        <v>13.11323</v>
      </c>
      <c r="BN12" s="323">
        <v>13.480169999999999</v>
      </c>
      <c r="BO12" s="323">
        <v>13.60454</v>
      </c>
      <c r="BP12" s="323">
        <v>13.885389999999999</v>
      </c>
      <c r="BQ12" s="323">
        <v>14.090619999999999</v>
      </c>
      <c r="BR12" s="323">
        <v>13.897169999999999</v>
      </c>
      <c r="BS12" s="323">
        <v>13.90753</v>
      </c>
      <c r="BT12" s="323">
        <v>13.99414</v>
      </c>
      <c r="BU12" s="323">
        <v>13.843590000000001</v>
      </c>
      <c r="BV12" s="323">
        <v>12.78467</v>
      </c>
    </row>
    <row r="13" spans="1:74" ht="11.15" customHeight="1" x14ac:dyDescent="0.25">
      <c r="A13" s="118" t="s">
        <v>620</v>
      </c>
      <c r="B13" s="198" t="s">
        <v>437</v>
      </c>
      <c r="C13" s="207">
        <v>11.470777977999999</v>
      </c>
      <c r="D13" s="207">
        <v>11.510565667</v>
      </c>
      <c r="E13" s="207">
        <v>11.619365117999999</v>
      </c>
      <c r="F13" s="207">
        <v>12.007489179</v>
      </c>
      <c r="G13" s="207">
        <v>12.202160852</v>
      </c>
      <c r="H13" s="207">
        <v>12.273961566000001</v>
      </c>
      <c r="I13" s="207">
        <v>12.173097921</v>
      </c>
      <c r="J13" s="207">
        <v>12.164706759</v>
      </c>
      <c r="K13" s="207">
        <v>12.201798784999999</v>
      </c>
      <c r="L13" s="207">
        <v>12.142934629999999</v>
      </c>
      <c r="M13" s="207">
        <v>11.628877922999999</v>
      </c>
      <c r="N13" s="207">
        <v>11.423110206</v>
      </c>
      <c r="O13" s="207">
        <v>11.399688226</v>
      </c>
      <c r="P13" s="207">
        <v>11.411275362</v>
      </c>
      <c r="Q13" s="207">
        <v>11.519409521</v>
      </c>
      <c r="R13" s="207">
        <v>11.864349383</v>
      </c>
      <c r="S13" s="207">
        <v>12.081300814</v>
      </c>
      <c r="T13" s="207">
        <v>12.183678613</v>
      </c>
      <c r="U13" s="207">
        <v>12.173488983</v>
      </c>
      <c r="V13" s="207">
        <v>12.058729963999999</v>
      </c>
      <c r="W13" s="207">
        <v>12.093385468999999</v>
      </c>
      <c r="X13" s="207">
        <v>11.912948567000001</v>
      </c>
      <c r="Y13" s="207">
        <v>11.440558060000001</v>
      </c>
      <c r="Z13" s="207">
        <v>11.228945415</v>
      </c>
      <c r="AA13" s="207">
        <v>11.229337871</v>
      </c>
      <c r="AB13" s="207">
        <v>11.302544805</v>
      </c>
      <c r="AC13" s="207">
        <v>11.4507048</v>
      </c>
      <c r="AD13" s="207">
        <v>11.69461753</v>
      </c>
      <c r="AE13" s="207">
        <v>11.916282880000001</v>
      </c>
      <c r="AF13" s="207">
        <v>12.130062002000001</v>
      </c>
      <c r="AG13" s="207">
        <v>12.06686865</v>
      </c>
      <c r="AH13" s="207">
        <v>11.929822802</v>
      </c>
      <c r="AI13" s="207">
        <v>12.211021643</v>
      </c>
      <c r="AJ13" s="207">
        <v>11.802868740999999</v>
      </c>
      <c r="AK13" s="207">
        <v>11.400880235000001</v>
      </c>
      <c r="AL13" s="207">
        <v>11.391379177999999</v>
      </c>
      <c r="AM13" s="207">
        <v>11.368923880000001</v>
      </c>
      <c r="AN13" s="207">
        <v>11.592741236</v>
      </c>
      <c r="AO13" s="207">
        <v>11.652188698</v>
      </c>
      <c r="AP13" s="207">
        <v>11.889958675999999</v>
      </c>
      <c r="AQ13" s="207">
        <v>12.141587454</v>
      </c>
      <c r="AR13" s="207">
        <v>12.176238135</v>
      </c>
      <c r="AS13" s="207">
        <v>12.210998369</v>
      </c>
      <c r="AT13" s="207">
        <v>12.319392603000001</v>
      </c>
      <c r="AU13" s="207">
        <v>12.50569615</v>
      </c>
      <c r="AV13" s="207">
        <v>12.551118084000001</v>
      </c>
      <c r="AW13" s="207">
        <v>12.201047196999999</v>
      </c>
      <c r="AX13" s="207">
        <v>12.080571111999999</v>
      </c>
      <c r="AY13" s="207">
        <v>12.005198821</v>
      </c>
      <c r="AZ13" s="207">
        <v>12.138308508</v>
      </c>
      <c r="BA13" s="207">
        <v>12.305747086</v>
      </c>
      <c r="BB13" s="207">
        <v>12.631096957</v>
      </c>
      <c r="BC13" s="207">
        <v>12.760140033000001</v>
      </c>
      <c r="BD13" s="207">
        <v>13.1</v>
      </c>
      <c r="BE13" s="207">
        <v>13.15</v>
      </c>
      <c r="BF13" s="207">
        <v>13.132389999999999</v>
      </c>
      <c r="BG13" s="207">
        <v>13.183859999999999</v>
      </c>
      <c r="BH13" s="323">
        <v>13.111689999999999</v>
      </c>
      <c r="BI13" s="323">
        <v>12.657260000000001</v>
      </c>
      <c r="BJ13" s="323">
        <v>12.54752</v>
      </c>
      <c r="BK13" s="323">
        <v>12.39728</v>
      </c>
      <c r="BL13" s="323">
        <v>12.49657</v>
      </c>
      <c r="BM13" s="323">
        <v>12.641690000000001</v>
      </c>
      <c r="BN13" s="323">
        <v>13.035410000000001</v>
      </c>
      <c r="BO13" s="323">
        <v>13.20983</v>
      </c>
      <c r="BP13" s="323">
        <v>13.42726</v>
      </c>
      <c r="BQ13" s="323">
        <v>13.455299999999999</v>
      </c>
      <c r="BR13" s="323">
        <v>13.403230000000001</v>
      </c>
      <c r="BS13" s="323">
        <v>13.424799999999999</v>
      </c>
      <c r="BT13" s="323">
        <v>13.33404</v>
      </c>
      <c r="BU13" s="323">
        <v>12.83141</v>
      </c>
      <c r="BV13" s="323">
        <v>12.600529999999999</v>
      </c>
    </row>
    <row r="14" spans="1:74" ht="11.15" customHeight="1" x14ac:dyDescent="0.25">
      <c r="A14" s="118" t="s">
        <v>621</v>
      </c>
      <c r="B14" s="200" t="s">
        <v>438</v>
      </c>
      <c r="C14" s="207">
        <v>14.947870658999999</v>
      </c>
      <c r="D14" s="207">
        <v>14.853458203000001</v>
      </c>
      <c r="E14" s="207">
        <v>15.015295179000001</v>
      </c>
      <c r="F14" s="207">
        <v>13.48293464</v>
      </c>
      <c r="G14" s="207">
        <v>15.824785822999999</v>
      </c>
      <c r="H14" s="207">
        <v>16.585565893999998</v>
      </c>
      <c r="I14" s="207">
        <v>16.858564774000001</v>
      </c>
      <c r="J14" s="207">
        <v>17.510996889000001</v>
      </c>
      <c r="K14" s="207">
        <v>16.467030239</v>
      </c>
      <c r="L14" s="207">
        <v>13.795332325</v>
      </c>
      <c r="M14" s="207">
        <v>15.328844986</v>
      </c>
      <c r="N14" s="207">
        <v>15.087805781</v>
      </c>
      <c r="O14" s="207">
        <v>14.667632762</v>
      </c>
      <c r="P14" s="207">
        <v>14.996124156</v>
      </c>
      <c r="Q14" s="207">
        <v>14.957448785</v>
      </c>
      <c r="R14" s="207">
        <v>14.508417301</v>
      </c>
      <c r="S14" s="207">
        <v>15.788905652</v>
      </c>
      <c r="T14" s="207">
        <v>17.154270468</v>
      </c>
      <c r="U14" s="207">
        <v>16.986784757999999</v>
      </c>
      <c r="V14" s="207">
        <v>17.120522830999999</v>
      </c>
      <c r="W14" s="207">
        <v>17.668808365</v>
      </c>
      <c r="X14" s="207">
        <v>13.159892553000001</v>
      </c>
      <c r="Y14" s="207">
        <v>15.536421296</v>
      </c>
      <c r="Z14" s="207">
        <v>15.174705424000001</v>
      </c>
      <c r="AA14" s="207">
        <v>15.590223887000001</v>
      </c>
      <c r="AB14" s="207">
        <v>15.90377159</v>
      </c>
      <c r="AC14" s="207">
        <v>15.627945686</v>
      </c>
      <c r="AD14" s="207">
        <v>15.898811409</v>
      </c>
      <c r="AE14" s="207">
        <v>15.849550673</v>
      </c>
      <c r="AF14" s="207">
        <v>16.732188941</v>
      </c>
      <c r="AG14" s="207">
        <v>17.246142771999999</v>
      </c>
      <c r="AH14" s="207">
        <v>17.777884082</v>
      </c>
      <c r="AI14" s="207">
        <v>18.301697109999999</v>
      </c>
      <c r="AJ14" s="207">
        <v>17.667856653000001</v>
      </c>
      <c r="AK14" s="207">
        <v>16.682205188000001</v>
      </c>
      <c r="AL14" s="207">
        <v>16.145313010999999</v>
      </c>
      <c r="AM14" s="207">
        <v>16.426219415999999</v>
      </c>
      <c r="AN14" s="207">
        <v>16.584397420999998</v>
      </c>
      <c r="AO14" s="207">
        <v>17.254489408000001</v>
      </c>
      <c r="AP14" s="207">
        <v>17.528727772</v>
      </c>
      <c r="AQ14" s="207">
        <v>18.247170592</v>
      </c>
      <c r="AR14" s="207">
        <v>18.584206555000002</v>
      </c>
      <c r="AS14" s="207">
        <v>19.004144902</v>
      </c>
      <c r="AT14" s="207">
        <v>19.572731019999999</v>
      </c>
      <c r="AU14" s="207">
        <v>19.779936487000001</v>
      </c>
      <c r="AV14" s="207">
        <v>17.571958788</v>
      </c>
      <c r="AW14" s="207">
        <v>17.916609194999999</v>
      </c>
      <c r="AX14" s="207">
        <v>17.249437441000001</v>
      </c>
      <c r="AY14" s="207">
        <v>17.544847530999998</v>
      </c>
      <c r="AZ14" s="207">
        <v>17.919595417</v>
      </c>
      <c r="BA14" s="207">
        <v>19.049706034</v>
      </c>
      <c r="BB14" s="207">
        <v>18.495776271</v>
      </c>
      <c r="BC14" s="207">
        <v>20.180616194999999</v>
      </c>
      <c r="BD14" s="207">
        <v>22.88</v>
      </c>
      <c r="BE14" s="207">
        <v>21.5</v>
      </c>
      <c r="BF14" s="207">
        <v>20.931830000000001</v>
      </c>
      <c r="BG14" s="207">
        <v>20.866499999999998</v>
      </c>
      <c r="BH14" s="323">
        <v>17.681370000000001</v>
      </c>
      <c r="BI14" s="323">
        <v>18.745259999999998</v>
      </c>
      <c r="BJ14" s="323">
        <v>18.034379999999999</v>
      </c>
      <c r="BK14" s="323">
        <v>18.342680000000001</v>
      </c>
      <c r="BL14" s="323">
        <v>18.715209999999999</v>
      </c>
      <c r="BM14" s="323">
        <v>19.896730000000002</v>
      </c>
      <c r="BN14" s="323">
        <v>20.247489999999999</v>
      </c>
      <c r="BO14" s="323">
        <v>21.026350000000001</v>
      </c>
      <c r="BP14" s="323">
        <v>23.76229</v>
      </c>
      <c r="BQ14" s="323">
        <v>22.267019999999999</v>
      </c>
      <c r="BR14" s="323">
        <v>21.623169999999998</v>
      </c>
      <c r="BS14" s="323">
        <v>21.49973</v>
      </c>
      <c r="BT14" s="323">
        <v>17.499549999999999</v>
      </c>
      <c r="BU14" s="323">
        <v>19.298970000000001</v>
      </c>
      <c r="BV14" s="323">
        <v>18.50759</v>
      </c>
    </row>
    <row r="15" spans="1:74" ht="11.15" customHeight="1" x14ac:dyDescent="0.25">
      <c r="A15" s="118" t="s">
        <v>622</v>
      </c>
      <c r="B15" s="200" t="s">
        <v>412</v>
      </c>
      <c r="C15" s="207">
        <v>12.22</v>
      </c>
      <c r="D15" s="207">
        <v>12.63</v>
      </c>
      <c r="E15" s="207">
        <v>12.97</v>
      </c>
      <c r="F15" s="207">
        <v>12.88</v>
      </c>
      <c r="G15" s="207">
        <v>13.12</v>
      </c>
      <c r="H15" s="207">
        <v>13.03</v>
      </c>
      <c r="I15" s="207">
        <v>13.13</v>
      </c>
      <c r="J15" s="207">
        <v>13.26</v>
      </c>
      <c r="K15" s="207">
        <v>13.01</v>
      </c>
      <c r="L15" s="207">
        <v>12.85</v>
      </c>
      <c r="M15" s="207">
        <v>12.9</v>
      </c>
      <c r="N15" s="207">
        <v>12.43</v>
      </c>
      <c r="O15" s="207">
        <v>12.47</v>
      </c>
      <c r="P15" s="207">
        <v>12.72</v>
      </c>
      <c r="Q15" s="207">
        <v>12.84</v>
      </c>
      <c r="R15" s="207">
        <v>13.25</v>
      </c>
      <c r="S15" s="207">
        <v>13.31</v>
      </c>
      <c r="T15" s="207">
        <v>13.32</v>
      </c>
      <c r="U15" s="207">
        <v>13.26</v>
      </c>
      <c r="V15" s="207">
        <v>13.3</v>
      </c>
      <c r="W15" s="207">
        <v>13.16</v>
      </c>
      <c r="X15" s="207">
        <v>12.81</v>
      </c>
      <c r="Y15" s="207">
        <v>13.03</v>
      </c>
      <c r="Z15" s="207">
        <v>12.68</v>
      </c>
      <c r="AA15" s="207">
        <v>12.76</v>
      </c>
      <c r="AB15" s="207">
        <v>12.82</v>
      </c>
      <c r="AC15" s="207">
        <v>13.04</v>
      </c>
      <c r="AD15" s="207">
        <v>13.24</v>
      </c>
      <c r="AE15" s="207">
        <v>13.1</v>
      </c>
      <c r="AF15" s="207">
        <v>13.22</v>
      </c>
      <c r="AG15" s="207">
        <v>13.21</v>
      </c>
      <c r="AH15" s="207">
        <v>13.26</v>
      </c>
      <c r="AI15" s="207">
        <v>13.49</v>
      </c>
      <c r="AJ15" s="207">
        <v>13.66</v>
      </c>
      <c r="AK15" s="207">
        <v>13.31</v>
      </c>
      <c r="AL15" s="207">
        <v>12.78</v>
      </c>
      <c r="AM15" s="207">
        <v>12.69</v>
      </c>
      <c r="AN15" s="207">
        <v>13.35</v>
      </c>
      <c r="AO15" s="207">
        <v>13.3</v>
      </c>
      <c r="AP15" s="207">
        <v>13.76</v>
      </c>
      <c r="AQ15" s="207">
        <v>13.89</v>
      </c>
      <c r="AR15" s="207">
        <v>13.85</v>
      </c>
      <c r="AS15" s="207">
        <v>13.87</v>
      </c>
      <c r="AT15" s="207">
        <v>13.95</v>
      </c>
      <c r="AU15" s="207">
        <v>14.19</v>
      </c>
      <c r="AV15" s="207">
        <v>14.09</v>
      </c>
      <c r="AW15" s="207">
        <v>14.11</v>
      </c>
      <c r="AX15" s="207">
        <v>13.75</v>
      </c>
      <c r="AY15" s="207">
        <v>13.72</v>
      </c>
      <c r="AZ15" s="207">
        <v>13.83</v>
      </c>
      <c r="BA15" s="207">
        <v>14.47</v>
      </c>
      <c r="BB15" s="207">
        <v>14.77</v>
      </c>
      <c r="BC15" s="207">
        <v>14.92</v>
      </c>
      <c r="BD15" s="207">
        <v>15.42</v>
      </c>
      <c r="BE15" s="207">
        <v>15.46</v>
      </c>
      <c r="BF15" s="207">
        <v>15.37154</v>
      </c>
      <c r="BG15" s="207">
        <v>15.51207</v>
      </c>
      <c r="BH15" s="323">
        <v>15.13322</v>
      </c>
      <c r="BI15" s="323">
        <v>15.137499999999999</v>
      </c>
      <c r="BJ15" s="323">
        <v>14.41977</v>
      </c>
      <c r="BK15" s="323">
        <v>14.43328</v>
      </c>
      <c r="BL15" s="323">
        <v>14.6836</v>
      </c>
      <c r="BM15" s="323">
        <v>15.24512</v>
      </c>
      <c r="BN15" s="323">
        <v>15.62457</v>
      </c>
      <c r="BO15" s="323">
        <v>15.6487</v>
      </c>
      <c r="BP15" s="323">
        <v>16.073930000000001</v>
      </c>
      <c r="BQ15" s="323">
        <v>16.004740000000002</v>
      </c>
      <c r="BR15" s="323">
        <v>15.672470000000001</v>
      </c>
      <c r="BS15" s="323">
        <v>15.62105</v>
      </c>
      <c r="BT15" s="323">
        <v>15.14077</v>
      </c>
      <c r="BU15" s="323">
        <v>15.161619999999999</v>
      </c>
      <c r="BV15" s="323">
        <v>14.41661</v>
      </c>
    </row>
    <row r="16" spans="1:74" ht="11.15" customHeight="1" x14ac:dyDescent="0.25">
      <c r="A16" s="118"/>
      <c r="B16" s="121" t="s">
        <v>8</v>
      </c>
      <c r="C16" s="440"/>
      <c r="D16" s="440"/>
      <c r="E16" s="440"/>
      <c r="F16" s="440"/>
      <c r="G16" s="440"/>
      <c r="H16" s="440"/>
      <c r="I16" s="440"/>
      <c r="J16" s="440"/>
      <c r="K16" s="440"/>
      <c r="L16" s="440"/>
      <c r="M16" s="440"/>
      <c r="N16" s="440"/>
      <c r="O16" s="440"/>
      <c r="P16" s="440"/>
      <c r="Q16" s="440"/>
      <c r="R16" s="440"/>
      <c r="S16" s="440"/>
      <c r="T16" s="440"/>
      <c r="U16" s="440"/>
      <c r="V16" s="440"/>
      <c r="W16" s="440"/>
      <c r="X16" s="440"/>
      <c r="Y16" s="440"/>
      <c r="Z16" s="440"/>
      <c r="AA16" s="440"/>
      <c r="AB16" s="440"/>
      <c r="AC16" s="440"/>
      <c r="AD16" s="440"/>
      <c r="AE16" s="440"/>
      <c r="AF16" s="440"/>
      <c r="AG16" s="440"/>
      <c r="AH16" s="440"/>
      <c r="AI16" s="440"/>
      <c r="AJ16" s="440"/>
      <c r="AK16" s="440"/>
      <c r="AL16" s="440"/>
      <c r="AM16" s="440"/>
      <c r="AN16" s="440"/>
      <c r="AO16" s="440"/>
      <c r="AP16" s="440"/>
      <c r="AQ16" s="440"/>
      <c r="AR16" s="440"/>
      <c r="AS16" s="440"/>
      <c r="AT16" s="440"/>
      <c r="AU16" s="440"/>
      <c r="AV16" s="440"/>
      <c r="AW16" s="440"/>
      <c r="AX16" s="440"/>
      <c r="AY16" s="440"/>
      <c r="AZ16" s="440"/>
      <c r="BA16" s="440"/>
      <c r="BB16" s="440"/>
      <c r="BC16" s="440"/>
      <c r="BD16" s="440"/>
      <c r="BE16" s="440"/>
      <c r="BF16" s="440"/>
      <c r="BG16" s="440"/>
      <c r="BH16" s="441"/>
      <c r="BI16" s="441"/>
      <c r="BJ16" s="441"/>
      <c r="BK16" s="441"/>
      <c r="BL16" s="441"/>
      <c r="BM16" s="441"/>
      <c r="BN16" s="441"/>
      <c r="BO16" s="441"/>
      <c r="BP16" s="441"/>
      <c r="BQ16" s="441"/>
      <c r="BR16" s="441"/>
      <c r="BS16" s="441"/>
      <c r="BT16" s="441"/>
      <c r="BU16" s="441"/>
      <c r="BV16" s="441"/>
    </row>
    <row r="17" spans="1:74" ht="11.15" customHeight="1" x14ac:dyDescent="0.25">
      <c r="A17" s="118" t="s">
        <v>623</v>
      </c>
      <c r="B17" s="198" t="s">
        <v>431</v>
      </c>
      <c r="C17" s="207">
        <v>16.571271005</v>
      </c>
      <c r="D17" s="207">
        <v>17.102231623000002</v>
      </c>
      <c r="E17" s="207">
        <v>17.052349036999999</v>
      </c>
      <c r="F17" s="207">
        <v>16.181518157999999</v>
      </c>
      <c r="G17" s="207">
        <v>16.106089801</v>
      </c>
      <c r="H17" s="207">
        <v>15.894128714000001</v>
      </c>
      <c r="I17" s="207">
        <v>16.084538952999999</v>
      </c>
      <c r="J17" s="207">
        <v>16.138825644000001</v>
      </c>
      <c r="K17" s="207">
        <v>16.89059121</v>
      </c>
      <c r="L17" s="207">
        <v>16.569384453000001</v>
      </c>
      <c r="M17" s="207">
        <v>16.356897666999998</v>
      </c>
      <c r="N17" s="207">
        <v>16.67001608</v>
      </c>
      <c r="O17" s="207">
        <v>16.900892968000001</v>
      </c>
      <c r="P17" s="207">
        <v>16.881588044000001</v>
      </c>
      <c r="Q17" s="207">
        <v>16.932042584000001</v>
      </c>
      <c r="R17" s="207">
        <v>16.449975915</v>
      </c>
      <c r="S17" s="207">
        <v>16.309969098</v>
      </c>
      <c r="T17" s="207">
        <v>16.340658174000001</v>
      </c>
      <c r="U17" s="207">
        <v>15.990228895</v>
      </c>
      <c r="V17" s="207">
        <v>16.204672890000001</v>
      </c>
      <c r="W17" s="207">
        <v>16.107578183000001</v>
      </c>
      <c r="X17" s="207">
        <v>16.008036393000001</v>
      </c>
      <c r="Y17" s="207">
        <v>15.797951680000001</v>
      </c>
      <c r="Z17" s="207">
        <v>16.107216737000002</v>
      </c>
      <c r="AA17" s="207">
        <v>16.186677169999999</v>
      </c>
      <c r="AB17" s="207">
        <v>16.347419266999999</v>
      </c>
      <c r="AC17" s="207">
        <v>15.984393038</v>
      </c>
      <c r="AD17" s="207">
        <v>16.102505294</v>
      </c>
      <c r="AE17" s="207">
        <v>15.422289617000001</v>
      </c>
      <c r="AF17" s="207">
        <v>15.329538927</v>
      </c>
      <c r="AG17" s="207">
        <v>15.805311869000001</v>
      </c>
      <c r="AH17" s="207">
        <v>16.196122151000001</v>
      </c>
      <c r="AI17" s="207">
        <v>15.721464696</v>
      </c>
      <c r="AJ17" s="207">
        <v>15.668205794</v>
      </c>
      <c r="AK17" s="207">
        <v>15.495932445999999</v>
      </c>
      <c r="AL17" s="207">
        <v>15.626898262999999</v>
      </c>
      <c r="AM17" s="207">
        <v>15.980612358</v>
      </c>
      <c r="AN17" s="207">
        <v>16.590426814000001</v>
      </c>
      <c r="AO17" s="207">
        <v>16.371246042999999</v>
      </c>
      <c r="AP17" s="207">
        <v>15.836567645000001</v>
      </c>
      <c r="AQ17" s="207">
        <v>15.779983512999999</v>
      </c>
      <c r="AR17" s="207">
        <v>16.22106131</v>
      </c>
      <c r="AS17" s="207">
        <v>17.004528489999998</v>
      </c>
      <c r="AT17" s="207">
        <v>16.273031973999998</v>
      </c>
      <c r="AU17" s="207">
        <v>17.138481164000002</v>
      </c>
      <c r="AV17" s="207">
        <v>16.907737790999999</v>
      </c>
      <c r="AW17" s="207">
        <v>16.716434491000001</v>
      </c>
      <c r="AX17" s="207">
        <v>17.031776256000001</v>
      </c>
      <c r="AY17" s="207">
        <v>18.235097767999999</v>
      </c>
      <c r="AZ17" s="207">
        <v>19.380710349000001</v>
      </c>
      <c r="BA17" s="207">
        <v>18.037547285999999</v>
      </c>
      <c r="BB17" s="207">
        <v>17.576357227999999</v>
      </c>
      <c r="BC17" s="207">
        <v>17.126305934000001</v>
      </c>
      <c r="BD17" s="207">
        <v>17.96</v>
      </c>
      <c r="BE17" s="207">
        <v>17.329999999999998</v>
      </c>
      <c r="BF17" s="207">
        <v>16.968889999999998</v>
      </c>
      <c r="BG17" s="207">
        <v>18.144829999999999</v>
      </c>
      <c r="BH17" s="323">
        <v>17.970179999999999</v>
      </c>
      <c r="BI17" s="323">
        <v>17.876069999999999</v>
      </c>
      <c r="BJ17" s="323">
        <v>18.269950000000001</v>
      </c>
      <c r="BK17" s="323">
        <v>19.636060000000001</v>
      </c>
      <c r="BL17" s="323">
        <v>20.889320000000001</v>
      </c>
      <c r="BM17" s="323">
        <v>19.428699999999999</v>
      </c>
      <c r="BN17" s="323">
        <v>18.913630000000001</v>
      </c>
      <c r="BO17" s="323">
        <v>18.380140000000001</v>
      </c>
      <c r="BP17" s="323">
        <v>19.171769999999999</v>
      </c>
      <c r="BQ17" s="323">
        <v>18.475359999999998</v>
      </c>
      <c r="BR17" s="323">
        <v>18.038329999999998</v>
      </c>
      <c r="BS17" s="323">
        <v>19.038229999999999</v>
      </c>
      <c r="BT17" s="323">
        <v>18.687339999999999</v>
      </c>
      <c r="BU17" s="323">
        <v>18.454470000000001</v>
      </c>
      <c r="BV17" s="323">
        <v>18.742419999999999</v>
      </c>
    </row>
    <row r="18" spans="1:74" ht="11.15" customHeight="1" x14ac:dyDescent="0.25">
      <c r="A18" s="118" t="s">
        <v>624</v>
      </c>
      <c r="B18" s="183" t="s">
        <v>463</v>
      </c>
      <c r="C18" s="207">
        <v>12.413819976999999</v>
      </c>
      <c r="D18" s="207">
        <v>12.244146242999999</v>
      </c>
      <c r="E18" s="207">
        <v>11.660665474</v>
      </c>
      <c r="F18" s="207">
        <v>11.691150263000001</v>
      </c>
      <c r="G18" s="207">
        <v>12.064825410999999</v>
      </c>
      <c r="H18" s="207">
        <v>12.852264872999999</v>
      </c>
      <c r="I18" s="207">
        <v>13.257640432000001</v>
      </c>
      <c r="J18" s="207">
        <v>13.025448656</v>
      </c>
      <c r="K18" s="207">
        <v>13.225259076</v>
      </c>
      <c r="L18" s="207">
        <v>12.529253539000001</v>
      </c>
      <c r="M18" s="207">
        <v>11.994522257</v>
      </c>
      <c r="N18" s="207">
        <v>11.715407622000001</v>
      </c>
      <c r="O18" s="207">
        <v>11.399382705000001</v>
      </c>
      <c r="P18" s="207">
        <v>11.767127780999999</v>
      </c>
      <c r="Q18" s="207">
        <v>11.551194471000001</v>
      </c>
      <c r="R18" s="207">
        <v>11.801137090999999</v>
      </c>
      <c r="S18" s="207">
        <v>11.953796555</v>
      </c>
      <c r="T18" s="207">
        <v>12.708235274</v>
      </c>
      <c r="U18" s="207">
        <v>13.052195677</v>
      </c>
      <c r="V18" s="207">
        <v>12.947850976</v>
      </c>
      <c r="W18" s="207">
        <v>13.075196742999999</v>
      </c>
      <c r="X18" s="207">
        <v>12.333625134</v>
      </c>
      <c r="Y18" s="207">
        <v>11.868135050999999</v>
      </c>
      <c r="Z18" s="207">
        <v>11.715388806</v>
      </c>
      <c r="AA18" s="207">
        <v>11.573990487</v>
      </c>
      <c r="AB18" s="207">
        <v>11.609913350999999</v>
      </c>
      <c r="AC18" s="207">
        <v>11.864847665999999</v>
      </c>
      <c r="AD18" s="207">
        <v>11.854787188</v>
      </c>
      <c r="AE18" s="207">
        <v>12.273592130999999</v>
      </c>
      <c r="AF18" s="207">
        <v>13.287174928000001</v>
      </c>
      <c r="AG18" s="207">
        <v>13.161075282000001</v>
      </c>
      <c r="AH18" s="207">
        <v>13.191348573999999</v>
      </c>
      <c r="AI18" s="207">
        <v>13.270994694000001</v>
      </c>
      <c r="AJ18" s="207">
        <v>12.790435639</v>
      </c>
      <c r="AK18" s="207">
        <v>12.446685916</v>
      </c>
      <c r="AL18" s="207">
        <v>11.98879827</v>
      </c>
      <c r="AM18" s="207">
        <v>12.134690782</v>
      </c>
      <c r="AN18" s="207">
        <v>12.716037676999999</v>
      </c>
      <c r="AO18" s="207">
        <v>12.682826067000001</v>
      </c>
      <c r="AP18" s="207">
        <v>12.348658722</v>
      </c>
      <c r="AQ18" s="207">
        <v>13.135916308000001</v>
      </c>
      <c r="AR18" s="207">
        <v>14.089139391</v>
      </c>
      <c r="AS18" s="207">
        <v>14.218336713999999</v>
      </c>
      <c r="AT18" s="207">
        <v>14.266198845</v>
      </c>
      <c r="AU18" s="207">
        <v>14.457094139000001</v>
      </c>
      <c r="AV18" s="207">
        <v>14.039923095000001</v>
      </c>
      <c r="AW18" s="207">
        <v>13.389139402</v>
      </c>
      <c r="AX18" s="207">
        <v>13.143199299999999</v>
      </c>
      <c r="AY18" s="207">
        <v>13.845208856999999</v>
      </c>
      <c r="AZ18" s="207">
        <v>14.47490284</v>
      </c>
      <c r="BA18" s="207">
        <v>13.856585833</v>
      </c>
      <c r="BB18" s="207">
        <v>14.017747946</v>
      </c>
      <c r="BC18" s="207">
        <v>14.536091552</v>
      </c>
      <c r="BD18" s="207">
        <v>16.11</v>
      </c>
      <c r="BE18" s="207">
        <v>16.309999999999999</v>
      </c>
      <c r="BF18" s="207">
        <v>15.771369999999999</v>
      </c>
      <c r="BG18" s="207">
        <v>15.66686</v>
      </c>
      <c r="BH18" s="323">
        <v>15.10019</v>
      </c>
      <c r="BI18" s="323">
        <v>14.3391</v>
      </c>
      <c r="BJ18" s="323">
        <v>14.124840000000001</v>
      </c>
      <c r="BK18" s="323">
        <v>14.69896</v>
      </c>
      <c r="BL18" s="323">
        <v>15.33944</v>
      </c>
      <c r="BM18" s="323">
        <v>14.41545</v>
      </c>
      <c r="BN18" s="323">
        <v>14.40691</v>
      </c>
      <c r="BO18" s="323">
        <v>14.820209999999999</v>
      </c>
      <c r="BP18" s="323">
        <v>16.358370000000001</v>
      </c>
      <c r="BQ18" s="323">
        <v>16.391269999999999</v>
      </c>
      <c r="BR18" s="323">
        <v>15.72865</v>
      </c>
      <c r="BS18" s="323">
        <v>15.51671</v>
      </c>
      <c r="BT18" s="323">
        <v>14.842700000000001</v>
      </c>
      <c r="BU18" s="323">
        <v>13.865130000000001</v>
      </c>
      <c r="BV18" s="323">
        <v>13.482659999999999</v>
      </c>
    </row>
    <row r="19" spans="1:74" ht="11.15" customHeight="1" x14ac:dyDescent="0.25">
      <c r="A19" s="118" t="s">
        <v>625</v>
      </c>
      <c r="B19" s="198" t="s">
        <v>432</v>
      </c>
      <c r="C19" s="207">
        <v>10.135052009000001</v>
      </c>
      <c r="D19" s="207">
        <v>10.252255063</v>
      </c>
      <c r="E19" s="207">
        <v>10.186748156</v>
      </c>
      <c r="F19" s="207">
        <v>10.25826603</v>
      </c>
      <c r="G19" s="207">
        <v>10.275907794</v>
      </c>
      <c r="H19" s="207">
        <v>10.168537951999999</v>
      </c>
      <c r="I19" s="207">
        <v>10.244197856</v>
      </c>
      <c r="J19" s="207">
        <v>10.118931042</v>
      </c>
      <c r="K19" s="207">
        <v>10.175367496</v>
      </c>
      <c r="L19" s="207">
        <v>10.346462649999999</v>
      </c>
      <c r="M19" s="207">
        <v>10.287822717999999</v>
      </c>
      <c r="N19" s="207">
        <v>9.9036732679000004</v>
      </c>
      <c r="O19" s="207">
        <v>9.9959147156999997</v>
      </c>
      <c r="P19" s="207">
        <v>10.332152430000001</v>
      </c>
      <c r="Q19" s="207">
        <v>10.257750438</v>
      </c>
      <c r="R19" s="207">
        <v>10.362803958000001</v>
      </c>
      <c r="S19" s="207">
        <v>10.324943945999999</v>
      </c>
      <c r="T19" s="207">
        <v>10.312409350999999</v>
      </c>
      <c r="U19" s="207">
        <v>10.184971246</v>
      </c>
      <c r="V19" s="207">
        <v>10.151874599999999</v>
      </c>
      <c r="W19" s="207">
        <v>10.152263259</v>
      </c>
      <c r="X19" s="207">
        <v>10.231337412</v>
      </c>
      <c r="Y19" s="207">
        <v>10.21152749</v>
      </c>
      <c r="Z19" s="207">
        <v>9.8883392163000003</v>
      </c>
      <c r="AA19" s="207">
        <v>9.9315446591000001</v>
      </c>
      <c r="AB19" s="207">
        <v>9.9388998430999997</v>
      </c>
      <c r="AC19" s="207">
        <v>10.163630700000001</v>
      </c>
      <c r="AD19" s="207">
        <v>10.410397318999999</v>
      </c>
      <c r="AE19" s="207">
        <v>10.350308734</v>
      </c>
      <c r="AF19" s="207">
        <v>10.5432484</v>
      </c>
      <c r="AG19" s="207">
        <v>10.113948667000001</v>
      </c>
      <c r="AH19" s="207">
        <v>10.135232021</v>
      </c>
      <c r="AI19" s="207">
        <v>10.622865904999999</v>
      </c>
      <c r="AJ19" s="207">
        <v>10.440630404</v>
      </c>
      <c r="AK19" s="207">
        <v>10.466703295</v>
      </c>
      <c r="AL19" s="207">
        <v>10.1942336</v>
      </c>
      <c r="AM19" s="207">
        <v>10.08375099</v>
      </c>
      <c r="AN19" s="207">
        <v>10.465723557</v>
      </c>
      <c r="AO19" s="207">
        <v>10.66917581</v>
      </c>
      <c r="AP19" s="207">
        <v>10.621541284999999</v>
      </c>
      <c r="AQ19" s="207">
        <v>10.744013385000001</v>
      </c>
      <c r="AR19" s="207">
        <v>10.719275821</v>
      </c>
      <c r="AS19" s="207">
        <v>10.505300123</v>
      </c>
      <c r="AT19" s="207">
        <v>10.668075175</v>
      </c>
      <c r="AU19" s="207">
        <v>10.836825723</v>
      </c>
      <c r="AV19" s="207">
        <v>10.968074154</v>
      </c>
      <c r="AW19" s="207">
        <v>11.083076706</v>
      </c>
      <c r="AX19" s="207">
        <v>10.720288626</v>
      </c>
      <c r="AY19" s="207">
        <v>10.786503453</v>
      </c>
      <c r="AZ19" s="207">
        <v>11.250445096</v>
      </c>
      <c r="BA19" s="207">
        <v>11.224795287999999</v>
      </c>
      <c r="BB19" s="207">
        <v>11.493712113000001</v>
      </c>
      <c r="BC19" s="207">
        <v>11.870537456999999</v>
      </c>
      <c r="BD19" s="207">
        <v>12.13</v>
      </c>
      <c r="BE19" s="207">
        <v>12.08</v>
      </c>
      <c r="BF19" s="207">
        <v>11.642300000000001</v>
      </c>
      <c r="BG19" s="207">
        <v>11.64917</v>
      </c>
      <c r="BH19" s="323">
        <v>11.727639999999999</v>
      </c>
      <c r="BI19" s="323">
        <v>11.82682</v>
      </c>
      <c r="BJ19" s="323">
        <v>11.45979</v>
      </c>
      <c r="BK19" s="323">
        <v>11.5082</v>
      </c>
      <c r="BL19" s="323">
        <v>12.026820000000001</v>
      </c>
      <c r="BM19" s="323">
        <v>11.947240000000001</v>
      </c>
      <c r="BN19" s="323">
        <v>12.14161</v>
      </c>
      <c r="BO19" s="323">
        <v>12.434950000000001</v>
      </c>
      <c r="BP19" s="323">
        <v>12.590730000000001</v>
      </c>
      <c r="BQ19" s="323">
        <v>12.44051</v>
      </c>
      <c r="BR19" s="323">
        <v>11.894170000000001</v>
      </c>
      <c r="BS19" s="323">
        <v>11.803879999999999</v>
      </c>
      <c r="BT19" s="323">
        <v>11.787179999999999</v>
      </c>
      <c r="BU19" s="323">
        <v>11.759499999999999</v>
      </c>
      <c r="BV19" s="323">
        <v>11.281330000000001</v>
      </c>
    </row>
    <row r="20" spans="1:74" ht="11.15" customHeight="1" x14ac:dyDescent="0.25">
      <c r="A20" s="118" t="s">
        <v>626</v>
      </c>
      <c r="B20" s="198" t="s">
        <v>433</v>
      </c>
      <c r="C20" s="207">
        <v>9.0496987365999999</v>
      </c>
      <c r="D20" s="207">
        <v>9.2848044510999994</v>
      </c>
      <c r="E20" s="207">
        <v>9.3465763771999999</v>
      </c>
      <c r="F20" s="207">
        <v>9.3390045925000003</v>
      </c>
      <c r="G20" s="207">
        <v>10.067154449</v>
      </c>
      <c r="H20" s="207">
        <v>10.737714739999999</v>
      </c>
      <c r="I20" s="207">
        <v>10.786064510999999</v>
      </c>
      <c r="J20" s="207">
        <v>10.570473219</v>
      </c>
      <c r="K20" s="207">
        <v>10.028886089</v>
      </c>
      <c r="L20" s="207">
        <v>9.5559895361000002</v>
      </c>
      <c r="M20" s="207">
        <v>9.2322388484999998</v>
      </c>
      <c r="N20" s="207">
        <v>9.0389579389999994</v>
      </c>
      <c r="O20" s="207">
        <v>8.7349903932000004</v>
      </c>
      <c r="P20" s="207">
        <v>9.0198755245999997</v>
      </c>
      <c r="Q20" s="207">
        <v>9.1772777971000004</v>
      </c>
      <c r="R20" s="207">
        <v>9.3571111377000005</v>
      </c>
      <c r="S20" s="207">
        <v>10.008897785</v>
      </c>
      <c r="T20" s="207">
        <v>10.687248664</v>
      </c>
      <c r="U20" s="207">
        <v>10.601475904000001</v>
      </c>
      <c r="V20" s="207">
        <v>10.578756876</v>
      </c>
      <c r="W20" s="207">
        <v>10.062903208</v>
      </c>
      <c r="X20" s="207">
        <v>9.3210069427000004</v>
      </c>
      <c r="Y20" s="207">
        <v>9.1238335964000008</v>
      </c>
      <c r="Z20" s="207">
        <v>8.9083096034999993</v>
      </c>
      <c r="AA20" s="207">
        <v>8.8992918552999996</v>
      </c>
      <c r="AB20" s="207">
        <v>9.0853980486000001</v>
      </c>
      <c r="AC20" s="207">
        <v>9.2141435809000001</v>
      </c>
      <c r="AD20" s="207">
        <v>9.4989764316999992</v>
      </c>
      <c r="AE20" s="207">
        <v>10.139348942</v>
      </c>
      <c r="AF20" s="207">
        <v>10.600035021</v>
      </c>
      <c r="AG20" s="207">
        <v>10.454887144000001</v>
      </c>
      <c r="AH20" s="207">
        <v>10.472018223999999</v>
      </c>
      <c r="AI20" s="207">
        <v>10.003935475</v>
      </c>
      <c r="AJ20" s="207">
        <v>9.2810515593999998</v>
      </c>
      <c r="AK20" s="207">
        <v>9.1429101726000006</v>
      </c>
      <c r="AL20" s="207">
        <v>8.8643407180999993</v>
      </c>
      <c r="AM20" s="207">
        <v>8.8115603751999991</v>
      </c>
      <c r="AN20" s="207">
        <v>9.2350423534000008</v>
      </c>
      <c r="AO20" s="207">
        <v>9.2638432316999992</v>
      </c>
      <c r="AP20" s="207">
        <v>9.4934973204999995</v>
      </c>
      <c r="AQ20" s="207">
        <v>9.8832213222000007</v>
      </c>
      <c r="AR20" s="207">
        <v>11.034311174000001</v>
      </c>
      <c r="AS20" s="207">
        <v>10.927830064</v>
      </c>
      <c r="AT20" s="207">
        <v>10.849046385999999</v>
      </c>
      <c r="AU20" s="207">
        <v>10.697564395000001</v>
      </c>
      <c r="AV20" s="207">
        <v>9.7123243896000009</v>
      </c>
      <c r="AW20" s="207">
        <v>9.7300907986999992</v>
      </c>
      <c r="AX20" s="207">
        <v>9.4086122910000007</v>
      </c>
      <c r="AY20" s="207">
        <v>9.4792966980000006</v>
      </c>
      <c r="AZ20" s="207">
        <v>9.6372983673999997</v>
      </c>
      <c r="BA20" s="207">
        <v>9.8597037010000008</v>
      </c>
      <c r="BB20" s="207">
        <v>9.9460952504000009</v>
      </c>
      <c r="BC20" s="207">
        <v>10.407196832</v>
      </c>
      <c r="BD20" s="207">
        <v>11.61</v>
      </c>
      <c r="BE20" s="207">
        <v>11.74</v>
      </c>
      <c r="BF20" s="207">
        <v>10.474170000000001</v>
      </c>
      <c r="BG20" s="207">
        <v>9.9243799999999993</v>
      </c>
      <c r="BH20" s="323">
        <v>8.9681160000000002</v>
      </c>
      <c r="BI20" s="323">
        <v>9.1319479999999995</v>
      </c>
      <c r="BJ20" s="323">
        <v>9.112622</v>
      </c>
      <c r="BK20" s="323">
        <v>9.1918559999999996</v>
      </c>
      <c r="BL20" s="323">
        <v>9.4490610000000004</v>
      </c>
      <c r="BM20" s="323">
        <v>9.1023239999999994</v>
      </c>
      <c r="BN20" s="323">
        <v>9.1640910000000009</v>
      </c>
      <c r="BO20" s="323">
        <v>9.6665349999999997</v>
      </c>
      <c r="BP20" s="323">
        <v>10.85821</v>
      </c>
      <c r="BQ20" s="323">
        <v>11.09249</v>
      </c>
      <c r="BR20" s="323">
        <v>9.8821239999999992</v>
      </c>
      <c r="BS20" s="323">
        <v>9.3821119999999993</v>
      </c>
      <c r="BT20" s="323">
        <v>8.4289290000000001</v>
      </c>
      <c r="BU20" s="323">
        <v>8.4189109999999996</v>
      </c>
      <c r="BV20" s="323">
        <v>8.2998069999999995</v>
      </c>
    </row>
    <row r="21" spans="1:74" ht="11.15" customHeight="1" x14ac:dyDescent="0.25">
      <c r="A21" s="118" t="s">
        <v>627</v>
      </c>
      <c r="B21" s="198" t="s">
        <v>434</v>
      </c>
      <c r="C21" s="207">
        <v>9.5856704018999999</v>
      </c>
      <c r="D21" s="207">
        <v>9.6523029432000005</v>
      </c>
      <c r="E21" s="207">
        <v>9.2953135608000004</v>
      </c>
      <c r="F21" s="207">
        <v>9.3284743287000005</v>
      </c>
      <c r="G21" s="207">
        <v>9.1831770759999998</v>
      </c>
      <c r="H21" s="207">
        <v>9.2835576578999994</v>
      </c>
      <c r="I21" s="207">
        <v>9.2566834768999993</v>
      </c>
      <c r="J21" s="207">
        <v>9.0761006828999999</v>
      </c>
      <c r="K21" s="207">
        <v>9.1561700517000002</v>
      </c>
      <c r="L21" s="207">
        <v>9.3116434453999997</v>
      </c>
      <c r="M21" s="207">
        <v>9.3763192314000001</v>
      </c>
      <c r="N21" s="207">
        <v>9.2231956063999991</v>
      </c>
      <c r="O21" s="207">
        <v>9.3108152247000007</v>
      </c>
      <c r="P21" s="207">
        <v>9.5809942592000006</v>
      </c>
      <c r="Q21" s="207">
        <v>9.4228549725999997</v>
      </c>
      <c r="R21" s="207">
        <v>9.4596731559999991</v>
      </c>
      <c r="S21" s="207">
        <v>9.2843065869999997</v>
      </c>
      <c r="T21" s="207">
        <v>9.3080561887000002</v>
      </c>
      <c r="U21" s="207">
        <v>9.3564680361000008</v>
      </c>
      <c r="V21" s="207">
        <v>9.3008046527000001</v>
      </c>
      <c r="W21" s="207">
        <v>9.3404175110000001</v>
      </c>
      <c r="X21" s="207">
        <v>9.3318351653999994</v>
      </c>
      <c r="Y21" s="207">
        <v>9.4842970589999993</v>
      </c>
      <c r="Z21" s="207">
        <v>9.1403209522999997</v>
      </c>
      <c r="AA21" s="207">
        <v>9.0220932071999993</v>
      </c>
      <c r="AB21" s="207">
        <v>9.2237169948000002</v>
      </c>
      <c r="AC21" s="207">
        <v>9.2133336825000001</v>
      </c>
      <c r="AD21" s="207">
        <v>9.2255742287999993</v>
      </c>
      <c r="AE21" s="207">
        <v>8.6171248157000004</v>
      </c>
      <c r="AF21" s="207">
        <v>9.0000674042999993</v>
      </c>
      <c r="AG21" s="207">
        <v>8.9217604592999997</v>
      </c>
      <c r="AH21" s="207">
        <v>9.0021871545999996</v>
      </c>
      <c r="AI21" s="207">
        <v>9.1158535542999992</v>
      </c>
      <c r="AJ21" s="207">
        <v>9.0801091762000006</v>
      </c>
      <c r="AK21" s="207">
        <v>9.0175567133999994</v>
      </c>
      <c r="AL21" s="207">
        <v>9.2471422151000002</v>
      </c>
      <c r="AM21" s="207">
        <v>8.9602558511999995</v>
      </c>
      <c r="AN21" s="207">
        <v>9.5542689928000009</v>
      </c>
      <c r="AO21" s="207">
        <v>9.3839202761999996</v>
      </c>
      <c r="AP21" s="207">
        <v>8.9322367105999998</v>
      </c>
      <c r="AQ21" s="207">
        <v>9.2110084272999995</v>
      </c>
      <c r="AR21" s="207">
        <v>9.3757188251999999</v>
      </c>
      <c r="AS21" s="207">
        <v>9.4130143728999993</v>
      </c>
      <c r="AT21" s="207">
        <v>9.5210304278999995</v>
      </c>
      <c r="AU21" s="207">
        <v>9.6479226874999995</v>
      </c>
      <c r="AV21" s="207">
        <v>9.8478478858000003</v>
      </c>
      <c r="AW21" s="207">
        <v>10.028706472</v>
      </c>
      <c r="AX21" s="207">
        <v>9.9715703997999992</v>
      </c>
      <c r="AY21" s="207">
        <v>10.029795605</v>
      </c>
      <c r="AZ21" s="207">
        <v>10.435362874999999</v>
      </c>
      <c r="BA21" s="207">
        <v>10.446829048</v>
      </c>
      <c r="BB21" s="207">
        <v>10.391083697999999</v>
      </c>
      <c r="BC21" s="207">
        <v>10.923208465</v>
      </c>
      <c r="BD21" s="207">
        <v>11.22</v>
      </c>
      <c r="BE21" s="207">
        <v>11.38</v>
      </c>
      <c r="BF21" s="207">
        <v>10.449590000000001</v>
      </c>
      <c r="BG21" s="207">
        <v>10.397650000000001</v>
      </c>
      <c r="BH21" s="323">
        <v>10.56185</v>
      </c>
      <c r="BI21" s="323">
        <v>10.77694</v>
      </c>
      <c r="BJ21" s="323">
        <v>10.6839</v>
      </c>
      <c r="BK21" s="323">
        <v>10.75325</v>
      </c>
      <c r="BL21" s="323">
        <v>11.11065</v>
      </c>
      <c r="BM21" s="323">
        <v>11.043810000000001</v>
      </c>
      <c r="BN21" s="323">
        <v>10.91703</v>
      </c>
      <c r="BO21" s="323">
        <v>11.43952</v>
      </c>
      <c r="BP21" s="323">
        <v>11.69125</v>
      </c>
      <c r="BQ21" s="323">
        <v>11.78426</v>
      </c>
      <c r="BR21" s="323">
        <v>10.736829999999999</v>
      </c>
      <c r="BS21" s="323">
        <v>10.49119</v>
      </c>
      <c r="BT21" s="323">
        <v>10.538629999999999</v>
      </c>
      <c r="BU21" s="323">
        <v>10.59183</v>
      </c>
      <c r="BV21" s="323">
        <v>10.384370000000001</v>
      </c>
    </row>
    <row r="22" spans="1:74" ht="11.15" customHeight="1" x14ac:dyDescent="0.25">
      <c r="A22" s="118" t="s">
        <v>628</v>
      </c>
      <c r="B22" s="198" t="s">
        <v>435</v>
      </c>
      <c r="C22" s="207">
        <v>10.326085472000001</v>
      </c>
      <c r="D22" s="207">
        <v>10.621206147000001</v>
      </c>
      <c r="E22" s="207">
        <v>10.781160549000001</v>
      </c>
      <c r="F22" s="207">
        <v>10.629836315</v>
      </c>
      <c r="G22" s="207">
        <v>10.456703439</v>
      </c>
      <c r="H22" s="207">
        <v>10.525404978999999</v>
      </c>
      <c r="I22" s="207">
        <v>10.366825970000001</v>
      </c>
      <c r="J22" s="207">
        <v>10.426353352</v>
      </c>
      <c r="K22" s="207">
        <v>10.418471617</v>
      </c>
      <c r="L22" s="207">
        <v>10.391783078</v>
      </c>
      <c r="M22" s="207">
        <v>10.769508717000001</v>
      </c>
      <c r="N22" s="207">
        <v>10.6463038</v>
      </c>
      <c r="O22" s="207">
        <v>10.666324405999999</v>
      </c>
      <c r="P22" s="207">
        <v>10.899272472</v>
      </c>
      <c r="Q22" s="207">
        <v>10.776482851000001</v>
      </c>
      <c r="R22" s="207">
        <v>10.784565212</v>
      </c>
      <c r="S22" s="207">
        <v>10.692703759</v>
      </c>
      <c r="T22" s="207">
        <v>10.816802999</v>
      </c>
      <c r="U22" s="207">
        <v>10.806621345</v>
      </c>
      <c r="V22" s="207">
        <v>10.744997418000001</v>
      </c>
      <c r="W22" s="207">
        <v>10.612079591000001</v>
      </c>
      <c r="X22" s="207">
        <v>10.569602769999999</v>
      </c>
      <c r="Y22" s="207">
        <v>10.969699339</v>
      </c>
      <c r="Z22" s="207">
        <v>10.575673049000001</v>
      </c>
      <c r="AA22" s="207">
        <v>10.812263388</v>
      </c>
      <c r="AB22" s="207">
        <v>10.717488900999999</v>
      </c>
      <c r="AC22" s="207">
        <v>10.809890880999999</v>
      </c>
      <c r="AD22" s="207">
        <v>10.819069051</v>
      </c>
      <c r="AE22" s="207">
        <v>10.872665333</v>
      </c>
      <c r="AF22" s="207">
        <v>10.834884309</v>
      </c>
      <c r="AG22" s="207">
        <v>10.585759914</v>
      </c>
      <c r="AH22" s="207">
        <v>10.560347957999999</v>
      </c>
      <c r="AI22" s="207">
        <v>10.740716446</v>
      </c>
      <c r="AJ22" s="207">
        <v>10.670218156000001</v>
      </c>
      <c r="AK22" s="207">
        <v>10.914178994</v>
      </c>
      <c r="AL22" s="207">
        <v>10.529464662000001</v>
      </c>
      <c r="AM22" s="207">
        <v>10.715936297000001</v>
      </c>
      <c r="AN22" s="207">
        <v>11.100173375000001</v>
      </c>
      <c r="AO22" s="207">
        <v>11.127158382999999</v>
      </c>
      <c r="AP22" s="207">
        <v>11.255682537</v>
      </c>
      <c r="AQ22" s="207">
        <v>11.207643071</v>
      </c>
      <c r="AR22" s="207">
        <v>11.260945238</v>
      </c>
      <c r="AS22" s="207">
        <v>11.238984083</v>
      </c>
      <c r="AT22" s="207">
        <v>11.231845227999999</v>
      </c>
      <c r="AU22" s="207">
        <v>11.336308386000001</v>
      </c>
      <c r="AV22" s="207">
        <v>11.310925103000001</v>
      </c>
      <c r="AW22" s="207">
        <v>11.626813178000001</v>
      </c>
      <c r="AX22" s="207">
        <v>10.847843909</v>
      </c>
      <c r="AY22" s="207">
        <v>11.658108057</v>
      </c>
      <c r="AZ22" s="207">
        <v>11.631779752</v>
      </c>
      <c r="BA22" s="207">
        <v>11.773965569</v>
      </c>
      <c r="BB22" s="207">
        <v>11.914149681</v>
      </c>
      <c r="BC22" s="207">
        <v>12.054335638</v>
      </c>
      <c r="BD22" s="207">
        <v>12.55</v>
      </c>
      <c r="BE22" s="207">
        <v>12.74</v>
      </c>
      <c r="BF22" s="207">
        <v>12.59634</v>
      </c>
      <c r="BG22" s="207">
        <v>12.58595</v>
      </c>
      <c r="BH22" s="323">
        <v>12.402559999999999</v>
      </c>
      <c r="BI22" s="323">
        <v>12.671060000000001</v>
      </c>
      <c r="BJ22" s="323">
        <v>11.657819999999999</v>
      </c>
      <c r="BK22" s="323">
        <v>12.496230000000001</v>
      </c>
      <c r="BL22" s="323">
        <v>12.465809999999999</v>
      </c>
      <c r="BM22" s="323">
        <v>12.44946</v>
      </c>
      <c r="BN22" s="323">
        <v>12.502800000000001</v>
      </c>
      <c r="BO22" s="323">
        <v>12.628780000000001</v>
      </c>
      <c r="BP22" s="323">
        <v>13.09909</v>
      </c>
      <c r="BQ22" s="323">
        <v>13.221640000000001</v>
      </c>
      <c r="BR22" s="323">
        <v>12.89681</v>
      </c>
      <c r="BS22" s="323">
        <v>12.780250000000001</v>
      </c>
      <c r="BT22" s="323">
        <v>12.521470000000001</v>
      </c>
      <c r="BU22" s="323">
        <v>12.6873</v>
      </c>
      <c r="BV22" s="323">
        <v>11.59953</v>
      </c>
    </row>
    <row r="23" spans="1:74" ht="11.15" customHeight="1" x14ac:dyDescent="0.25">
      <c r="A23" s="118" t="s">
        <v>629</v>
      </c>
      <c r="B23" s="198" t="s">
        <v>436</v>
      </c>
      <c r="C23" s="207">
        <v>8.2744505578999998</v>
      </c>
      <c r="D23" s="207">
        <v>8.5578313186999999</v>
      </c>
      <c r="E23" s="207">
        <v>8.4581397773999996</v>
      </c>
      <c r="F23" s="207">
        <v>8.2587332962000009</v>
      </c>
      <c r="G23" s="207">
        <v>8.1713080133999991</v>
      </c>
      <c r="H23" s="207">
        <v>8.2686824323000003</v>
      </c>
      <c r="I23" s="207">
        <v>8.1653751182000001</v>
      </c>
      <c r="J23" s="207">
        <v>8.3063856987999998</v>
      </c>
      <c r="K23" s="207">
        <v>8.0873388427999995</v>
      </c>
      <c r="L23" s="207">
        <v>8.0042747718000005</v>
      </c>
      <c r="M23" s="207">
        <v>8.1848480943999995</v>
      </c>
      <c r="N23" s="207">
        <v>7.8606613000000003</v>
      </c>
      <c r="O23" s="207">
        <v>7.9995919267</v>
      </c>
      <c r="P23" s="207">
        <v>8.1676557253999995</v>
      </c>
      <c r="Q23" s="207">
        <v>8.2435862590000006</v>
      </c>
      <c r="R23" s="207">
        <v>8.1817895638000007</v>
      </c>
      <c r="S23" s="207">
        <v>8.0570664978999993</v>
      </c>
      <c r="T23" s="207">
        <v>8.1344257654999996</v>
      </c>
      <c r="U23" s="207">
        <v>8.0842747172999996</v>
      </c>
      <c r="V23" s="207">
        <v>8.4295766684999993</v>
      </c>
      <c r="W23" s="207">
        <v>8.4771456610999998</v>
      </c>
      <c r="X23" s="207">
        <v>8.1878670627000005</v>
      </c>
      <c r="Y23" s="207">
        <v>8.2484006099999991</v>
      </c>
      <c r="Z23" s="207">
        <v>8.0467049095000007</v>
      </c>
      <c r="AA23" s="207">
        <v>7.6220499935000001</v>
      </c>
      <c r="AB23" s="207">
        <v>7.8769167761999999</v>
      </c>
      <c r="AC23" s="207">
        <v>7.8328969335999998</v>
      </c>
      <c r="AD23" s="207">
        <v>7.8545500358</v>
      </c>
      <c r="AE23" s="207">
        <v>7.7522477268000003</v>
      </c>
      <c r="AF23" s="207">
        <v>7.8111553655000003</v>
      </c>
      <c r="AG23" s="207">
        <v>7.6242827145999996</v>
      </c>
      <c r="AH23" s="207">
        <v>7.8374996963000001</v>
      </c>
      <c r="AI23" s="207">
        <v>8.0335897821</v>
      </c>
      <c r="AJ23" s="207">
        <v>7.7742803792000004</v>
      </c>
      <c r="AK23" s="207">
        <v>8.0548089907999998</v>
      </c>
      <c r="AL23" s="207">
        <v>7.7877382677</v>
      </c>
      <c r="AM23" s="207">
        <v>7.8779051352999998</v>
      </c>
      <c r="AN23" s="207">
        <v>13.448509987</v>
      </c>
      <c r="AO23" s="207">
        <v>10.147719115999999</v>
      </c>
      <c r="AP23" s="207">
        <v>10.205715399000001</v>
      </c>
      <c r="AQ23" s="207">
        <v>8.7486879553999994</v>
      </c>
      <c r="AR23" s="207">
        <v>7.9208400777000003</v>
      </c>
      <c r="AS23" s="207">
        <v>8.5165778802999998</v>
      </c>
      <c r="AT23" s="207">
        <v>8.5041750702000005</v>
      </c>
      <c r="AU23" s="207">
        <v>8.6336999016</v>
      </c>
      <c r="AV23" s="207">
        <v>8.6785066218000004</v>
      </c>
      <c r="AW23" s="207">
        <v>8.7878340059000006</v>
      </c>
      <c r="AX23" s="207">
        <v>8.4774741566999996</v>
      </c>
      <c r="AY23" s="207">
        <v>8.3170329677999995</v>
      </c>
      <c r="AZ23" s="207">
        <v>8.8194588746000004</v>
      </c>
      <c r="BA23" s="207">
        <v>8.8291111060999992</v>
      </c>
      <c r="BB23" s="207">
        <v>8.8478778868999992</v>
      </c>
      <c r="BC23" s="207">
        <v>9.6701538787000008</v>
      </c>
      <c r="BD23" s="207">
        <v>10.17</v>
      </c>
      <c r="BE23" s="207">
        <v>10.44</v>
      </c>
      <c r="BF23" s="207">
        <v>8.2997460000000007</v>
      </c>
      <c r="BG23" s="207">
        <v>8.6863390000000003</v>
      </c>
      <c r="BH23" s="323">
        <v>8.7477540000000005</v>
      </c>
      <c r="BI23" s="323">
        <v>8.9460789999999992</v>
      </c>
      <c r="BJ23" s="323">
        <v>8.6768579999999993</v>
      </c>
      <c r="BK23" s="323">
        <v>8.5512370000000004</v>
      </c>
      <c r="BL23" s="323">
        <v>9.1121689999999997</v>
      </c>
      <c r="BM23" s="323">
        <v>8.7254100000000001</v>
      </c>
      <c r="BN23" s="323">
        <v>8.7328650000000003</v>
      </c>
      <c r="BO23" s="323">
        <v>9.516038</v>
      </c>
      <c r="BP23" s="323">
        <v>10.04762</v>
      </c>
      <c r="BQ23" s="323">
        <v>10.269299999999999</v>
      </c>
      <c r="BR23" s="323">
        <v>8.2268299999999996</v>
      </c>
      <c r="BS23" s="323">
        <v>8.6425870000000007</v>
      </c>
      <c r="BT23" s="323">
        <v>8.6925469999999994</v>
      </c>
      <c r="BU23" s="323">
        <v>8.8574940000000009</v>
      </c>
      <c r="BV23" s="323">
        <v>8.6212619999999998</v>
      </c>
    </row>
    <row r="24" spans="1:74" ht="11.15" customHeight="1" x14ac:dyDescent="0.25">
      <c r="A24" s="118" t="s">
        <v>630</v>
      </c>
      <c r="B24" s="198" t="s">
        <v>437</v>
      </c>
      <c r="C24" s="207">
        <v>9.0160194981000004</v>
      </c>
      <c r="D24" s="207">
        <v>9.2550665136999992</v>
      </c>
      <c r="E24" s="207">
        <v>9.2471794535999994</v>
      </c>
      <c r="F24" s="207">
        <v>9.4400546678000001</v>
      </c>
      <c r="G24" s="207">
        <v>9.8375279198999994</v>
      </c>
      <c r="H24" s="207">
        <v>10.029677682000001</v>
      </c>
      <c r="I24" s="207">
        <v>9.9727562140000003</v>
      </c>
      <c r="J24" s="207">
        <v>9.9674361450000006</v>
      </c>
      <c r="K24" s="207">
        <v>9.7902898099000009</v>
      </c>
      <c r="L24" s="207">
        <v>9.6951900439000003</v>
      </c>
      <c r="M24" s="207">
        <v>9.1967178474000004</v>
      </c>
      <c r="N24" s="207">
        <v>8.8806673651000008</v>
      </c>
      <c r="O24" s="207">
        <v>8.9892061576</v>
      </c>
      <c r="P24" s="207">
        <v>9.3267451757999993</v>
      </c>
      <c r="Q24" s="207">
        <v>9.2235470088000007</v>
      </c>
      <c r="R24" s="207">
        <v>9.3200357034000003</v>
      </c>
      <c r="S24" s="207">
        <v>9.6672748439999996</v>
      </c>
      <c r="T24" s="207">
        <v>10.178320143000001</v>
      </c>
      <c r="U24" s="207">
        <v>10.119324625000001</v>
      </c>
      <c r="V24" s="207">
        <v>10.028869093999999</v>
      </c>
      <c r="W24" s="207">
        <v>9.8693629397000002</v>
      </c>
      <c r="X24" s="207">
        <v>9.5813932976</v>
      </c>
      <c r="Y24" s="207">
        <v>9.0910429798999992</v>
      </c>
      <c r="Z24" s="207">
        <v>8.8970051497</v>
      </c>
      <c r="AA24" s="207">
        <v>8.7615645741999995</v>
      </c>
      <c r="AB24" s="207">
        <v>8.9202850471000001</v>
      </c>
      <c r="AC24" s="207">
        <v>8.9712186072000009</v>
      </c>
      <c r="AD24" s="207">
        <v>9.2671734108999999</v>
      </c>
      <c r="AE24" s="207">
        <v>9.6400455718</v>
      </c>
      <c r="AF24" s="207">
        <v>10.089310232000001</v>
      </c>
      <c r="AG24" s="207">
        <v>10.036999509999999</v>
      </c>
      <c r="AH24" s="207">
        <v>9.9198674244999996</v>
      </c>
      <c r="AI24" s="207">
        <v>9.9166173087999994</v>
      </c>
      <c r="AJ24" s="207">
        <v>9.3899801871000008</v>
      </c>
      <c r="AK24" s="207">
        <v>9.1707748977999994</v>
      </c>
      <c r="AL24" s="207">
        <v>8.9560109197000006</v>
      </c>
      <c r="AM24" s="207">
        <v>8.9100459661000002</v>
      </c>
      <c r="AN24" s="207">
        <v>9.2794887750000008</v>
      </c>
      <c r="AO24" s="207">
        <v>9.1519249305999999</v>
      </c>
      <c r="AP24" s="207">
        <v>9.3722443175999999</v>
      </c>
      <c r="AQ24" s="207">
        <v>9.6464047833999995</v>
      </c>
      <c r="AR24" s="207">
        <v>10.168431627</v>
      </c>
      <c r="AS24" s="207">
        <v>10.318457403</v>
      </c>
      <c r="AT24" s="207">
        <v>10.153201796999999</v>
      </c>
      <c r="AU24" s="207">
        <v>10.116472838</v>
      </c>
      <c r="AV24" s="207">
        <v>9.7587858691000005</v>
      </c>
      <c r="AW24" s="207">
        <v>9.5784323693999998</v>
      </c>
      <c r="AX24" s="207">
        <v>9.4365151871999995</v>
      </c>
      <c r="AY24" s="207">
        <v>9.4823699505000008</v>
      </c>
      <c r="AZ24" s="207">
        <v>9.6381729925999995</v>
      </c>
      <c r="BA24" s="207">
        <v>9.5737147441000001</v>
      </c>
      <c r="BB24" s="207">
        <v>9.9198953290999992</v>
      </c>
      <c r="BC24" s="207">
        <v>10.121707324000001</v>
      </c>
      <c r="BD24" s="207">
        <v>10.82</v>
      </c>
      <c r="BE24" s="207">
        <v>11.03</v>
      </c>
      <c r="BF24" s="207">
        <v>10.71626</v>
      </c>
      <c r="BG24" s="207">
        <v>10.616770000000001</v>
      </c>
      <c r="BH24" s="323">
        <v>10.14936</v>
      </c>
      <c r="BI24" s="323">
        <v>9.912782</v>
      </c>
      <c r="BJ24" s="323">
        <v>9.7241569999999999</v>
      </c>
      <c r="BK24" s="323">
        <v>9.781523</v>
      </c>
      <c r="BL24" s="323">
        <v>9.9539860000000004</v>
      </c>
      <c r="BM24" s="323">
        <v>9.8211099999999991</v>
      </c>
      <c r="BN24" s="323">
        <v>10.168189999999999</v>
      </c>
      <c r="BO24" s="323">
        <v>10.347289999999999</v>
      </c>
      <c r="BP24" s="323">
        <v>11.050129999999999</v>
      </c>
      <c r="BQ24" s="323">
        <v>11.26384</v>
      </c>
      <c r="BR24" s="323">
        <v>10.917619999999999</v>
      </c>
      <c r="BS24" s="323">
        <v>10.744809999999999</v>
      </c>
      <c r="BT24" s="323">
        <v>10.23413</v>
      </c>
      <c r="BU24" s="323">
        <v>9.9760930000000005</v>
      </c>
      <c r="BV24" s="323">
        <v>9.7765620000000002</v>
      </c>
    </row>
    <row r="25" spans="1:74" ht="11.15" customHeight="1" x14ac:dyDescent="0.25">
      <c r="A25" s="118" t="s">
        <v>631</v>
      </c>
      <c r="B25" s="200" t="s">
        <v>438</v>
      </c>
      <c r="C25" s="207">
        <v>12.775239257000001</v>
      </c>
      <c r="D25" s="207">
        <v>12.792936924999999</v>
      </c>
      <c r="E25" s="207">
        <v>13.028551917</v>
      </c>
      <c r="F25" s="207">
        <v>13.023494317999999</v>
      </c>
      <c r="G25" s="207">
        <v>13.584921553999999</v>
      </c>
      <c r="H25" s="207">
        <v>15.242711383</v>
      </c>
      <c r="I25" s="207">
        <v>15.923991055</v>
      </c>
      <c r="J25" s="207">
        <v>16.336530929999999</v>
      </c>
      <c r="K25" s="207">
        <v>14.709594266</v>
      </c>
      <c r="L25" s="207">
        <v>15.047869337</v>
      </c>
      <c r="M25" s="207">
        <v>13.703727838000001</v>
      </c>
      <c r="N25" s="207">
        <v>13.261645355000001</v>
      </c>
      <c r="O25" s="207">
        <v>12.911320523000001</v>
      </c>
      <c r="P25" s="207">
        <v>13.023989509</v>
      </c>
      <c r="Q25" s="207">
        <v>12.80968296</v>
      </c>
      <c r="R25" s="207">
        <v>13.06359571</v>
      </c>
      <c r="S25" s="207">
        <v>13.635050548000001</v>
      </c>
      <c r="T25" s="207">
        <v>15.464039723999999</v>
      </c>
      <c r="U25" s="207">
        <v>16.159099424000001</v>
      </c>
      <c r="V25" s="207">
        <v>16.066681512999999</v>
      </c>
      <c r="W25" s="207">
        <v>16.255131692999999</v>
      </c>
      <c r="X25" s="207">
        <v>15.411523224</v>
      </c>
      <c r="Y25" s="207">
        <v>14.248738242</v>
      </c>
      <c r="Z25" s="207">
        <v>13.271224097999999</v>
      </c>
      <c r="AA25" s="207">
        <v>13.281972274999999</v>
      </c>
      <c r="AB25" s="207">
        <v>13.476176421</v>
      </c>
      <c r="AC25" s="207">
        <v>13.306090458</v>
      </c>
      <c r="AD25" s="207">
        <v>13.157424401</v>
      </c>
      <c r="AE25" s="207">
        <v>14.411673349000001</v>
      </c>
      <c r="AF25" s="207">
        <v>16.350916095999999</v>
      </c>
      <c r="AG25" s="207">
        <v>16.816324990999998</v>
      </c>
      <c r="AH25" s="207">
        <v>17.445836307</v>
      </c>
      <c r="AI25" s="207">
        <v>17.036475679999999</v>
      </c>
      <c r="AJ25" s="207">
        <v>15.989942981</v>
      </c>
      <c r="AK25" s="207">
        <v>14.752489200999999</v>
      </c>
      <c r="AL25" s="207">
        <v>14.067689441000001</v>
      </c>
      <c r="AM25" s="207">
        <v>14.057729087</v>
      </c>
      <c r="AN25" s="207">
        <v>14.536209703999999</v>
      </c>
      <c r="AO25" s="207">
        <v>14.900388225</v>
      </c>
      <c r="AP25" s="207">
        <v>15.314399816</v>
      </c>
      <c r="AQ25" s="207">
        <v>15.14157661</v>
      </c>
      <c r="AR25" s="207">
        <v>17.180297227000001</v>
      </c>
      <c r="AS25" s="207">
        <v>17.748589837000001</v>
      </c>
      <c r="AT25" s="207">
        <v>18.063305494000002</v>
      </c>
      <c r="AU25" s="207">
        <v>18.452955688999999</v>
      </c>
      <c r="AV25" s="207">
        <v>17.441401066000001</v>
      </c>
      <c r="AW25" s="207">
        <v>15.205874825</v>
      </c>
      <c r="AX25" s="207">
        <v>15.625381435</v>
      </c>
      <c r="AY25" s="207">
        <v>15.636242129999999</v>
      </c>
      <c r="AZ25" s="207">
        <v>16.091792827999999</v>
      </c>
      <c r="BA25" s="207">
        <v>16.526054511000002</v>
      </c>
      <c r="BB25" s="207">
        <v>17.576467781000002</v>
      </c>
      <c r="BC25" s="207">
        <v>16.776809459999999</v>
      </c>
      <c r="BD25" s="207">
        <v>18.899999999999999</v>
      </c>
      <c r="BE25" s="207">
        <v>19.84</v>
      </c>
      <c r="BF25" s="207">
        <v>20.159040000000001</v>
      </c>
      <c r="BG25" s="207">
        <v>20.603960000000001</v>
      </c>
      <c r="BH25" s="323">
        <v>19.203469999999999</v>
      </c>
      <c r="BI25" s="323">
        <v>16.81701</v>
      </c>
      <c r="BJ25" s="323">
        <v>17.150770000000001</v>
      </c>
      <c r="BK25" s="323">
        <v>17.378799999999998</v>
      </c>
      <c r="BL25" s="323">
        <v>17.988009999999999</v>
      </c>
      <c r="BM25" s="323">
        <v>18.309059999999999</v>
      </c>
      <c r="BN25" s="323">
        <v>19.428989999999999</v>
      </c>
      <c r="BO25" s="323">
        <v>18.44802</v>
      </c>
      <c r="BP25" s="323">
        <v>20.717659999999999</v>
      </c>
      <c r="BQ25" s="323">
        <v>21.43432</v>
      </c>
      <c r="BR25" s="323">
        <v>21.652539999999998</v>
      </c>
      <c r="BS25" s="323">
        <v>21.677099999999999</v>
      </c>
      <c r="BT25" s="323">
        <v>20.092449999999999</v>
      </c>
      <c r="BU25" s="323">
        <v>17.605979999999999</v>
      </c>
      <c r="BV25" s="323">
        <v>17.870940000000001</v>
      </c>
    </row>
    <row r="26" spans="1:74" ht="11.15" customHeight="1" x14ac:dyDescent="0.25">
      <c r="A26" s="118" t="s">
        <v>632</v>
      </c>
      <c r="B26" s="200" t="s">
        <v>412</v>
      </c>
      <c r="C26" s="207">
        <v>10.49</v>
      </c>
      <c r="D26" s="207">
        <v>10.65</v>
      </c>
      <c r="E26" s="207">
        <v>10.51</v>
      </c>
      <c r="F26" s="207">
        <v>10.46</v>
      </c>
      <c r="G26" s="207">
        <v>10.51</v>
      </c>
      <c r="H26" s="207">
        <v>10.84</v>
      </c>
      <c r="I26" s="207">
        <v>11</v>
      </c>
      <c r="J26" s="207">
        <v>11.03</v>
      </c>
      <c r="K26" s="207">
        <v>10.72</v>
      </c>
      <c r="L26" s="207">
        <v>10.77</v>
      </c>
      <c r="M26" s="207">
        <v>10.54</v>
      </c>
      <c r="N26" s="207">
        <v>10.33</v>
      </c>
      <c r="O26" s="207">
        <v>10.3</v>
      </c>
      <c r="P26" s="207">
        <v>10.54</v>
      </c>
      <c r="Q26" s="207">
        <v>10.46</v>
      </c>
      <c r="R26" s="207">
        <v>10.52</v>
      </c>
      <c r="S26" s="207">
        <v>10.54</v>
      </c>
      <c r="T26" s="207">
        <v>10.9</v>
      </c>
      <c r="U26" s="207">
        <v>11.02</v>
      </c>
      <c r="V26" s="207">
        <v>11.02</v>
      </c>
      <c r="W26" s="207">
        <v>10.96</v>
      </c>
      <c r="X26" s="207">
        <v>10.74</v>
      </c>
      <c r="Y26" s="207">
        <v>10.57</v>
      </c>
      <c r="Z26" s="207">
        <v>10.32</v>
      </c>
      <c r="AA26" s="207">
        <v>10.18</v>
      </c>
      <c r="AB26" s="207">
        <v>10.3</v>
      </c>
      <c r="AC26" s="207">
        <v>10.34</v>
      </c>
      <c r="AD26" s="207">
        <v>10.37</v>
      </c>
      <c r="AE26" s="207">
        <v>10.4</v>
      </c>
      <c r="AF26" s="207">
        <v>10.89</v>
      </c>
      <c r="AG26" s="207">
        <v>10.84</v>
      </c>
      <c r="AH26" s="207">
        <v>10.9</v>
      </c>
      <c r="AI26" s="207">
        <v>11.02</v>
      </c>
      <c r="AJ26" s="207">
        <v>10.72</v>
      </c>
      <c r="AK26" s="207">
        <v>10.53</v>
      </c>
      <c r="AL26" s="207">
        <v>10.41</v>
      </c>
      <c r="AM26" s="207">
        <v>10.31</v>
      </c>
      <c r="AN26" s="207">
        <v>11.51</v>
      </c>
      <c r="AO26" s="207">
        <v>11.17</v>
      </c>
      <c r="AP26" s="207">
        <v>10.93</v>
      </c>
      <c r="AQ26" s="207">
        <v>10.9</v>
      </c>
      <c r="AR26" s="207">
        <v>11.34</v>
      </c>
      <c r="AS26" s="207">
        <v>11.51</v>
      </c>
      <c r="AT26" s="207">
        <v>11.56</v>
      </c>
      <c r="AU26" s="207">
        <v>11.7</v>
      </c>
      <c r="AV26" s="207">
        <v>11.56</v>
      </c>
      <c r="AW26" s="207">
        <v>11.34</v>
      </c>
      <c r="AX26" s="207">
        <v>11.2</v>
      </c>
      <c r="AY26" s="207">
        <v>11.36</v>
      </c>
      <c r="AZ26" s="207">
        <v>11.78</v>
      </c>
      <c r="BA26" s="207">
        <v>11.77</v>
      </c>
      <c r="BB26" s="207">
        <v>11.92</v>
      </c>
      <c r="BC26" s="207">
        <v>12.14</v>
      </c>
      <c r="BD26" s="207">
        <v>12.9</v>
      </c>
      <c r="BE26" s="207">
        <v>13.15</v>
      </c>
      <c r="BF26" s="207">
        <v>12.433490000000001</v>
      </c>
      <c r="BG26" s="207">
        <v>12.48851</v>
      </c>
      <c r="BH26" s="323">
        <v>12.2638</v>
      </c>
      <c r="BI26" s="323">
        <v>12.04847</v>
      </c>
      <c r="BJ26" s="323">
        <v>11.852819999999999</v>
      </c>
      <c r="BK26" s="323">
        <v>12.08038</v>
      </c>
      <c r="BL26" s="323">
        <v>12.530200000000001</v>
      </c>
      <c r="BM26" s="323">
        <v>12.326930000000001</v>
      </c>
      <c r="BN26" s="323">
        <v>12.42704</v>
      </c>
      <c r="BO26" s="323">
        <v>12.59079</v>
      </c>
      <c r="BP26" s="323">
        <v>13.346360000000001</v>
      </c>
      <c r="BQ26" s="323">
        <v>13.50121</v>
      </c>
      <c r="BR26" s="323">
        <v>12.6873</v>
      </c>
      <c r="BS26" s="323">
        <v>12.595090000000001</v>
      </c>
      <c r="BT26" s="323">
        <v>12.302519999999999</v>
      </c>
      <c r="BU26" s="323">
        <v>11.98821</v>
      </c>
      <c r="BV26" s="323">
        <v>11.706709999999999</v>
      </c>
    </row>
    <row r="27" spans="1:74" ht="11.15" customHeight="1" x14ac:dyDescent="0.25">
      <c r="A27" s="118"/>
      <c r="B27" s="121" t="s">
        <v>29</v>
      </c>
      <c r="C27" s="440"/>
      <c r="D27" s="440"/>
      <c r="E27" s="440"/>
      <c r="F27" s="440"/>
      <c r="G27" s="440"/>
      <c r="H27" s="440"/>
      <c r="I27" s="440"/>
      <c r="J27" s="440"/>
      <c r="K27" s="440"/>
      <c r="L27" s="440"/>
      <c r="M27" s="440"/>
      <c r="N27" s="440"/>
      <c r="O27" s="440"/>
      <c r="P27" s="440"/>
      <c r="Q27" s="440"/>
      <c r="R27" s="440"/>
      <c r="S27" s="440"/>
      <c r="T27" s="440"/>
      <c r="U27" s="440"/>
      <c r="V27" s="440"/>
      <c r="W27" s="440"/>
      <c r="X27" s="440"/>
      <c r="Y27" s="440"/>
      <c r="Z27" s="440"/>
      <c r="AA27" s="440"/>
      <c r="AB27" s="440"/>
      <c r="AC27" s="440"/>
      <c r="AD27" s="440"/>
      <c r="AE27" s="440"/>
      <c r="AF27" s="440"/>
      <c r="AG27" s="440"/>
      <c r="AH27" s="440"/>
      <c r="AI27" s="440"/>
      <c r="AJ27" s="440"/>
      <c r="AK27" s="440"/>
      <c r="AL27" s="440"/>
      <c r="AM27" s="440"/>
      <c r="AN27" s="440"/>
      <c r="AO27" s="440"/>
      <c r="AP27" s="440"/>
      <c r="AQ27" s="440"/>
      <c r="AR27" s="440"/>
      <c r="AS27" s="440"/>
      <c r="AT27" s="440"/>
      <c r="AU27" s="440"/>
      <c r="AV27" s="440"/>
      <c r="AW27" s="440"/>
      <c r="AX27" s="440"/>
      <c r="AY27" s="440"/>
      <c r="AZ27" s="440"/>
      <c r="BA27" s="440"/>
      <c r="BB27" s="440"/>
      <c r="BC27" s="440"/>
      <c r="BD27" s="440"/>
      <c r="BE27" s="440"/>
      <c r="BF27" s="440"/>
      <c r="BG27" s="440"/>
      <c r="BH27" s="441"/>
      <c r="BI27" s="441"/>
      <c r="BJ27" s="441"/>
      <c r="BK27" s="441"/>
      <c r="BL27" s="441"/>
      <c r="BM27" s="441"/>
      <c r="BN27" s="441"/>
      <c r="BO27" s="441"/>
      <c r="BP27" s="441"/>
      <c r="BQ27" s="441"/>
      <c r="BR27" s="441"/>
      <c r="BS27" s="441"/>
      <c r="BT27" s="441"/>
      <c r="BU27" s="441"/>
      <c r="BV27" s="441"/>
    </row>
    <row r="28" spans="1:74" ht="11.15" customHeight="1" x14ac:dyDescent="0.25">
      <c r="A28" s="118" t="s">
        <v>633</v>
      </c>
      <c r="B28" s="198" t="s">
        <v>431</v>
      </c>
      <c r="C28" s="207">
        <v>13.743459837</v>
      </c>
      <c r="D28" s="207">
        <v>13.987010441000001</v>
      </c>
      <c r="E28" s="207">
        <v>13.037393857</v>
      </c>
      <c r="F28" s="207">
        <v>12.974206239000001</v>
      </c>
      <c r="G28" s="207">
        <v>12.691192719</v>
      </c>
      <c r="H28" s="207">
        <v>13.178389618000001</v>
      </c>
      <c r="I28" s="207">
        <v>13.112714295</v>
      </c>
      <c r="J28" s="207">
        <v>13.028683445</v>
      </c>
      <c r="K28" s="207">
        <v>13.134027527000001</v>
      </c>
      <c r="L28" s="207">
        <v>12.898097559</v>
      </c>
      <c r="M28" s="207">
        <v>13.044944564</v>
      </c>
      <c r="N28" s="207">
        <v>13.610097356000001</v>
      </c>
      <c r="O28" s="207">
        <v>13.439342194</v>
      </c>
      <c r="P28" s="207">
        <v>14.068303342</v>
      </c>
      <c r="Q28" s="207">
        <v>13.454841027000001</v>
      </c>
      <c r="R28" s="207">
        <v>13.185185892</v>
      </c>
      <c r="S28" s="207">
        <v>12.584726184999999</v>
      </c>
      <c r="T28" s="207">
        <v>13.152950235</v>
      </c>
      <c r="U28" s="207">
        <v>12.77394</v>
      </c>
      <c r="V28" s="207">
        <v>12.716706287999999</v>
      </c>
      <c r="W28" s="207">
        <v>12.923197577</v>
      </c>
      <c r="X28" s="207">
        <v>12.512631208</v>
      </c>
      <c r="Y28" s="207">
        <v>13.181720771</v>
      </c>
      <c r="Z28" s="207">
        <v>13.055725718</v>
      </c>
      <c r="AA28" s="207">
        <v>13.217267387</v>
      </c>
      <c r="AB28" s="207">
        <v>13.096735646000001</v>
      </c>
      <c r="AC28" s="207">
        <v>12.847841194000001</v>
      </c>
      <c r="AD28" s="207">
        <v>12.859046425000001</v>
      </c>
      <c r="AE28" s="207">
        <v>13.03534368</v>
      </c>
      <c r="AF28" s="207">
        <v>12.823530775</v>
      </c>
      <c r="AG28" s="207">
        <v>13.087591976000001</v>
      </c>
      <c r="AH28" s="207">
        <v>13.040714662999999</v>
      </c>
      <c r="AI28" s="207">
        <v>12.802897241</v>
      </c>
      <c r="AJ28" s="207">
        <v>12.516286856000001</v>
      </c>
      <c r="AK28" s="207">
        <v>12.562359388999999</v>
      </c>
      <c r="AL28" s="207">
        <v>12.713910773</v>
      </c>
      <c r="AM28" s="207">
        <v>13.125774695</v>
      </c>
      <c r="AN28" s="207">
        <v>13.955011954</v>
      </c>
      <c r="AO28" s="207">
        <v>13.445554492999999</v>
      </c>
      <c r="AP28" s="207">
        <v>12.649976784</v>
      </c>
      <c r="AQ28" s="207">
        <v>12.824452331</v>
      </c>
      <c r="AR28" s="207">
        <v>13.452553326</v>
      </c>
      <c r="AS28" s="207">
        <v>13.646996128</v>
      </c>
      <c r="AT28" s="207">
        <v>13.612610845000001</v>
      </c>
      <c r="AU28" s="207">
        <v>13.865309368</v>
      </c>
      <c r="AV28" s="207">
        <v>13.914626708</v>
      </c>
      <c r="AW28" s="207">
        <v>14.224920560999999</v>
      </c>
      <c r="AX28" s="207">
        <v>14.255343675000001</v>
      </c>
      <c r="AY28" s="207">
        <v>15.28222308</v>
      </c>
      <c r="AZ28" s="207">
        <v>15.294551772</v>
      </c>
      <c r="BA28" s="207">
        <v>14.864194771999999</v>
      </c>
      <c r="BB28" s="207">
        <v>14.777340388000001</v>
      </c>
      <c r="BC28" s="207">
        <v>15.149046509</v>
      </c>
      <c r="BD28" s="207">
        <v>15.7</v>
      </c>
      <c r="BE28" s="207">
        <v>15.84</v>
      </c>
      <c r="BF28" s="207">
        <v>15.32404</v>
      </c>
      <c r="BG28" s="207">
        <v>15.30096</v>
      </c>
      <c r="BH28" s="323">
        <v>15.11861</v>
      </c>
      <c r="BI28" s="323">
        <v>15.261469999999999</v>
      </c>
      <c r="BJ28" s="323">
        <v>15.15199</v>
      </c>
      <c r="BK28" s="323">
        <v>16.128720000000001</v>
      </c>
      <c r="BL28" s="323">
        <v>16.044920000000001</v>
      </c>
      <c r="BM28" s="323">
        <v>15.52289</v>
      </c>
      <c r="BN28" s="323">
        <v>15.366199999999999</v>
      </c>
      <c r="BO28" s="323">
        <v>15.688929999999999</v>
      </c>
      <c r="BP28" s="323">
        <v>16.19707</v>
      </c>
      <c r="BQ28" s="323">
        <v>16.26736</v>
      </c>
      <c r="BR28" s="323">
        <v>15.66635</v>
      </c>
      <c r="BS28" s="323">
        <v>15.57638</v>
      </c>
      <c r="BT28" s="323">
        <v>15.33183</v>
      </c>
      <c r="BU28" s="323">
        <v>15.427110000000001</v>
      </c>
      <c r="BV28" s="323">
        <v>15.27694</v>
      </c>
    </row>
    <row r="29" spans="1:74" ht="11.15" customHeight="1" x14ac:dyDescent="0.25">
      <c r="A29" s="118" t="s">
        <v>634</v>
      </c>
      <c r="B29" s="183" t="s">
        <v>463</v>
      </c>
      <c r="C29" s="207">
        <v>7.7015788498999997</v>
      </c>
      <c r="D29" s="207">
        <v>7.4247497699</v>
      </c>
      <c r="E29" s="207">
        <v>6.6332644272000003</v>
      </c>
      <c r="F29" s="207">
        <v>6.6897881906999999</v>
      </c>
      <c r="G29" s="207">
        <v>6.9264165220000002</v>
      </c>
      <c r="H29" s="207">
        <v>6.9221354017000003</v>
      </c>
      <c r="I29" s="207">
        <v>6.9547638714</v>
      </c>
      <c r="J29" s="207">
        <v>6.9322286193</v>
      </c>
      <c r="K29" s="207">
        <v>6.8551611817999998</v>
      </c>
      <c r="L29" s="207">
        <v>6.8860219965000002</v>
      </c>
      <c r="M29" s="207">
        <v>6.8106240491000003</v>
      </c>
      <c r="N29" s="207">
        <v>6.7859536605999997</v>
      </c>
      <c r="O29" s="207">
        <v>6.8247028936999996</v>
      </c>
      <c r="P29" s="207">
        <v>6.7358529864000003</v>
      </c>
      <c r="Q29" s="207">
        <v>6.6847739223999998</v>
      </c>
      <c r="R29" s="207">
        <v>6.5749873887000003</v>
      </c>
      <c r="S29" s="207">
        <v>6.6665550702000003</v>
      </c>
      <c r="T29" s="207">
        <v>6.3772597325999998</v>
      </c>
      <c r="U29" s="207">
        <v>6.5736319956999996</v>
      </c>
      <c r="V29" s="207">
        <v>6.6527027404999997</v>
      </c>
      <c r="W29" s="207">
        <v>6.4761132020999996</v>
      </c>
      <c r="X29" s="207">
        <v>6.4504799661999996</v>
      </c>
      <c r="Y29" s="207">
        <v>6.4040350673999997</v>
      </c>
      <c r="Z29" s="207">
        <v>6.4378547831999997</v>
      </c>
      <c r="AA29" s="207">
        <v>6.4270655356999997</v>
      </c>
      <c r="AB29" s="207">
        <v>6.4813402352000002</v>
      </c>
      <c r="AC29" s="207">
        <v>6.3032138796000003</v>
      </c>
      <c r="AD29" s="207">
        <v>6.3328181225</v>
      </c>
      <c r="AE29" s="207">
        <v>6.3648522463999999</v>
      </c>
      <c r="AF29" s="207">
        <v>6.4174307717000003</v>
      </c>
      <c r="AG29" s="207">
        <v>6.4847160788</v>
      </c>
      <c r="AH29" s="207">
        <v>6.4197455364999998</v>
      </c>
      <c r="AI29" s="207">
        <v>6.3974225639000002</v>
      </c>
      <c r="AJ29" s="207">
        <v>6.2597208706999998</v>
      </c>
      <c r="AK29" s="207">
        <v>6.2859094853000004</v>
      </c>
      <c r="AL29" s="207">
        <v>6.3420104778999997</v>
      </c>
      <c r="AM29" s="207">
        <v>6.3340361058000001</v>
      </c>
      <c r="AN29" s="207">
        <v>6.7288422881000001</v>
      </c>
      <c r="AO29" s="207">
        <v>6.4937443788999998</v>
      </c>
      <c r="AP29" s="207">
        <v>6.3638399037999998</v>
      </c>
      <c r="AQ29" s="207">
        <v>6.5369144706000002</v>
      </c>
      <c r="AR29" s="207">
        <v>6.8745391289000004</v>
      </c>
      <c r="AS29" s="207">
        <v>7.0399410568</v>
      </c>
      <c r="AT29" s="207">
        <v>7.1279798352999997</v>
      </c>
      <c r="AU29" s="207">
        <v>7.1543289202000002</v>
      </c>
      <c r="AV29" s="207">
        <v>7.2470841897999998</v>
      </c>
      <c r="AW29" s="207">
        <v>7.4746966517000004</v>
      </c>
      <c r="AX29" s="207">
        <v>7.1827710833999996</v>
      </c>
      <c r="AY29" s="207">
        <v>7.9292099940999998</v>
      </c>
      <c r="AZ29" s="207">
        <v>7.9914208963000002</v>
      </c>
      <c r="BA29" s="207">
        <v>7.6728023186999996</v>
      </c>
      <c r="BB29" s="207">
        <v>7.8105491453000004</v>
      </c>
      <c r="BC29" s="207">
        <v>8.2536738153999991</v>
      </c>
      <c r="BD29" s="207">
        <v>8.74</v>
      </c>
      <c r="BE29" s="207">
        <v>9.24</v>
      </c>
      <c r="BF29" s="207">
        <v>8.1388470000000002</v>
      </c>
      <c r="BG29" s="207">
        <v>7.594684</v>
      </c>
      <c r="BH29" s="323">
        <v>7.2627940000000004</v>
      </c>
      <c r="BI29" s="323">
        <v>7.5323739999999999</v>
      </c>
      <c r="BJ29" s="323">
        <v>7.6034579999999998</v>
      </c>
      <c r="BK29" s="323">
        <v>8.0143450000000005</v>
      </c>
      <c r="BL29" s="323">
        <v>8.1467039999999997</v>
      </c>
      <c r="BM29" s="323">
        <v>7.8793839999999999</v>
      </c>
      <c r="BN29" s="323">
        <v>7.5696820000000002</v>
      </c>
      <c r="BO29" s="323">
        <v>7.8108950000000004</v>
      </c>
      <c r="BP29" s="323">
        <v>8.2271839999999994</v>
      </c>
      <c r="BQ29" s="323">
        <v>8.6972070000000006</v>
      </c>
      <c r="BR29" s="323">
        <v>7.6156670000000002</v>
      </c>
      <c r="BS29" s="323">
        <v>7.1293930000000003</v>
      </c>
      <c r="BT29" s="323">
        <v>6.910488</v>
      </c>
      <c r="BU29" s="323">
        <v>7.1754480000000003</v>
      </c>
      <c r="BV29" s="323">
        <v>7.2421009999999999</v>
      </c>
    </row>
    <row r="30" spans="1:74" ht="11.15" customHeight="1" x14ac:dyDescent="0.25">
      <c r="A30" s="118" t="s">
        <v>635</v>
      </c>
      <c r="B30" s="198" t="s">
        <v>432</v>
      </c>
      <c r="C30" s="207">
        <v>7.4038972962000003</v>
      </c>
      <c r="D30" s="207">
        <v>7.1158958564999999</v>
      </c>
      <c r="E30" s="207">
        <v>6.9322158692000002</v>
      </c>
      <c r="F30" s="207">
        <v>7.0171455253000001</v>
      </c>
      <c r="G30" s="207">
        <v>7.0336994200999996</v>
      </c>
      <c r="H30" s="207">
        <v>7.063906792</v>
      </c>
      <c r="I30" s="207">
        <v>7.1323499839000002</v>
      </c>
      <c r="J30" s="207">
        <v>7.0649102207999999</v>
      </c>
      <c r="K30" s="207">
        <v>7.0201144563</v>
      </c>
      <c r="L30" s="207">
        <v>7.1197258566999997</v>
      </c>
      <c r="M30" s="207">
        <v>7.1006128182000001</v>
      </c>
      <c r="N30" s="207">
        <v>7.2444218226999997</v>
      </c>
      <c r="O30" s="207">
        <v>7.0625762889999999</v>
      </c>
      <c r="P30" s="207">
        <v>7.1329968091999998</v>
      </c>
      <c r="Q30" s="207">
        <v>7.1024958488000003</v>
      </c>
      <c r="R30" s="207">
        <v>7.0157824004</v>
      </c>
      <c r="S30" s="207">
        <v>6.8490332557000002</v>
      </c>
      <c r="T30" s="207">
        <v>6.8851072340000004</v>
      </c>
      <c r="U30" s="207">
        <v>6.9438229576000001</v>
      </c>
      <c r="V30" s="207">
        <v>6.8705991872999999</v>
      </c>
      <c r="W30" s="207">
        <v>6.7406217714999999</v>
      </c>
      <c r="X30" s="207">
        <v>6.8926803061999999</v>
      </c>
      <c r="Y30" s="207">
        <v>6.8160542882000001</v>
      </c>
      <c r="Z30" s="207">
        <v>6.6069096498000004</v>
      </c>
      <c r="AA30" s="207">
        <v>6.6578068922</v>
      </c>
      <c r="AB30" s="207">
        <v>6.6908738697999999</v>
      </c>
      <c r="AC30" s="207">
        <v>6.5287158402000003</v>
      </c>
      <c r="AD30" s="207">
        <v>6.7975839215000002</v>
      </c>
      <c r="AE30" s="207">
        <v>6.8242303160000004</v>
      </c>
      <c r="AF30" s="207">
        <v>6.9815446275999999</v>
      </c>
      <c r="AG30" s="207">
        <v>6.9892020386000002</v>
      </c>
      <c r="AH30" s="207">
        <v>6.8269002636999998</v>
      </c>
      <c r="AI30" s="207">
        <v>6.8003334860000004</v>
      </c>
      <c r="AJ30" s="207">
        <v>6.7730877098000004</v>
      </c>
      <c r="AK30" s="207">
        <v>6.6938937074</v>
      </c>
      <c r="AL30" s="207">
        <v>6.7527188794999997</v>
      </c>
      <c r="AM30" s="207">
        <v>6.6429359419000003</v>
      </c>
      <c r="AN30" s="207">
        <v>7.3795763929999998</v>
      </c>
      <c r="AO30" s="207">
        <v>6.9113533802999996</v>
      </c>
      <c r="AP30" s="207">
        <v>6.7974799749999999</v>
      </c>
      <c r="AQ30" s="207">
        <v>6.8809470033000002</v>
      </c>
      <c r="AR30" s="207">
        <v>7.2077140629000001</v>
      </c>
      <c r="AS30" s="207">
        <v>7.3110362923999999</v>
      </c>
      <c r="AT30" s="207">
        <v>7.3612097790000002</v>
      </c>
      <c r="AU30" s="207">
        <v>7.4811335984999996</v>
      </c>
      <c r="AV30" s="207">
        <v>7.7088217193000004</v>
      </c>
      <c r="AW30" s="207">
        <v>7.8297574435000001</v>
      </c>
      <c r="AX30" s="207">
        <v>7.5455434751999997</v>
      </c>
      <c r="AY30" s="207">
        <v>7.6162758958000003</v>
      </c>
      <c r="AZ30" s="207">
        <v>7.8357465463000002</v>
      </c>
      <c r="BA30" s="207">
        <v>7.7147729912000003</v>
      </c>
      <c r="BB30" s="207">
        <v>8.0654841966999999</v>
      </c>
      <c r="BC30" s="207">
        <v>8.6204883115000008</v>
      </c>
      <c r="BD30" s="207">
        <v>8.92</v>
      </c>
      <c r="BE30" s="207">
        <v>9.0299999999999994</v>
      </c>
      <c r="BF30" s="207">
        <v>8.4717040000000008</v>
      </c>
      <c r="BG30" s="207">
        <v>8.2022049999999993</v>
      </c>
      <c r="BH30" s="323">
        <v>8.0799839999999996</v>
      </c>
      <c r="BI30" s="323">
        <v>8.1376600000000003</v>
      </c>
      <c r="BJ30" s="323">
        <v>8.0657250000000005</v>
      </c>
      <c r="BK30" s="323">
        <v>7.9776309999999997</v>
      </c>
      <c r="BL30" s="323">
        <v>8.1456119999999999</v>
      </c>
      <c r="BM30" s="323">
        <v>8.0854619999999997</v>
      </c>
      <c r="BN30" s="323">
        <v>8.0913989999999991</v>
      </c>
      <c r="BO30" s="323">
        <v>8.4999479999999998</v>
      </c>
      <c r="BP30" s="323">
        <v>8.7343299999999999</v>
      </c>
      <c r="BQ30" s="323">
        <v>8.8867639999999994</v>
      </c>
      <c r="BR30" s="323">
        <v>8.3202490000000004</v>
      </c>
      <c r="BS30" s="323">
        <v>8.0367339999999992</v>
      </c>
      <c r="BT30" s="323">
        <v>7.9829150000000002</v>
      </c>
      <c r="BU30" s="323">
        <v>8.0397700000000007</v>
      </c>
      <c r="BV30" s="323">
        <v>7.9728120000000002</v>
      </c>
    </row>
    <row r="31" spans="1:74" ht="11.15" customHeight="1" x14ac:dyDescent="0.25">
      <c r="A31" s="118" t="s">
        <v>636</v>
      </c>
      <c r="B31" s="198" t="s">
        <v>433</v>
      </c>
      <c r="C31" s="207">
        <v>6.8690717096</v>
      </c>
      <c r="D31" s="207">
        <v>7.0549150577999997</v>
      </c>
      <c r="E31" s="207">
        <v>6.9788118078999997</v>
      </c>
      <c r="F31" s="207">
        <v>6.7386380810000004</v>
      </c>
      <c r="G31" s="207">
        <v>7.1789870447000004</v>
      </c>
      <c r="H31" s="207">
        <v>7.9058580155999998</v>
      </c>
      <c r="I31" s="207">
        <v>8.1680137433999995</v>
      </c>
      <c r="J31" s="207">
        <v>7.9233628528000004</v>
      </c>
      <c r="K31" s="207">
        <v>7.7044271603999999</v>
      </c>
      <c r="L31" s="207">
        <v>6.9565736746000004</v>
      </c>
      <c r="M31" s="207">
        <v>6.8587843203999999</v>
      </c>
      <c r="N31" s="207">
        <v>6.7425682765000001</v>
      </c>
      <c r="O31" s="207">
        <v>6.7848683479999998</v>
      </c>
      <c r="P31" s="207">
        <v>7.1597665146000002</v>
      </c>
      <c r="Q31" s="207">
        <v>7.2357136223999996</v>
      </c>
      <c r="R31" s="207">
        <v>6.7911945580999999</v>
      </c>
      <c r="S31" s="207">
        <v>7.0706599115</v>
      </c>
      <c r="T31" s="207">
        <v>7.8203868977999997</v>
      </c>
      <c r="U31" s="207">
        <v>8.024391026</v>
      </c>
      <c r="V31" s="207">
        <v>8.0607112675000003</v>
      </c>
      <c r="W31" s="207">
        <v>7.7760219996000002</v>
      </c>
      <c r="X31" s="207">
        <v>6.9746376640000003</v>
      </c>
      <c r="Y31" s="207">
        <v>6.7401846263999996</v>
      </c>
      <c r="Z31" s="207">
        <v>6.6376029024000003</v>
      </c>
      <c r="AA31" s="207">
        <v>6.7198545871000004</v>
      </c>
      <c r="AB31" s="207">
        <v>6.8608327616000002</v>
      </c>
      <c r="AC31" s="207">
        <v>7.0266901168000002</v>
      </c>
      <c r="AD31" s="207">
        <v>6.9402286843000001</v>
      </c>
      <c r="AE31" s="207">
        <v>7.0957065009000004</v>
      </c>
      <c r="AF31" s="207">
        <v>7.5854529225</v>
      </c>
      <c r="AG31" s="207">
        <v>7.9831805633000004</v>
      </c>
      <c r="AH31" s="207">
        <v>7.7860921724000001</v>
      </c>
      <c r="AI31" s="207">
        <v>7.4948935853999998</v>
      </c>
      <c r="AJ31" s="207">
        <v>6.7182768771000001</v>
      </c>
      <c r="AK31" s="207">
        <v>6.5305261128999996</v>
      </c>
      <c r="AL31" s="207">
        <v>6.4075210440000001</v>
      </c>
      <c r="AM31" s="207">
        <v>6.5279541998999999</v>
      </c>
      <c r="AN31" s="207">
        <v>7.6827913106999999</v>
      </c>
      <c r="AO31" s="207">
        <v>6.7395770840999996</v>
      </c>
      <c r="AP31" s="207">
        <v>6.9970530640000002</v>
      </c>
      <c r="AQ31" s="207">
        <v>6.8540707385999999</v>
      </c>
      <c r="AR31" s="207">
        <v>8.0199307717000003</v>
      </c>
      <c r="AS31" s="207">
        <v>8.0395672557999998</v>
      </c>
      <c r="AT31" s="207">
        <v>7.9822450302999997</v>
      </c>
      <c r="AU31" s="207">
        <v>7.9689230936</v>
      </c>
      <c r="AV31" s="207">
        <v>7.1548817264000002</v>
      </c>
      <c r="AW31" s="207">
        <v>7.0838451056</v>
      </c>
      <c r="AX31" s="207">
        <v>6.9471916711999997</v>
      </c>
      <c r="AY31" s="207">
        <v>7.1305250242999998</v>
      </c>
      <c r="AZ31" s="207">
        <v>7.2442252943999996</v>
      </c>
      <c r="BA31" s="207">
        <v>7.1227348877000001</v>
      </c>
      <c r="BB31" s="207">
        <v>7.4180164746999999</v>
      </c>
      <c r="BC31" s="207">
        <v>7.7110075946999999</v>
      </c>
      <c r="BD31" s="207">
        <v>8.77</v>
      </c>
      <c r="BE31" s="207">
        <v>8.84</v>
      </c>
      <c r="BF31" s="207">
        <v>8.409421</v>
      </c>
      <c r="BG31" s="207">
        <v>8.3009020000000007</v>
      </c>
      <c r="BH31" s="323">
        <v>7.3384989999999997</v>
      </c>
      <c r="BI31" s="323">
        <v>7.2877000000000001</v>
      </c>
      <c r="BJ31" s="323">
        <v>7.2901660000000001</v>
      </c>
      <c r="BK31" s="323">
        <v>7.4052470000000001</v>
      </c>
      <c r="BL31" s="323">
        <v>7.4686890000000004</v>
      </c>
      <c r="BM31" s="323">
        <v>7.4303359999999996</v>
      </c>
      <c r="BN31" s="323">
        <v>7.5574599999999998</v>
      </c>
      <c r="BO31" s="323">
        <v>7.7458869999999997</v>
      </c>
      <c r="BP31" s="323">
        <v>8.7792449999999995</v>
      </c>
      <c r="BQ31" s="323">
        <v>8.8525310000000008</v>
      </c>
      <c r="BR31" s="323">
        <v>8.4246909999999993</v>
      </c>
      <c r="BS31" s="323">
        <v>8.295814</v>
      </c>
      <c r="BT31" s="323">
        <v>7.3893190000000004</v>
      </c>
      <c r="BU31" s="323">
        <v>7.3422039999999997</v>
      </c>
      <c r="BV31" s="323">
        <v>7.346876</v>
      </c>
    </row>
    <row r="32" spans="1:74" ht="11.15" customHeight="1" x14ac:dyDescent="0.25">
      <c r="A32" s="118" t="s">
        <v>637</v>
      </c>
      <c r="B32" s="198" t="s">
        <v>434</v>
      </c>
      <c r="C32" s="207">
        <v>7.0003253875000002</v>
      </c>
      <c r="D32" s="207">
        <v>6.4437217431000002</v>
      </c>
      <c r="E32" s="207">
        <v>6.2580873235999999</v>
      </c>
      <c r="F32" s="207">
        <v>6.327934409</v>
      </c>
      <c r="G32" s="207">
        <v>6.2831371840000001</v>
      </c>
      <c r="H32" s="207">
        <v>6.6677145532999997</v>
      </c>
      <c r="I32" s="207">
        <v>6.7696614496</v>
      </c>
      <c r="J32" s="207">
        <v>6.4907889610999998</v>
      </c>
      <c r="K32" s="207">
        <v>6.6885250873000004</v>
      </c>
      <c r="L32" s="207">
        <v>6.2597714393999997</v>
      </c>
      <c r="M32" s="207">
        <v>6.7000793882999998</v>
      </c>
      <c r="N32" s="207">
        <v>6.3344873702999998</v>
      </c>
      <c r="O32" s="207">
        <v>6.3210427455999998</v>
      </c>
      <c r="P32" s="207">
        <v>6.3504755503999997</v>
      </c>
      <c r="Q32" s="207">
        <v>6.4437087755000002</v>
      </c>
      <c r="R32" s="207">
        <v>6.1866098025999996</v>
      </c>
      <c r="S32" s="207">
        <v>6.4082874784000001</v>
      </c>
      <c r="T32" s="207">
        <v>6.5961273636</v>
      </c>
      <c r="U32" s="207">
        <v>6.9676986352999997</v>
      </c>
      <c r="V32" s="207">
        <v>6.8968676036999996</v>
      </c>
      <c r="W32" s="207">
        <v>6.7181707455000002</v>
      </c>
      <c r="X32" s="207">
        <v>6.4200288328999999</v>
      </c>
      <c r="Y32" s="207">
        <v>6.3989092447000004</v>
      </c>
      <c r="Z32" s="207">
        <v>6.1347557003000004</v>
      </c>
      <c r="AA32" s="207">
        <v>6.0515661856999996</v>
      </c>
      <c r="AB32" s="207">
        <v>6.1468225091999997</v>
      </c>
      <c r="AC32" s="207">
        <v>5.9809495596</v>
      </c>
      <c r="AD32" s="207">
        <v>6.2340350358999999</v>
      </c>
      <c r="AE32" s="207">
        <v>5.9003762639000001</v>
      </c>
      <c r="AF32" s="207">
        <v>6.3737728657000003</v>
      </c>
      <c r="AG32" s="207">
        <v>6.6941014761000002</v>
      </c>
      <c r="AH32" s="207">
        <v>6.4365569173999999</v>
      </c>
      <c r="AI32" s="207">
        <v>6.5947067642999997</v>
      </c>
      <c r="AJ32" s="207">
        <v>6.1771795300000001</v>
      </c>
      <c r="AK32" s="207">
        <v>6.0052619374000002</v>
      </c>
      <c r="AL32" s="207">
        <v>6.3695819271999996</v>
      </c>
      <c r="AM32" s="207">
        <v>5.9969551735</v>
      </c>
      <c r="AN32" s="207">
        <v>6.5631134790000001</v>
      </c>
      <c r="AO32" s="207">
        <v>6.1742548293999997</v>
      </c>
      <c r="AP32" s="207">
        <v>6.0937097469000001</v>
      </c>
      <c r="AQ32" s="207">
        <v>6.3250727374000002</v>
      </c>
      <c r="AR32" s="207">
        <v>6.4898149837999997</v>
      </c>
      <c r="AS32" s="207">
        <v>6.9304641617999998</v>
      </c>
      <c r="AT32" s="207">
        <v>7.0824009039</v>
      </c>
      <c r="AU32" s="207">
        <v>7.1290888674000001</v>
      </c>
      <c r="AV32" s="207">
        <v>6.9493258866999996</v>
      </c>
      <c r="AW32" s="207">
        <v>6.8574760133000003</v>
      </c>
      <c r="AX32" s="207">
        <v>6.8729545476</v>
      </c>
      <c r="AY32" s="207">
        <v>6.6874647549999997</v>
      </c>
      <c r="AZ32" s="207">
        <v>6.8661135738999999</v>
      </c>
      <c r="BA32" s="207">
        <v>6.9986138187</v>
      </c>
      <c r="BB32" s="207">
        <v>7.2600638580999997</v>
      </c>
      <c r="BC32" s="207">
        <v>7.8963077433000004</v>
      </c>
      <c r="BD32" s="207">
        <v>9.0399999999999991</v>
      </c>
      <c r="BE32" s="207">
        <v>9.15</v>
      </c>
      <c r="BF32" s="207">
        <v>7.7054390000000001</v>
      </c>
      <c r="BG32" s="207">
        <v>7.6068939999999996</v>
      </c>
      <c r="BH32" s="323">
        <v>7.1025770000000001</v>
      </c>
      <c r="BI32" s="323">
        <v>7.0430989999999998</v>
      </c>
      <c r="BJ32" s="323">
        <v>7.1920799999999998</v>
      </c>
      <c r="BK32" s="323">
        <v>7.0503429999999998</v>
      </c>
      <c r="BL32" s="323">
        <v>7.1603529999999997</v>
      </c>
      <c r="BM32" s="323">
        <v>7.2458130000000001</v>
      </c>
      <c r="BN32" s="323">
        <v>7.1994540000000002</v>
      </c>
      <c r="BO32" s="323">
        <v>7.693676</v>
      </c>
      <c r="BP32" s="323">
        <v>8.6165749999999992</v>
      </c>
      <c r="BQ32" s="323">
        <v>8.8004560000000005</v>
      </c>
      <c r="BR32" s="323">
        <v>7.4129800000000001</v>
      </c>
      <c r="BS32" s="323">
        <v>7.2792389999999996</v>
      </c>
      <c r="BT32" s="323">
        <v>6.9477019999999996</v>
      </c>
      <c r="BU32" s="323">
        <v>6.8625999999999996</v>
      </c>
      <c r="BV32" s="323">
        <v>7.0185870000000001</v>
      </c>
    </row>
    <row r="33" spans="1:74" ht="11.15" customHeight="1" x14ac:dyDescent="0.25">
      <c r="A33" s="118" t="s">
        <v>638</v>
      </c>
      <c r="B33" s="198" t="s">
        <v>435</v>
      </c>
      <c r="C33" s="207">
        <v>5.8339369442000004</v>
      </c>
      <c r="D33" s="207">
        <v>5.7024163877999996</v>
      </c>
      <c r="E33" s="207">
        <v>5.6224713183999997</v>
      </c>
      <c r="F33" s="207">
        <v>5.6697491477000002</v>
      </c>
      <c r="G33" s="207">
        <v>5.8840932351999999</v>
      </c>
      <c r="H33" s="207">
        <v>6.1054309913000004</v>
      </c>
      <c r="I33" s="207">
        <v>5.9170219610999997</v>
      </c>
      <c r="J33" s="207">
        <v>5.9018390924000004</v>
      </c>
      <c r="K33" s="207">
        <v>5.9215446014999999</v>
      </c>
      <c r="L33" s="207">
        <v>5.7275136784000003</v>
      </c>
      <c r="M33" s="207">
        <v>5.9641862106000003</v>
      </c>
      <c r="N33" s="207">
        <v>5.8739027826000001</v>
      </c>
      <c r="O33" s="207">
        <v>5.7369947410000002</v>
      </c>
      <c r="P33" s="207">
        <v>5.7219653925999996</v>
      </c>
      <c r="Q33" s="207">
        <v>5.6788642458999998</v>
      </c>
      <c r="R33" s="207">
        <v>5.7103132232</v>
      </c>
      <c r="S33" s="207">
        <v>5.7924228678</v>
      </c>
      <c r="T33" s="207">
        <v>5.8076737531999996</v>
      </c>
      <c r="U33" s="207">
        <v>6.0072749763999997</v>
      </c>
      <c r="V33" s="207">
        <v>5.8904760664999998</v>
      </c>
      <c r="W33" s="207">
        <v>5.9641374778999996</v>
      </c>
      <c r="X33" s="207">
        <v>5.5687278280000001</v>
      </c>
      <c r="Y33" s="207">
        <v>5.8293621641</v>
      </c>
      <c r="Z33" s="207">
        <v>5.4312056590999997</v>
      </c>
      <c r="AA33" s="207">
        <v>5.5101687882999997</v>
      </c>
      <c r="AB33" s="207">
        <v>5.4980937828999998</v>
      </c>
      <c r="AC33" s="207">
        <v>5.3987681709000004</v>
      </c>
      <c r="AD33" s="207">
        <v>5.4344095648000001</v>
      </c>
      <c r="AE33" s="207">
        <v>5.4730875518</v>
      </c>
      <c r="AF33" s="207">
        <v>5.6226452120000001</v>
      </c>
      <c r="AG33" s="207">
        <v>5.7348069328999998</v>
      </c>
      <c r="AH33" s="207">
        <v>5.7361492156000002</v>
      </c>
      <c r="AI33" s="207">
        <v>5.6414426132999997</v>
      </c>
      <c r="AJ33" s="207">
        <v>5.5569668345999998</v>
      </c>
      <c r="AK33" s="207">
        <v>5.5865003027000002</v>
      </c>
      <c r="AL33" s="207">
        <v>5.4116147912999999</v>
      </c>
      <c r="AM33" s="207">
        <v>5.4815369220000001</v>
      </c>
      <c r="AN33" s="207">
        <v>6.1519832305</v>
      </c>
      <c r="AO33" s="207">
        <v>5.6429167297999996</v>
      </c>
      <c r="AP33" s="207">
        <v>5.8157493953000001</v>
      </c>
      <c r="AQ33" s="207">
        <v>5.7295442518000002</v>
      </c>
      <c r="AR33" s="207">
        <v>6.0414975564000004</v>
      </c>
      <c r="AS33" s="207">
        <v>6.2873112602000001</v>
      </c>
      <c r="AT33" s="207">
        <v>6.2749306913999998</v>
      </c>
      <c r="AU33" s="207">
        <v>6.2608740891999997</v>
      </c>
      <c r="AV33" s="207">
        <v>6.2982190413000003</v>
      </c>
      <c r="AW33" s="207">
        <v>6.5329770866999999</v>
      </c>
      <c r="AX33" s="207">
        <v>5.9522634747999996</v>
      </c>
      <c r="AY33" s="207">
        <v>6.6322257493999999</v>
      </c>
      <c r="AZ33" s="207">
        <v>6.2506251512000004</v>
      </c>
      <c r="BA33" s="207">
        <v>6.1573648252000002</v>
      </c>
      <c r="BB33" s="207">
        <v>6.8275728676999998</v>
      </c>
      <c r="BC33" s="207">
        <v>7.1948026251000003</v>
      </c>
      <c r="BD33" s="207">
        <v>8.02</v>
      </c>
      <c r="BE33" s="207">
        <v>8.2799999999999994</v>
      </c>
      <c r="BF33" s="207">
        <v>7.5604339999999999</v>
      </c>
      <c r="BG33" s="207">
        <v>7.1342610000000004</v>
      </c>
      <c r="BH33" s="323">
        <v>6.7701539999999998</v>
      </c>
      <c r="BI33" s="323">
        <v>6.8936549999999999</v>
      </c>
      <c r="BJ33" s="323">
        <v>6.2990560000000002</v>
      </c>
      <c r="BK33" s="323">
        <v>7.0022409999999997</v>
      </c>
      <c r="BL33" s="323">
        <v>6.490056</v>
      </c>
      <c r="BM33" s="323">
        <v>6.3585140000000004</v>
      </c>
      <c r="BN33" s="323">
        <v>6.7976770000000002</v>
      </c>
      <c r="BO33" s="323">
        <v>7.0490339999999998</v>
      </c>
      <c r="BP33" s="323">
        <v>7.7430880000000002</v>
      </c>
      <c r="BQ33" s="323">
        <v>8.0707419999999992</v>
      </c>
      <c r="BR33" s="323">
        <v>7.3738390000000003</v>
      </c>
      <c r="BS33" s="323">
        <v>6.911232</v>
      </c>
      <c r="BT33" s="323">
        <v>6.6428079999999996</v>
      </c>
      <c r="BU33" s="323">
        <v>6.7489470000000003</v>
      </c>
      <c r="BV33" s="323">
        <v>6.177162</v>
      </c>
    </row>
    <row r="34" spans="1:74" ht="11.15" customHeight="1" x14ac:dyDescent="0.25">
      <c r="A34" s="118" t="s">
        <v>639</v>
      </c>
      <c r="B34" s="198" t="s">
        <v>436</v>
      </c>
      <c r="C34" s="207">
        <v>5.4916181898999996</v>
      </c>
      <c r="D34" s="207">
        <v>5.3453260453000002</v>
      </c>
      <c r="E34" s="207">
        <v>5.2930942292000003</v>
      </c>
      <c r="F34" s="207">
        <v>5.1694811862999996</v>
      </c>
      <c r="G34" s="207">
        <v>5.3785664182000001</v>
      </c>
      <c r="H34" s="207">
        <v>5.6193993002999996</v>
      </c>
      <c r="I34" s="207">
        <v>5.9142445166000002</v>
      </c>
      <c r="J34" s="207">
        <v>5.6407986271999997</v>
      </c>
      <c r="K34" s="207">
        <v>5.2450019610999998</v>
      </c>
      <c r="L34" s="207">
        <v>5.2158666593999996</v>
      </c>
      <c r="M34" s="207">
        <v>5.3290778126999996</v>
      </c>
      <c r="N34" s="207">
        <v>5.1073072724999999</v>
      </c>
      <c r="O34" s="207">
        <v>5.1752777771999998</v>
      </c>
      <c r="P34" s="207">
        <v>5.1546977637999998</v>
      </c>
      <c r="Q34" s="207">
        <v>5.3718017819000003</v>
      </c>
      <c r="R34" s="207">
        <v>5.1336193306000002</v>
      </c>
      <c r="S34" s="207">
        <v>5.2902203368</v>
      </c>
      <c r="T34" s="207">
        <v>5.192562809</v>
      </c>
      <c r="U34" s="207">
        <v>5.4366847326999999</v>
      </c>
      <c r="V34" s="207">
        <v>6.6705051606000003</v>
      </c>
      <c r="W34" s="207">
        <v>5.6338573353000001</v>
      </c>
      <c r="X34" s="207">
        <v>5.4758772202000001</v>
      </c>
      <c r="Y34" s="207">
        <v>5.4414879082000001</v>
      </c>
      <c r="Z34" s="207">
        <v>4.9716944022999998</v>
      </c>
      <c r="AA34" s="207">
        <v>4.9433925716999996</v>
      </c>
      <c r="AB34" s="207">
        <v>5.0818534786000003</v>
      </c>
      <c r="AC34" s="207">
        <v>5.0546900494999996</v>
      </c>
      <c r="AD34" s="207">
        <v>4.8845273050999998</v>
      </c>
      <c r="AE34" s="207">
        <v>4.9542533906999999</v>
      </c>
      <c r="AF34" s="207">
        <v>5.0658255270000003</v>
      </c>
      <c r="AG34" s="207">
        <v>5.1760920513000004</v>
      </c>
      <c r="AH34" s="207">
        <v>5.2973032121000001</v>
      </c>
      <c r="AI34" s="207">
        <v>5.1359848263999996</v>
      </c>
      <c r="AJ34" s="207">
        <v>5.1576133975999996</v>
      </c>
      <c r="AK34" s="207">
        <v>4.972241135</v>
      </c>
      <c r="AL34" s="207">
        <v>4.9312789848999996</v>
      </c>
      <c r="AM34" s="207">
        <v>5.0148336695999998</v>
      </c>
      <c r="AN34" s="207">
        <v>9.9988637929999999</v>
      </c>
      <c r="AO34" s="207">
        <v>7.1798639617999997</v>
      </c>
      <c r="AP34" s="207">
        <v>5.9341386284000004</v>
      </c>
      <c r="AQ34" s="207">
        <v>4.9703915212999998</v>
      </c>
      <c r="AR34" s="207">
        <v>5.4603674216</v>
      </c>
      <c r="AS34" s="207">
        <v>5.6264523547999996</v>
      </c>
      <c r="AT34" s="207">
        <v>6.1512459188999999</v>
      </c>
      <c r="AU34" s="207">
        <v>6.2258618294000003</v>
      </c>
      <c r="AV34" s="207">
        <v>6.2793248034999998</v>
      </c>
      <c r="AW34" s="207">
        <v>6.2339050616999998</v>
      </c>
      <c r="AX34" s="207">
        <v>5.8877266797000001</v>
      </c>
      <c r="AY34" s="207">
        <v>5.9859386878</v>
      </c>
      <c r="AZ34" s="207">
        <v>6.2889223887999997</v>
      </c>
      <c r="BA34" s="207">
        <v>6.3262283188000001</v>
      </c>
      <c r="BB34" s="207">
        <v>6.6728143658999999</v>
      </c>
      <c r="BC34" s="207">
        <v>7.4897970569999996</v>
      </c>
      <c r="BD34" s="207">
        <v>7.57</v>
      </c>
      <c r="BE34" s="207">
        <v>8.52</v>
      </c>
      <c r="BF34" s="207">
        <v>8.3626190000000005</v>
      </c>
      <c r="BG34" s="207">
        <v>7.518732</v>
      </c>
      <c r="BH34" s="323">
        <v>7.0088980000000003</v>
      </c>
      <c r="BI34" s="323">
        <v>6.9249859999999996</v>
      </c>
      <c r="BJ34" s="323">
        <v>6.5350820000000001</v>
      </c>
      <c r="BK34" s="323">
        <v>6.4905400000000002</v>
      </c>
      <c r="BL34" s="323">
        <v>6.5337389999999997</v>
      </c>
      <c r="BM34" s="323">
        <v>6.4537459999999998</v>
      </c>
      <c r="BN34" s="323">
        <v>6.5223990000000001</v>
      </c>
      <c r="BO34" s="323">
        <v>7.0256420000000004</v>
      </c>
      <c r="BP34" s="323">
        <v>7.0897569999999996</v>
      </c>
      <c r="BQ34" s="323">
        <v>7.6963400000000002</v>
      </c>
      <c r="BR34" s="323">
        <v>7.7378600000000004</v>
      </c>
      <c r="BS34" s="323">
        <v>7.0459370000000003</v>
      </c>
      <c r="BT34" s="323">
        <v>6.6113189999999999</v>
      </c>
      <c r="BU34" s="323">
        <v>6.500089</v>
      </c>
      <c r="BV34" s="323">
        <v>6.1530630000000004</v>
      </c>
    </row>
    <row r="35" spans="1:74" s="119" customFormat="1" ht="11.15" customHeight="1" x14ac:dyDescent="0.25">
      <c r="A35" s="118" t="s">
        <v>640</v>
      </c>
      <c r="B35" s="198" t="s">
        <v>437</v>
      </c>
      <c r="C35" s="207">
        <v>6.0659690642999999</v>
      </c>
      <c r="D35" s="207">
        <v>6.2066140629</v>
      </c>
      <c r="E35" s="207">
        <v>6.1582705567999998</v>
      </c>
      <c r="F35" s="207">
        <v>6.0981743399999999</v>
      </c>
      <c r="G35" s="207">
        <v>6.4631410891999996</v>
      </c>
      <c r="H35" s="207">
        <v>6.8974971807000003</v>
      </c>
      <c r="I35" s="207">
        <v>7.0219595445999996</v>
      </c>
      <c r="J35" s="207">
        <v>7.1709579748000003</v>
      </c>
      <c r="K35" s="207">
        <v>6.7137118599000001</v>
      </c>
      <c r="L35" s="207">
        <v>6.3496661387</v>
      </c>
      <c r="M35" s="207">
        <v>5.9479963513999996</v>
      </c>
      <c r="N35" s="207">
        <v>5.9736211709000004</v>
      </c>
      <c r="O35" s="207">
        <v>5.8880153435000002</v>
      </c>
      <c r="P35" s="207">
        <v>6.3659077994000004</v>
      </c>
      <c r="Q35" s="207">
        <v>6.2774081980999998</v>
      </c>
      <c r="R35" s="207">
        <v>6.0109385051000004</v>
      </c>
      <c r="S35" s="207">
        <v>6.1416921605999999</v>
      </c>
      <c r="T35" s="207">
        <v>6.6858146671999998</v>
      </c>
      <c r="U35" s="207">
        <v>6.8151364583999996</v>
      </c>
      <c r="V35" s="207">
        <v>6.9726710946999999</v>
      </c>
      <c r="W35" s="207">
        <v>6.6758535013999998</v>
      </c>
      <c r="X35" s="207">
        <v>6.1389153822000004</v>
      </c>
      <c r="Y35" s="207">
        <v>5.9403901545000002</v>
      </c>
      <c r="Z35" s="207">
        <v>5.7753492462000002</v>
      </c>
      <c r="AA35" s="207">
        <v>5.7414928578</v>
      </c>
      <c r="AB35" s="207">
        <v>5.8256922607000003</v>
      </c>
      <c r="AC35" s="207">
        <v>5.8031350261999997</v>
      </c>
      <c r="AD35" s="207">
        <v>5.7898191174000004</v>
      </c>
      <c r="AE35" s="207">
        <v>6.1498845028</v>
      </c>
      <c r="AF35" s="207">
        <v>6.6190566754000004</v>
      </c>
      <c r="AG35" s="207">
        <v>6.9272708892999999</v>
      </c>
      <c r="AH35" s="207">
        <v>7.0843920176999999</v>
      </c>
      <c r="AI35" s="207">
        <v>6.7846341619999997</v>
      </c>
      <c r="AJ35" s="207">
        <v>6.155094761</v>
      </c>
      <c r="AK35" s="207">
        <v>5.9581445738000003</v>
      </c>
      <c r="AL35" s="207">
        <v>5.8354317780000002</v>
      </c>
      <c r="AM35" s="207">
        <v>6.0051040587999998</v>
      </c>
      <c r="AN35" s="207">
        <v>6.5427322509000003</v>
      </c>
      <c r="AO35" s="207">
        <v>6.2875620303000002</v>
      </c>
      <c r="AP35" s="207">
        <v>6.2356973139000003</v>
      </c>
      <c r="AQ35" s="207">
        <v>6.4658876347999996</v>
      </c>
      <c r="AR35" s="207">
        <v>7.1223070219000002</v>
      </c>
      <c r="AS35" s="207">
        <v>7.4691872420000003</v>
      </c>
      <c r="AT35" s="207">
        <v>7.3756953968000003</v>
      </c>
      <c r="AU35" s="207">
        <v>7.3140134476999998</v>
      </c>
      <c r="AV35" s="207">
        <v>6.6826350507000001</v>
      </c>
      <c r="AW35" s="207">
        <v>6.5075484991000003</v>
      </c>
      <c r="AX35" s="207">
        <v>6.4171530836999997</v>
      </c>
      <c r="AY35" s="207">
        <v>6.5290426834000002</v>
      </c>
      <c r="AZ35" s="207">
        <v>6.5964016889000003</v>
      </c>
      <c r="BA35" s="207">
        <v>6.633035199</v>
      </c>
      <c r="BB35" s="207">
        <v>6.9794642734999996</v>
      </c>
      <c r="BC35" s="207">
        <v>7.1105863587</v>
      </c>
      <c r="BD35" s="207">
        <v>7.68</v>
      </c>
      <c r="BE35" s="207">
        <v>8.15</v>
      </c>
      <c r="BF35" s="207">
        <v>7.9493780000000003</v>
      </c>
      <c r="BG35" s="207">
        <v>7.8469600000000002</v>
      </c>
      <c r="BH35" s="323">
        <v>6.9524299999999997</v>
      </c>
      <c r="BI35" s="323">
        <v>6.7118380000000002</v>
      </c>
      <c r="BJ35" s="323">
        <v>6.55722</v>
      </c>
      <c r="BK35" s="323">
        <v>6.697927</v>
      </c>
      <c r="BL35" s="323">
        <v>6.7054</v>
      </c>
      <c r="BM35" s="323">
        <v>6.73062</v>
      </c>
      <c r="BN35" s="323">
        <v>7.0138230000000004</v>
      </c>
      <c r="BO35" s="323">
        <v>7.1434329999999999</v>
      </c>
      <c r="BP35" s="323">
        <v>7.7098259999999996</v>
      </c>
      <c r="BQ35" s="323">
        <v>8.208558</v>
      </c>
      <c r="BR35" s="323">
        <v>8.0044350000000009</v>
      </c>
      <c r="BS35" s="323">
        <v>7.710197</v>
      </c>
      <c r="BT35" s="323">
        <v>6.9260260000000002</v>
      </c>
      <c r="BU35" s="323">
        <v>6.7010829999999997</v>
      </c>
      <c r="BV35" s="323">
        <v>6.5329889999999997</v>
      </c>
    </row>
    <row r="36" spans="1:74" s="119" customFormat="1" ht="11.15" customHeight="1" x14ac:dyDescent="0.25">
      <c r="A36" s="118" t="s">
        <v>641</v>
      </c>
      <c r="B36" s="200" t="s">
        <v>438</v>
      </c>
      <c r="C36" s="207">
        <v>8.3062974579999995</v>
      </c>
      <c r="D36" s="207">
        <v>8.4115012282000006</v>
      </c>
      <c r="E36" s="207">
        <v>8.6198852433000006</v>
      </c>
      <c r="F36" s="207">
        <v>8.2714701579999996</v>
      </c>
      <c r="G36" s="207">
        <v>9.0496763310000006</v>
      </c>
      <c r="H36" s="207">
        <v>10.461004025999999</v>
      </c>
      <c r="I36" s="207">
        <v>10.735866114</v>
      </c>
      <c r="J36" s="207">
        <v>11.149826041000001</v>
      </c>
      <c r="K36" s="207">
        <v>10.804989625999999</v>
      </c>
      <c r="L36" s="207">
        <v>10.453052883</v>
      </c>
      <c r="M36" s="207">
        <v>9.6611005087000006</v>
      </c>
      <c r="N36" s="207">
        <v>8.6074536419999994</v>
      </c>
      <c r="O36" s="207">
        <v>8.1047412639999994</v>
      </c>
      <c r="P36" s="207">
        <v>8.6968128806999996</v>
      </c>
      <c r="Q36" s="207">
        <v>8.5040314928999994</v>
      </c>
      <c r="R36" s="207">
        <v>8.0975032883000004</v>
      </c>
      <c r="S36" s="207">
        <v>9.2003238803999992</v>
      </c>
      <c r="T36" s="207">
        <v>10.235392575000001</v>
      </c>
      <c r="U36" s="207">
        <v>10.784812506</v>
      </c>
      <c r="V36" s="207">
        <v>11.011780913000001</v>
      </c>
      <c r="W36" s="207">
        <v>10.940953629999999</v>
      </c>
      <c r="X36" s="207">
        <v>10.785451071000001</v>
      </c>
      <c r="Y36" s="207">
        <v>9.9896994537000001</v>
      </c>
      <c r="Z36" s="207">
        <v>8.7568280947999995</v>
      </c>
      <c r="AA36" s="207">
        <v>8.4731726019</v>
      </c>
      <c r="AB36" s="207">
        <v>8.5888088719999995</v>
      </c>
      <c r="AC36" s="207">
        <v>8.8763051477000001</v>
      </c>
      <c r="AD36" s="207">
        <v>8.5583037653999998</v>
      </c>
      <c r="AE36" s="207">
        <v>9.7189108121000007</v>
      </c>
      <c r="AF36" s="207">
        <v>11.414875153000001</v>
      </c>
      <c r="AG36" s="207">
        <v>11.96020785</v>
      </c>
      <c r="AH36" s="207">
        <v>11.677496781</v>
      </c>
      <c r="AI36" s="207">
        <v>11.998098976</v>
      </c>
      <c r="AJ36" s="207">
        <v>11.503539882</v>
      </c>
      <c r="AK36" s="207">
        <v>10.503197554</v>
      </c>
      <c r="AL36" s="207">
        <v>9.3845863570999999</v>
      </c>
      <c r="AM36" s="207">
        <v>9.4641608155999997</v>
      </c>
      <c r="AN36" s="207">
        <v>9.7876305346999999</v>
      </c>
      <c r="AO36" s="207">
        <v>9.8013190729000002</v>
      </c>
      <c r="AP36" s="207">
        <v>9.7897234855999997</v>
      </c>
      <c r="AQ36" s="207">
        <v>10.375247771</v>
      </c>
      <c r="AR36" s="207">
        <v>11.752473416000001</v>
      </c>
      <c r="AS36" s="207">
        <v>12.71626345</v>
      </c>
      <c r="AT36" s="207">
        <v>12.463599949000001</v>
      </c>
      <c r="AU36" s="207">
        <v>12.674710288</v>
      </c>
      <c r="AV36" s="207">
        <v>11.993949027999999</v>
      </c>
      <c r="AW36" s="207">
        <v>10.980307182000001</v>
      </c>
      <c r="AX36" s="207">
        <v>10.132290003</v>
      </c>
      <c r="AY36" s="207">
        <v>9.8617732493000005</v>
      </c>
      <c r="AZ36" s="207">
        <v>10.096694944999999</v>
      </c>
      <c r="BA36" s="207">
        <v>10.976631401000001</v>
      </c>
      <c r="BB36" s="207">
        <v>11.298233741000001</v>
      </c>
      <c r="BC36" s="207">
        <v>11.778540597999999</v>
      </c>
      <c r="BD36" s="207">
        <v>12.75</v>
      </c>
      <c r="BE36" s="207">
        <v>14.02</v>
      </c>
      <c r="BF36" s="207">
        <v>13.638339999999999</v>
      </c>
      <c r="BG36" s="207">
        <v>13.733879999999999</v>
      </c>
      <c r="BH36" s="323">
        <v>12.59961</v>
      </c>
      <c r="BI36" s="323">
        <v>11.4796</v>
      </c>
      <c r="BJ36" s="323">
        <v>10.53702</v>
      </c>
      <c r="BK36" s="323">
        <v>10.31115</v>
      </c>
      <c r="BL36" s="323">
        <v>10.5047</v>
      </c>
      <c r="BM36" s="323">
        <v>11.40789</v>
      </c>
      <c r="BN36" s="323">
        <v>11.623390000000001</v>
      </c>
      <c r="BO36" s="323">
        <v>12.1043</v>
      </c>
      <c r="BP36" s="323">
        <v>13.10961</v>
      </c>
      <c r="BQ36" s="323">
        <v>14.46054</v>
      </c>
      <c r="BR36" s="323">
        <v>14.059699999999999</v>
      </c>
      <c r="BS36" s="323">
        <v>13.815049999999999</v>
      </c>
      <c r="BT36" s="323">
        <v>12.837899999999999</v>
      </c>
      <c r="BU36" s="323">
        <v>11.71571</v>
      </c>
      <c r="BV36" s="323">
        <v>10.71752</v>
      </c>
    </row>
    <row r="37" spans="1:74" s="119" customFormat="1" ht="11.15" customHeight="1" x14ac:dyDescent="0.25">
      <c r="A37" s="118" t="s">
        <v>642</v>
      </c>
      <c r="B37" s="200" t="s">
        <v>412</v>
      </c>
      <c r="C37" s="207">
        <v>6.94</v>
      </c>
      <c r="D37" s="207">
        <v>6.78</v>
      </c>
      <c r="E37" s="207">
        <v>6.63</v>
      </c>
      <c r="F37" s="207">
        <v>6.57</v>
      </c>
      <c r="G37" s="207">
        <v>6.79</v>
      </c>
      <c r="H37" s="207">
        <v>7.17</v>
      </c>
      <c r="I37" s="207">
        <v>7.32</v>
      </c>
      <c r="J37" s="207">
        <v>7.25</v>
      </c>
      <c r="K37" s="207">
        <v>7.05</v>
      </c>
      <c r="L37" s="207">
        <v>6.87</v>
      </c>
      <c r="M37" s="207">
        <v>6.85</v>
      </c>
      <c r="N37" s="207">
        <v>6.67</v>
      </c>
      <c r="O37" s="207">
        <v>6.58</v>
      </c>
      <c r="P37" s="207">
        <v>6.69</v>
      </c>
      <c r="Q37" s="207">
        <v>6.73</v>
      </c>
      <c r="R37" s="207">
        <v>6.51</v>
      </c>
      <c r="S37" s="207">
        <v>6.69</v>
      </c>
      <c r="T37" s="207">
        <v>6.87</v>
      </c>
      <c r="U37" s="207">
        <v>7.14</v>
      </c>
      <c r="V37" s="207">
        <v>7.4</v>
      </c>
      <c r="W37" s="207">
        <v>7.06</v>
      </c>
      <c r="X37" s="207">
        <v>6.84</v>
      </c>
      <c r="Y37" s="207">
        <v>6.72</v>
      </c>
      <c r="Z37" s="207">
        <v>6.38</v>
      </c>
      <c r="AA37" s="207">
        <v>6.37</v>
      </c>
      <c r="AB37" s="207">
        <v>6.44</v>
      </c>
      <c r="AC37" s="207">
        <v>6.39</v>
      </c>
      <c r="AD37" s="207">
        <v>6.39</v>
      </c>
      <c r="AE37" s="207">
        <v>6.54</v>
      </c>
      <c r="AF37" s="207">
        <v>6.94</v>
      </c>
      <c r="AG37" s="207">
        <v>7.16</v>
      </c>
      <c r="AH37" s="207">
        <v>7.07</v>
      </c>
      <c r="AI37" s="207">
        <v>7</v>
      </c>
      <c r="AJ37" s="207">
        <v>6.72</v>
      </c>
      <c r="AK37" s="207">
        <v>6.49</v>
      </c>
      <c r="AL37" s="207">
        <v>6.41</v>
      </c>
      <c r="AM37" s="207">
        <v>6.39</v>
      </c>
      <c r="AN37" s="207">
        <v>7.9</v>
      </c>
      <c r="AO37" s="207">
        <v>7.05</v>
      </c>
      <c r="AP37" s="207">
        <v>6.76</v>
      </c>
      <c r="AQ37" s="207">
        <v>6.71</v>
      </c>
      <c r="AR37" s="207">
        <v>7.28</v>
      </c>
      <c r="AS37" s="207">
        <v>7.52</v>
      </c>
      <c r="AT37" s="207">
        <v>7.64</v>
      </c>
      <c r="AU37" s="207">
        <v>7.69</v>
      </c>
      <c r="AV37" s="207">
        <v>7.53</v>
      </c>
      <c r="AW37" s="207">
        <v>7.46</v>
      </c>
      <c r="AX37" s="207">
        <v>7.16</v>
      </c>
      <c r="AY37" s="207">
        <v>7.3</v>
      </c>
      <c r="AZ37" s="207">
        <v>7.46</v>
      </c>
      <c r="BA37" s="207">
        <v>7.5</v>
      </c>
      <c r="BB37" s="207">
        <v>7.83</v>
      </c>
      <c r="BC37" s="207">
        <v>8.35</v>
      </c>
      <c r="BD37" s="207">
        <v>8.9600000000000009</v>
      </c>
      <c r="BE37" s="207">
        <v>9.43</v>
      </c>
      <c r="BF37" s="207">
        <v>8.8482439999999993</v>
      </c>
      <c r="BG37" s="207">
        <v>8.5106959999999994</v>
      </c>
      <c r="BH37" s="323">
        <v>7.944941</v>
      </c>
      <c r="BI37" s="323">
        <v>7.8393579999999998</v>
      </c>
      <c r="BJ37" s="323">
        <v>7.6158039999999998</v>
      </c>
      <c r="BK37" s="323">
        <v>7.6734349999999996</v>
      </c>
      <c r="BL37" s="323">
        <v>7.7342890000000004</v>
      </c>
      <c r="BM37" s="323">
        <v>7.7589220000000001</v>
      </c>
      <c r="BN37" s="323">
        <v>7.8242370000000001</v>
      </c>
      <c r="BO37" s="323">
        <v>8.1913999999999998</v>
      </c>
      <c r="BP37" s="323">
        <v>8.7195210000000003</v>
      </c>
      <c r="BQ37" s="323">
        <v>9.1627740000000006</v>
      </c>
      <c r="BR37" s="323">
        <v>8.6320549999999994</v>
      </c>
      <c r="BS37" s="323">
        <v>8.2564799999999998</v>
      </c>
      <c r="BT37" s="323">
        <v>7.7941289999999999</v>
      </c>
      <c r="BU37" s="323">
        <v>7.6794039999999999</v>
      </c>
      <c r="BV37" s="323">
        <v>7.4638280000000004</v>
      </c>
    </row>
    <row r="38" spans="1:74" ht="11.15" customHeight="1" x14ac:dyDescent="0.25">
      <c r="A38" s="118"/>
      <c r="B38" s="121" t="s">
        <v>241</v>
      </c>
      <c r="C38" s="440"/>
      <c r="D38" s="440"/>
      <c r="E38" s="440"/>
      <c r="F38" s="440"/>
      <c r="G38" s="440"/>
      <c r="H38" s="440"/>
      <c r="I38" s="440"/>
      <c r="J38" s="440"/>
      <c r="K38" s="440"/>
      <c r="L38" s="440"/>
      <c r="M38" s="440"/>
      <c r="N38" s="440"/>
      <c r="O38" s="440"/>
      <c r="P38" s="440"/>
      <c r="Q38" s="440"/>
      <c r="R38" s="440"/>
      <c r="S38" s="440"/>
      <c r="T38" s="440"/>
      <c r="U38" s="440"/>
      <c r="V38" s="440"/>
      <c r="W38" s="440"/>
      <c r="X38" s="440"/>
      <c r="Y38" s="440"/>
      <c r="Z38" s="440"/>
      <c r="AA38" s="440"/>
      <c r="AB38" s="440"/>
      <c r="AC38" s="440"/>
      <c r="AD38" s="440"/>
      <c r="AE38" s="440"/>
      <c r="AF38" s="440"/>
      <c r="AG38" s="440"/>
      <c r="AH38" s="440"/>
      <c r="AI38" s="440"/>
      <c r="AJ38" s="440"/>
      <c r="AK38" s="440"/>
      <c r="AL38" s="440"/>
      <c r="AM38" s="440"/>
      <c r="AN38" s="440"/>
      <c r="AO38" s="440"/>
      <c r="AP38" s="440"/>
      <c r="AQ38" s="440"/>
      <c r="AR38" s="440"/>
      <c r="AS38" s="440"/>
      <c r="AT38" s="440"/>
      <c r="AU38" s="440"/>
      <c r="AV38" s="440"/>
      <c r="AW38" s="440"/>
      <c r="AX38" s="440"/>
      <c r="AY38" s="440"/>
      <c r="AZ38" s="440"/>
      <c r="BA38" s="440"/>
      <c r="BB38" s="440"/>
      <c r="BC38" s="440"/>
      <c r="BD38" s="440"/>
      <c r="BE38" s="440"/>
      <c r="BF38" s="440"/>
      <c r="BG38" s="440"/>
      <c r="BH38" s="441"/>
      <c r="BI38" s="441"/>
      <c r="BJ38" s="441"/>
      <c r="BK38" s="441"/>
      <c r="BL38" s="441"/>
      <c r="BM38" s="441"/>
      <c r="BN38" s="441"/>
      <c r="BO38" s="441"/>
      <c r="BP38" s="441"/>
      <c r="BQ38" s="441"/>
      <c r="BR38" s="441"/>
      <c r="BS38" s="441"/>
      <c r="BT38" s="441"/>
      <c r="BU38" s="441"/>
      <c r="BV38" s="441"/>
    </row>
    <row r="39" spans="1:74" ht="11.15" customHeight="1" x14ac:dyDescent="0.25">
      <c r="A39" s="255" t="s">
        <v>185</v>
      </c>
      <c r="B39" s="198" t="s">
        <v>431</v>
      </c>
      <c r="C39" s="252">
        <v>17.993693939</v>
      </c>
      <c r="D39" s="252">
        <v>18.239518190999998</v>
      </c>
      <c r="E39" s="252">
        <v>17.954005657</v>
      </c>
      <c r="F39" s="252">
        <v>17.482760233</v>
      </c>
      <c r="G39" s="252">
        <v>17.132728341</v>
      </c>
      <c r="H39" s="252">
        <v>17.143251293999999</v>
      </c>
      <c r="I39" s="252">
        <v>17.341840204</v>
      </c>
      <c r="J39" s="252">
        <v>17.395811818999999</v>
      </c>
      <c r="K39" s="252">
        <v>18.079576928000002</v>
      </c>
      <c r="L39" s="252">
        <v>17.452025246000002</v>
      </c>
      <c r="M39" s="252">
        <v>17.468031792000001</v>
      </c>
      <c r="N39" s="252">
        <v>17.879795184999999</v>
      </c>
      <c r="O39" s="252">
        <v>18.149331998000001</v>
      </c>
      <c r="P39" s="252">
        <v>18.510865759000001</v>
      </c>
      <c r="Q39" s="252">
        <v>18.301195443000001</v>
      </c>
      <c r="R39" s="252">
        <v>17.940163477999999</v>
      </c>
      <c r="S39" s="252">
        <v>17.605542550999999</v>
      </c>
      <c r="T39" s="252">
        <v>17.680526696000001</v>
      </c>
      <c r="U39" s="252">
        <v>17.379248355000001</v>
      </c>
      <c r="V39" s="252">
        <v>17.681273834999999</v>
      </c>
      <c r="W39" s="252">
        <v>17.563305836000001</v>
      </c>
      <c r="X39" s="252">
        <v>17.173686779000001</v>
      </c>
      <c r="Y39" s="252">
        <v>17.363076144000001</v>
      </c>
      <c r="Z39" s="252">
        <v>17.737104516999999</v>
      </c>
      <c r="AA39" s="252">
        <v>18.151293880000001</v>
      </c>
      <c r="AB39" s="252">
        <v>18.235879573999998</v>
      </c>
      <c r="AC39" s="252">
        <v>17.847663726</v>
      </c>
      <c r="AD39" s="252">
        <v>18.227605297</v>
      </c>
      <c r="AE39" s="252">
        <v>17.659461226000001</v>
      </c>
      <c r="AF39" s="252">
        <v>17.217496116</v>
      </c>
      <c r="AG39" s="252">
        <v>17.778044477000002</v>
      </c>
      <c r="AH39" s="252">
        <v>18.064607379000002</v>
      </c>
      <c r="AI39" s="252">
        <v>17.600412343999999</v>
      </c>
      <c r="AJ39" s="252">
        <v>17.281480264999999</v>
      </c>
      <c r="AK39" s="252">
        <v>17.295956379</v>
      </c>
      <c r="AL39" s="252">
        <v>17.335335887999999</v>
      </c>
      <c r="AM39" s="252">
        <v>17.920430239000002</v>
      </c>
      <c r="AN39" s="252">
        <v>18.471714992999999</v>
      </c>
      <c r="AO39" s="252">
        <v>18.239367978000001</v>
      </c>
      <c r="AP39" s="252">
        <v>17.862550113000001</v>
      </c>
      <c r="AQ39" s="252">
        <v>17.420772658000001</v>
      </c>
      <c r="AR39" s="252">
        <v>17.713030107000002</v>
      </c>
      <c r="AS39" s="252">
        <v>18.486530383000002</v>
      </c>
      <c r="AT39" s="252">
        <v>17.913011386000001</v>
      </c>
      <c r="AU39" s="252">
        <v>18.856711385000001</v>
      </c>
      <c r="AV39" s="252">
        <v>18.354476759000001</v>
      </c>
      <c r="AW39" s="252">
        <v>18.391002081</v>
      </c>
      <c r="AX39" s="252">
        <v>18.857798655</v>
      </c>
      <c r="AY39" s="252">
        <v>19.979293427000002</v>
      </c>
      <c r="AZ39" s="252">
        <v>21.197069711000001</v>
      </c>
      <c r="BA39" s="252">
        <v>20.314191539999999</v>
      </c>
      <c r="BB39" s="252">
        <v>19.946437324000001</v>
      </c>
      <c r="BC39" s="252">
        <v>19.433191596</v>
      </c>
      <c r="BD39" s="252">
        <v>20.260000000000002</v>
      </c>
      <c r="BE39" s="252">
        <v>19.559999999999999</v>
      </c>
      <c r="BF39" s="252">
        <v>19.45767</v>
      </c>
      <c r="BG39" s="252">
        <v>20.690090000000001</v>
      </c>
      <c r="BH39" s="347">
        <v>20.230920000000001</v>
      </c>
      <c r="BI39" s="347">
        <v>20.342500000000001</v>
      </c>
      <c r="BJ39" s="347">
        <v>20.969570000000001</v>
      </c>
      <c r="BK39" s="347">
        <v>22.217079999999999</v>
      </c>
      <c r="BL39" s="347">
        <v>23.585819999999998</v>
      </c>
      <c r="BM39" s="347">
        <v>22.626940000000001</v>
      </c>
      <c r="BN39" s="347">
        <v>22.12426</v>
      </c>
      <c r="BO39" s="347">
        <v>21.47522</v>
      </c>
      <c r="BP39" s="347">
        <v>22.28708</v>
      </c>
      <c r="BQ39" s="347">
        <v>21.386279999999999</v>
      </c>
      <c r="BR39" s="347">
        <v>21.053049999999999</v>
      </c>
      <c r="BS39" s="347">
        <v>22.182929999999999</v>
      </c>
      <c r="BT39" s="347">
        <v>21.5884</v>
      </c>
      <c r="BU39" s="347">
        <v>21.544619999999998</v>
      </c>
      <c r="BV39" s="347">
        <v>22.129909999999999</v>
      </c>
    </row>
    <row r="40" spans="1:74" ht="11.15" customHeight="1" x14ac:dyDescent="0.25">
      <c r="A40" s="255" t="s">
        <v>186</v>
      </c>
      <c r="B40" s="183" t="s">
        <v>463</v>
      </c>
      <c r="C40" s="252">
        <v>12.738832969000001</v>
      </c>
      <c r="D40" s="252">
        <v>12.572860779999999</v>
      </c>
      <c r="E40" s="252">
        <v>12.027103851</v>
      </c>
      <c r="F40" s="252">
        <v>12.001604159999999</v>
      </c>
      <c r="G40" s="252">
        <v>12.28342559</v>
      </c>
      <c r="H40" s="252">
        <v>12.954228837</v>
      </c>
      <c r="I40" s="252">
        <v>13.342139291000001</v>
      </c>
      <c r="J40" s="252">
        <v>13.150821686</v>
      </c>
      <c r="K40" s="252">
        <v>13.137814347999999</v>
      </c>
      <c r="L40" s="252">
        <v>12.618776766</v>
      </c>
      <c r="M40" s="252">
        <v>12.204377823</v>
      </c>
      <c r="N40" s="252">
        <v>12.032633947000001</v>
      </c>
      <c r="O40" s="252">
        <v>11.862801253000001</v>
      </c>
      <c r="P40" s="252">
        <v>12.219363463000001</v>
      </c>
      <c r="Q40" s="252">
        <v>11.920696275999999</v>
      </c>
      <c r="R40" s="252">
        <v>11.981400376</v>
      </c>
      <c r="S40" s="252">
        <v>12.09228753</v>
      </c>
      <c r="T40" s="252">
        <v>12.606440640000001</v>
      </c>
      <c r="U40" s="252">
        <v>13.111894194</v>
      </c>
      <c r="V40" s="252">
        <v>12.975597919</v>
      </c>
      <c r="W40" s="252">
        <v>12.791058173</v>
      </c>
      <c r="X40" s="252">
        <v>12.189709969000001</v>
      </c>
      <c r="Y40" s="252">
        <v>11.979892089</v>
      </c>
      <c r="Z40" s="252">
        <v>12.082169699</v>
      </c>
      <c r="AA40" s="252">
        <v>11.998824128000001</v>
      </c>
      <c r="AB40" s="252">
        <v>11.941091981</v>
      </c>
      <c r="AC40" s="252">
        <v>11.943497695</v>
      </c>
      <c r="AD40" s="252">
        <v>12.062476918</v>
      </c>
      <c r="AE40" s="252">
        <v>12.431506477999999</v>
      </c>
      <c r="AF40" s="252">
        <v>13.083899672999999</v>
      </c>
      <c r="AG40" s="252">
        <v>13.341087238</v>
      </c>
      <c r="AH40" s="252">
        <v>13.178905598</v>
      </c>
      <c r="AI40" s="252">
        <v>13.088005725</v>
      </c>
      <c r="AJ40" s="252">
        <v>12.556513152000001</v>
      </c>
      <c r="AK40" s="252">
        <v>12.381100903</v>
      </c>
      <c r="AL40" s="252">
        <v>12.287772523999999</v>
      </c>
      <c r="AM40" s="252">
        <v>12.467113634</v>
      </c>
      <c r="AN40" s="252">
        <v>12.773444272000001</v>
      </c>
      <c r="AO40" s="252">
        <v>12.475679082999999</v>
      </c>
      <c r="AP40" s="252">
        <v>12.308778443</v>
      </c>
      <c r="AQ40" s="252">
        <v>12.799198123</v>
      </c>
      <c r="AR40" s="252">
        <v>13.694869858000001</v>
      </c>
      <c r="AS40" s="252">
        <v>13.957235204</v>
      </c>
      <c r="AT40" s="252">
        <v>14.03484564</v>
      </c>
      <c r="AU40" s="252">
        <v>14.001303275</v>
      </c>
      <c r="AV40" s="252">
        <v>13.592427098</v>
      </c>
      <c r="AW40" s="252">
        <v>13.294994601000001</v>
      </c>
      <c r="AX40" s="252">
        <v>13.228132197000001</v>
      </c>
      <c r="AY40" s="252">
        <v>14.001183958</v>
      </c>
      <c r="AZ40" s="252">
        <v>14.342908179</v>
      </c>
      <c r="BA40" s="252">
        <v>13.853691118</v>
      </c>
      <c r="BB40" s="252">
        <v>13.875875204</v>
      </c>
      <c r="BC40" s="252">
        <v>14.422049688</v>
      </c>
      <c r="BD40" s="252">
        <v>15.58</v>
      </c>
      <c r="BE40" s="252">
        <v>16.04</v>
      </c>
      <c r="BF40" s="252">
        <v>15.54659</v>
      </c>
      <c r="BG40" s="252">
        <v>15.11618</v>
      </c>
      <c r="BH40" s="347">
        <v>14.41943</v>
      </c>
      <c r="BI40" s="347">
        <v>13.95651</v>
      </c>
      <c r="BJ40" s="347">
        <v>14.019209999999999</v>
      </c>
      <c r="BK40" s="347">
        <v>14.690149999999999</v>
      </c>
      <c r="BL40" s="347">
        <v>15.040139999999999</v>
      </c>
      <c r="BM40" s="347">
        <v>14.418519999999999</v>
      </c>
      <c r="BN40" s="347">
        <v>14.169829999999999</v>
      </c>
      <c r="BO40" s="347">
        <v>14.552289999999999</v>
      </c>
      <c r="BP40" s="347">
        <v>15.56021</v>
      </c>
      <c r="BQ40" s="347">
        <v>15.87143</v>
      </c>
      <c r="BR40" s="347">
        <v>15.22278</v>
      </c>
      <c r="BS40" s="347">
        <v>14.753869999999999</v>
      </c>
      <c r="BT40" s="347">
        <v>14.095269999999999</v>
      </c>
      <c r="BU40" s="347">
        <v>13.560449999999999</v>
      </c>
      <c r="BV40" s="347">
        <v>13.56667</v>
      </c>
    </row>
    <row r="41" spans="1:74" ht="11.15" customHeight="1" x14ac:dyDescent="0.25">
      <c r="A41" s="255" t="s">
        <v>187</v>
      </c>
      <c r="B41" s="198" t="s">
        <v>432</v>
      </c>
      <c r="C41" s="252">
        <v>10.300424705999999</v>
      </c>
      <c r="D41" s="252">
        <v>10.141877875</v>
      </c>
      <c r="E41" s="252">
        <v>10.042957940999999</v>
      </c>
      <c r="F41" s="252">
        <v>10.099059055</v>
      </c>
      <c r="G41" s="252">
        <v>10.121564415</v>
      </c>
      <c r="H41" s="252">
        <v>10.201120003</v>
      </c>
      <c r="I41" s="252">
        <v>10.391078390000001</v>
      </c>
      <c r="J41" s="252">
        <v>10.263818802999999</v>
      </c>
      <c r="K41" s="252">
        <v>10.011471548999999</v>
      </c>
      <c r="L41" s="252">
        <v>10.102982951</v>
      </c>
      <c r="M41" s="252">
        <v>10.170463079999999</v>
      </c>
      <c r="N41" s="252">
        <v>10.076267339999999</v>
      </c>
      <c r="O41" s="252">
        <v>10.089276071</v>
      </c>
      <c r="P41" s="252">
        <v>10.185242538000001</v>
      </c>
      <c r="Q41" s="252">
        <v>10.150038372999999</v>
      </c>
      <c r="R41" s="252">
        <v>10.110744102</v>
      </c>
      <c r="S41" s="252">
        <v>10.07052577</v>
      </c>
      <c r="T41" s="252">
        <v>10.205822357000001</v>
      </c>
      <c r="U41" s="252">
        <v>10.377333671000001</v>
      </c>
      <c r="V41" s="252">
        <v>10.232573851</v>
      </c>
      <c r="W41" s="252">
        <v>9.9739770460999999</v>
      </c>
      <c r="X41" s="252">
        <v>10.012338755</v>
      </c>
      <c r="Y41" s="252">
        <v>10.106851986000001</v>
      </c>
      <c r="Z41" s="252">
        <v>9.9196807823000004</v>
      </c>
      <c r="AA41" s="252">
        <v>9.9737473689999998</v>
      </c>
      <c r="AB41" s="252">
        <v>9.9371537633999996</v>
      </c>
      <c r="AC41" s="252">
        <v>9.9400268509000007</v>
      </c>
      <c r="AD41" s="252">
        <v>10.394726446</v>
      </c>
      <c r="AE41" s="252">
        <v>10.44491921</v>
      </c>
      <c r="AF41" s="252">
        <v>10.603651782</v>
      </c>
      <c r="AG41" s="252">
        <v>10.529563536</v>
      </c>
      <c r="AH41" s="252">
        <v>10.357260096999999</v>
      </c>
      <c r="AI41" s="252">
        <v>10.291185819000001</v>
      </c>
      <c r="AJ41" s="252">
        <v>10.281987669999999</v>
      </c>
      <c r="AK41" s="252">
        <v>10.255142497</v>
      </c>
      <c r="AL41" s="252">
        <v>10.274998577</v>
      </c>
      <c r="AM41" s="252">
        <v>10.175777194</v>
      </c>
      <c r="AN41" s="252">
        <v>10.506165777</v>
      </c>
      <c r="AO41" s="252">
        <v>10.463327895000001</v>
      </c>
      <c r="AP41" s="252">
        <v>10.406144216</v>
      </c>
      <c r="AQ41" s="252">
        <v>10.529769006</v>
      </c>
      <c r="AR41" s="252">
        <v>10.882345103</v>
      </c>
      <c r="AS41" s="252">
        <v>10.866426815000001</v>
      </c>
      <c r="AT41" s="252">
        <v>10.991033623</v>
      </c>
      <c r="AU41" s="252">
        <v>10.820298641000001</v>
      </c>
      <c r="AV41" s="252">
        <v>10.92873627</v>
      </c>
      <c r="AW41" s="252">
        <v>11.083914813</v>
      </c>
      <c r="AX41" s="252">
        <v>10.864202433000001</v>
      </c>
      <c r="AY41" s="252">
        <v>10.987339626000001</v>
      </c>
      <c r="AZ41" s="252">
        <v>11.232176981</v>
      </c>
      <c r="BA41" s="252">
        <v>11.1316551</v>
      </c>
      <c r="BB41" s="252">
        <v>11.335465283</v>
      </c>
      <c r="BC41" s="252">
        <v>11.826557599999999</v>
      </c>
      <c r="BD41" s="252">
        <v>12.4</v>
      </c>
      <c r="BE41" s="252">
        <v>12.65</v>
      </c>
      <c r="BF41" s="252">
        <v>12.08196</v>
      </c>
      <c r="BG41" s="252">
        <v>11.682230000000001</v>
      </c>
      <c r="BH41" s="347">
        <v>11.63607</v>
      </c>
      <c r="BI41" s="347">
        <v>11.71711</v>
      </c>
      <c r="BJ41" s="347">
        <v>11.60106</v>
      </c>
      <c r="BK41" s="347">
        <v>11.57602</v>
      </c>
      <c r="BL41" s="347">
        <v>11.816929999999999</v>
      </c>
      <c r="BM41" s="347">
        <v>11.72171</v>
      </c>
      <c r="BN41" s="347">
        <v>11.726699999999999</v>
      </c>
      <c r="BO41" s="347">
        <v>12.141349999999999</v>
      </c>
      <c r="BP41" s="347">
        <v>12.672280000000001</v>
      </c>
      <c r="BQ41" s="347">
        <v>12.92089</v>
      </c>
      <c r="BR41" s="347">
        <v>12.27558</v>
      </c>
      <c r="BS41" s="347">
        <v>11.747490000000001</v>
      </c>
      <c r="BT41" s="347">
        <v>11.678419999999999</v>
      </c>
      <c r="BU41" s="347">
        <v>11.69064</v>
      </c>
      <c r="BV41" s="347">
        <v>11.52102</v>
      </c>
    </row>
    <row r="42" spans="1:74" ht="11.15" customHeight="1" x14ac:dyDescent="0.25">
      <c r="A42" s="255" t="s">
        <v>188</v>
      </c>
      <c r="B42" s="198" t="s">
        <v>433</v>
      </c>
      <c r="C42" s="252">
        <v>9.0613619212999996</v>
      </c>
      <c r="D42" s="252">
        <v>9.2680506371</v>
      </c>
      <c r="E42" s="252">
        <v>9.3464184668999994</v>
      </c>
      <c r="F42" s="252">
        <v>9.2180914569999999</v>
      </c>
      <c r="G42" s="252">
        <v>9.9971398121000004</v>
      </c>
      <c r="H42" s="252">
        <v>10.834240545</v>
      </c>
      <c r="I42" s="252">
        <v>11.007346446</v>
      </c>
      <c r="J42" s="252">
        <v>10.748513707000001</v>
      </c>
      <c r="K42" s="252">
        <v>10.116792115000001</v>
      </c>
      <c r="L42" s="252">
        <v>9.4523908999999993</v>
      </c>
      <c r="M42" s="252">
        <v>9.2073167436999999</v>
      </c>
      <c r="N42" s="252">
        <v>9.0320436526000005</v>
      </c>
      <c r="O42" s="252">
        <v>8.8829420254000002</v>
      </c>
      <c r="P42" s="252">
        <v>9.1418435559999995</v>
      </c>
      <c r="Q42" s="252">
        <v>9.2513079513999994</v>
      </c>
      <c r="R42" s="252">
        <v>9.2649863457000006</v>
      </c>
      <c r="S42" s="252">
        <v>9.8607936997000003</v>
      </c>
      <c r="T42" s="252">
        <v>10.659363417</v>
      </c>
      <c r="U42" s="252">
        <v>10.781232076</v>
      </c>
      <c r="V42" s="252">
        <v>10.731649103000001</v>
      </c>
      <c r="W42" s="252">
        <v>10.173892124</v>
      </c>
      <c r="X42" s="252">
        <v>9.3284452096999999</v>
      </c>
      <c r="Y42" s="252">
        <v>9.0589062139000003</v>
      </c>
      <c r="Z42" s="252">
        <v>8.9539406953</v>
      </c>
      <c r="AA42" s="252">
        <v>8.9760171273000005</v>
      </c>
      <c r="AB42" s="252">
        <v>9.0638984741000002</v>
      </c>
      <c r="AC42" s="252">
        <v>9.2397012995000001</v>
      </c>
      <c r="AD42" s="252">
        <v>9.4101001378000007</v>
      </c>
      <c r="AE42" s="252">
        <v>10.034203178</v>
      </c>
      <c r="AF42" s="252">
        <v>10.611095621</v>
      </c>
      <c r="AG42" s="252">
        <v>10.799472160000001</v>
      </c>
      <c r="AH42" s="252">
        <v>10.618192684</v>
      </c>
      <c r="AI42" s="252">
        <v>9.9738065749999993</v>
      </c>
      <c r="AJ42" s="252">
        <v>9.2968527483999992</v>
      </c>
      <c r="AK42" s="252">
        <v>9.0428865331000008</v>
      </c>
      <c r="AL42" s="252">
        <v>8.8859715579999996</v>
      </c>
      <c r="AM42" s="252">
        <v>8.8634009512999992</v>
      </c>
      <c r="AN42" s="252">
        <v>9.4215271478999991</v>
      </c>
      <c r="AO42" s="252">
        <v>9.1956510484000002</v>
      </c>
      <c r="AP42" s="252">
        <v>9.4553999679</v>
      </c>
      <c r="AQ42" s="252">
        <v>9.6281794632000004</v>
      </c>
      <c r="AR42" s="252">
        <v>10.929664840999999</v>
      </c>
      <c r="AS42" s="252">
        <v>10.967372652</v>
      </c>
      <c r="AT42" s="252">
        <v>10.910384469</v>
      </c>
      <c r="AU42" s="252">
        <v>10.687866503</v>
      </c>
      <c r="AV42" s="252">
        <v>9.6268799346999998</v>
      </c>
      <c r="AW42" s="252">
        <v>9.5448251356</v>
      </c>
      <c r="AX42" s="252">
        <v>9.3467639492999997</v>
      </c>
      <c r="AY42" s="252">
        <v>9.4234741692000004</v>
      </c>
      <c r="AZ42" s="252">
        <v>9.5303014476999994</v>
      </c>
      <c r="BA42" s="252">
        <v>9.6494404601999992</v>
      </c>
      <c r="BB42" s="252">
        <v>9.8741063040999997</v>
      </c>
      <c r="BC42" s="252">
        <v>10.299419193</v>
      </c>
      <c r="BD42" s="252">
        <v>11.62</v>
      </c>
      <c r="BE42" s="252">
        <v>11.89</v>
      </c>
      <c r="BF42" s="252">
        <v>11.040699999999999</v>
      </c>
      <c r="BG42" s="252">
        <v>10.66961</v>
      </c>
      <c r="BH42" s="347">
        <v>9.5193469999999998</v>
      </c>
      <c r="BI42" s="347">
        <v>9.4957619999999991</v>
      </c>
      <c r="BJ42" s="347">
        <v>9.4450009999999995</v>
      </c>
      <c r="BK42" s="347">
        <v>9.4834270000000007</v>
      </c>
      <c r="BL42" s="347">
        <v>9.61191</v>
      </c>
      <c r="BM42" s="347">
        <v>9.5939840000000007</v>
      </c>
      <c r="BN42" s="347">
        <v>9.7363590000000002</v>
      </c>
      <c r="BO42" s="347">
        <v>10.150829999999999</v>
      </c>
      <c r="BP42" s="347">
        <v>11.472569999999999</v>
      </c>
      <c r="BQ42" s="347">
        <v>11.76314</v>
      </c>
      <c r="BR42" s="347">
        <v>10.910119999999999</v>
      </c>
      <c r="BS42" s="347">
        <v>10.45721</v>
      </c>
      <c r="BT42" s="347">
        <v>9.3053360000000005</v>
      </c>
      <c r="BU42" s="347">
        <v>9.2195619999999998</v>
      </c>
      <c r="BV42" s="347">
        <v>9.1383650000000003</v>
      </c>
    </row>
    <row r="43" spans="1:74" ht="11.15" customHeight="1" x14ac:dyDescent="0.25">
      <c r="A43" s="255" t="s">
        <v>189</v>
      </c>
      <c r="B43" s="198" t="s">
        <v>434</v>
      </c>
      <c r="C43" s="252">
        <v>10.057808205000001</v>
      </c>
      <c r="D43" s="252">
        <v>10.06542754</v>
      </c>
      <c r="E43" s="252">
        <v>9.7501432750999992</v>
      </c>
      <c r="F43" s="252">
        <v>9.7733894420999992</v>
      </c>
      <c r="G43" s="252">
        <v>9.7011686458999993</v>
      </c>
      <c r="H43" s="252">
        <v>10.051530035000001</v>
      </c>
      <c r="I43" s="252">
        <v>10.118221655999999</v>
      </c>
      <c r="J43" s="252">
        <v>9.8719263948999991</v>
      </c>
      <c r="K43" s="252">
        <v>9.9719938290000005</v>
      </c>
      <c r="L43" s="252">
        <v>9.8291094688000005</v>
      </c>
      <c r="M43" s="252">
        <v>9.8610024240000005</v>
      </c>
      <c r="N43" s="252">
        <v>9.6054985895999998</v>
      </c>
      <c r="O43" s="252">
        <v>9.8336723757000009</v>
      </c>
      <c r="P43" s="252">
        <v>10.009126934999999</v>
      </c>
      <c r="Q43" s="252">
        <v>9.9189052676999996</v>
      </c>
      <c r="R43" s="252">
        <v>9.9118950931000001</v>
      </c>
      <c r="S43" s="252">
        <v>9.8818616728999995</v>
      </c>
      <c r="T43" s="252">
        <v>10.169758901</v>
      </c>
      <c r="U43" s="252">
        <v>10.287556037</v>
      </c>
      <c r="V43" s="252">
        <v>10.231360708</v>
      </c>
      <c r="W43" s="252">
        <v>10.155747177</v>
      </c>
      <c r="X43" s="252">
        <v>9.9418437299000004</v>
      </c>
      <c r="Y43" s="252">
        <v>9.9979287084999999</v>
      </c>
      <c r="Z43" s="252">
        <v>9.6839922009000006</v>
      </c>
      <c r="AA43" s="252">
        <v>9.6679691789</v>
      </c>
      <c r="AB43" s="252">
        <v>9.7919136199000008</v>
      </c>
      <c r="AC43" s="252">
        <v>9.7325726427999992</v>
      </c>
      <c r="AD43" s="252">
        <v>9.9117437052999993</v>
      </c>
      <c r="AE43" s="252">
        <v>9.2932570579</v>
      </c>
      <c r="AF43" s="252">
        <v>10.005103653000001</v>
      </c>
      <c r="AG43" s="252">
        <v>10.075236072999999</v>
      </c>
      <c r="AH43" s="252">
        <v>10.074701875000001</v>
      </c>
      <c r="AI43" s="252">
        <v>10.093977214000001</v>
      </c>
      <c r="AJ43" s="252">
        <v>9.7907542500000009</v>
      </c>
      <c r="AK43" s="252">
        <v>9.6353303122000007</v>
      </c>
      <c r="AL43" s="252">
        <v>9.8213343988999995</v>
      </c>
      <c r="AM43" s="252">
        <v>9.6691424251000004</v>
      </c>
      <c r="AN43" s="252">
        <v>10.126497257</v>
      </c>
      <c r="AO43" s="252">
        <v>9.9552058913000003</v>
      </c>
      <c r="AP43" s="252">
        <v>9.7177688093000008</v>
      </c>
      <c r="AQ43" s="252">
        <v>9.9842974293999998</v>
      </c>
      <c r="AR43" s="252">
        <v>10.275873467</v>
      </c>
      <c r="AS43" s="252">
        <v>10.415354560999999</v>
      </c>
      <c r="AT43" s="252">
        <v>10.496892905999999</v>
      </c>
      <c r="AU43" s="252">
        <v>10.605186829999999</v>
      </c>
      <c r="AV43" s="252">
        <v>10.489194581</v>
      </c>
      <c r="AW43" s="252">
        <v>10.464833305999999</v>
      </c>
      <c r="AX43" s="252">
        <v>10.42351128</v>
      </c>
      <c r="AY43" s="252">
        <v>10.547322060999999</v>
      </c>
      <c r="AZ43" s="252">
        <v>10.896983668000001</v>
      </c>
      <c r="BA43" s="252">
        <v>10.958419855000001</v>
      </c>
      <c r="BB43" s="252">
        <v>11.002292641</v>
      </c>
      <c r="BC43" s="252">
        <v>11.475634865</v>
      </c>
      <c r="BD43" s="252">
        <v>12.08</v>
      </c>
      <c r="BE43" s="252">
        <v>12.34</v>
      </c>
      <c r="BF43" s="252">
        <v>11.512169999999999</v>
      </c>
      <c r="BG43" s="252">
        <v>11.45711</v>
      </c>
      <c r="BH43" s="347">
        <v>11.18998</v>
      </c>
      <c r="BI43" s="347">
        <v>11.123390000000001</v>
      </c>
      <c r="BJ43" s="347">
        <v>11.07596</v>
      </c>
      <c r="BK43" s="347">
        <v>11.17726</v>
      </c>
      <c r="BL43" s="347">
        <v>11.48854</v>
      </c>
      <c r="BM43" s="347">
        <v>11.509819999999999</v>
      </c>
      <c r="BN43" s="347">
        <v>11.44173</v>
      </c>
      <c r="BO43" s="347">
        <v>11.883279999999999</v>
      </c>
      <c r="BP43" s="347">
        <v>12.42428</v>
      </c>
      <c r="BQ43" s="347">
        <v>12.64804</v>
      </c>
      <c r="BR43" s="347">
        <v>11.703469999999999</v>
      </c>
      <c r="BS43" s="347">
        <v>11.47865</v>
      </c>
      <c r="BT43" s="347">
        <v>11.1396</v>
      </c>
      <c r="BU43" s="347">
        <v>10.9735</v>
      </c>
      <c r="BV43" s="347">
        <v>10.873849999999999</v>
      </c>
    </row>
    <row r="44" spans="1:74" ht="11.15" customHeight="1" x14ac:dyDescent="0.25">
      <c r="A44" s="255" t="s">
        <v>190</v>
      </c>
      <c r="B44" s="198" t="s">
        <v>435</v>
      </c>
      <c r="C44" s="252">
        <v>9.1669086876999994</v>
      </c>
      <c r="D44" s="252">
        <v>9.2482887092000006</v>
      </c>
      <c r="E44" s="252">
        <v>9.2091689161999994</v>
      </c>
      <c r="F44" s="252">
        <v>9.1348928811000007</v>
      </c>
      <c r="G44" s="252">
        <v>9.2329296716999991</v>
      </c>
      <c r="H44" s="252">
        <v>9.5156381440000004</v>
      </c>
      <c r="I44" s="252">
        <v>9.3930597301999992</v>
      </c>
      <c r="J44" s="252">
        <v>9.3941389666999999</v>
      </c>
      <c r="K44" s="252">
        <v>9.3776977822000003</v>
      </c>
      <c r="L44" s="252">
        <v>9.1178229571999996</v>
      </c>
      <c r="M44" s="252">
        <v>9.3153786878999991</v>
      </c>
      <c r="N44" s="252">
        <v>9.2533199439999994</v>
      </c>
      <c r="O44" s="252">
        <v>9.2685112172000004</v>
      </c>
      <c r="P44" s="252">
        <v>9.3589470057999993</v>
      </c>
      <c r="Q44" s="252">
        <v>9.2304978584999997</v>
      </c>
      <c r="R44" s="252">
        <v>9.2557051998999995</v>
      </c>
      <c r="S44" s="252">
        <v>9.3379007414000004</v>
      </c>
      <c r="T44" s="252">
        <v>9.5792881630999993</v>
      </c>
      <c r="U44" s="252">
        <v>9.7265755998000003</v>
      </c>
      <c r="V44" s="252">
        <v>9.6176581816999995</v>
      </c>
      <c r="W44" s="252">
        <v>9.5450700349000002</v>
      </c>
      <c r="X44" s="252">
        <v>9.2361580307000004</v>
      </c>
      <c r="Y44" s="252">
        <v>9.4469656129999997</v>
      </c>
      <c r="Z44" s="252">
        <v>9.0909998677000008</v>
      </c>
      <c r="AA44" s="252">
        <v>9.2855445152999998</v>
      </c>
      <c r="AB44" s="252">
        <v>9.1794590982000006</v>
      </c>
      <c r="AC44" s="252">
        <v>9.1491224299000002</v>
      </c>
      <c r="AD44" s="252">
        <v>9.1974724250000008</v>
      </c>
      <c r="AE44" s="252">
        <v>9.2800521980999999</v>
      </c>
      <c r="AF44" s="252">
        <v>9.5169813238999996</v>
      </c>
      <c r="AG44" s="252">
        <v>9.5492360419000004</v>
      </c>
      <c r="AH44" s="252">
        <v>9.4735658263999998</v>
      </c>
      <c r="AI44" s="252">
        <v>9.4605195927000008</v>
      </c>
      <c r="AJ44" s="252">
        <v>9.2638047297000004</v>
      </c>
      <c r="AK44" s="252">
        <v>9.3343055802000006</v>
      </c>
      <c r="AL44" s="252">
        <v>9.0508807972999996</v>
      </c>
      <c r="AM44" s="252">
        <v>9.2949879532999997</v>
      </c>
      <c r="AN44" s="252">
        <v>9.6818247191999998</v>
      </c>
      <c r="AO44" s="252">
        <v>9.4676343431000003</v>
      </c>
      <c r="AP44" s="252">
        <v>9.6519460346999999</v>
      </c>
      <c r="AQ44" s="252">
        <v>9.5798336920999994</v>
      </c>
      <c r="AR44" s="252">
        <v>9.9101918699000002</v>
      </c>
      <c r="AS44" s="252">
        <v>10.081690144</v>
      </c>
      <c r="AT44" s="252">
        <v>10.106914193</v>
      </c>
      <c r="AU44" s="252">
        <v>10.055321991</v>
      </c>
      <c r="AV44" s="252">
        <v>9.9063833105000008</v>
      </c>
      <c r="AW44" s="252">
        <v>10.122731514</v>
      </c>
      <c r="AX44" s="252">
        <v>9.3720956635999997</v>
      </c>
      <c r="AY44" s="252">
        <v>10.276569349000001</v>
      </c>
      <c r="AZ44" s="252">
        <v>10.041786924</v>
      </c>
      <c r="BA44" s="252">
        <v>10.034055228</v>
      </c>
      <c r="BB44" s="252">
        <v>10.388980749</v>
      </c>
      <c r="BC44" s="252">
        <v>10.679571433</v>
      </c>
      <c r="BD44" s="252">
        <v>11.44</v>
      </c>
      <c r="BE44" s="252">
        <v>11.85</v>
      </c>
      <c r="BF44" s="252">
        <v>11.466839999999999</v>
      </c>
      <c r="BG44" s="252">
        <v>11.15784</v>
      </c>
      <c r="BH44" s="347">
        <v>10.727119999999999</v>
      </c>
      <c r="BI44" s="347">
        <v>10.803929999999999</v>
      </c>
      <c r="BJ44" s="347">
        <v>9.9353949999999998</v>
      </c>
      <c r="BK44" s="347">
        <v>10.86985</v>
      </c>
      <c r="BL44" s="347">
        <v>10.63794</v>
      </c>
      <c r="BM44" s="347">
        <v>10.559889999999999</v>
      </c>
      <c r="BN44" s="347">
        <v>10.73367</v>
      </c>
      <c r="BO44" s="347">
        <v>10.88167</v>
      </c>
      <c r="BP44" s="347">
        <v>11.49963</v>
      </c>
      <c r="BQ44" s="347">
        <v>11.885389999999999</v>
      </c>
      <c r="BR44" s="347">
        <v>11.441660000000001</v>
      </c>
      <c r="BS44" s="347">
        <v>11.093030000000001</v>
      </c>
      <c r="BT44" s="347">
        <v>10.678979999999999</v>
      </c>
      <c r="BU44" s="347">
        <v>10.730259999999999</v>
      </c>
      <c r="BV44" s="347">
        <v>9.8669580000000003</v>
      </c>
    </row>
    <row r="45" spans="1:74" ht="11.15" customHeight="1" x14ac:dyDescent="0.25">
      <c r="A45" s="255" t="s">
        <v>191</v>
      </c>
      <c r="B45" s="198" t="s">
        <v>436</v>
      </c>
      <c r="C45" s="252">
        <v>8.2501485461000001</v>
      </c>
      <c r="D45" s="252">
        <v>8.2475510291000003</v>
      </c>
      <c r="E45" s="252">
        <v>8.1691613707999995</v>
      </c>
      <c r="F45" s="252">
        <v>7.9855799071</v>
      </c>
      <c r="G45" s="252">
        <v>8.1296865573999995</v>
      </c>
      <c r="H45" s="252">
        <v>8.5365980113000006</v>
      </c>
      <c r="I45" s="252">
        <v>8.6208520667999995</v>
      </c>
      <c r="J45" s="252">
        <v>8.6350604652000005</v>
      </c>
      <c r="K45" s="252">
        <v>8.3564498803999996</v>
      </c>
      <c r="L45" s="252">
        <v>8.0945426885000007</v>
      </c>
      <c r="M45" s="252">
        <v>8.0548516322000001</v>
      </c>
      <c r="N45" s="252">
        <v>7.8360555169000001</v>
      </c>
      <c r="O45" s="252">
        <v>8.0633995055999996</v>
      </c>
      <c r="P45" s="252">
        <v>8.1029276007999993</v>
      </c>
      <c r="Q45" s="252">
        <v>8.1630944702000008</v>
      </c>
      <c r="R45" s="252">
        <v>7.9922442395999997</v>
      </c>
      <c r="S45" s="252">
        <v>8.1839106761</v>
      </c>
      <c r="T45" s="252">
        <v>8.3560908915999992</v>
      </c>
      <c r="U45" s="252">
        <v>8.5513765079000006</v>
      </c>
      <c r="V45" s="252">
        <v>9.0806455885999995</v>
      </c>
      <c r="W45" s="252">
        <v>8.7883473616999996</v>
      </c>
      <c r="X45" s="252">
        <v>8.4323564192999996</v>
      </c>
      <c r="Y45" s="252">
        <v>8.2099847824999994</v>
      </c>
      <c r="Z45" s="252">
        <v>7.9422804251999999</v>
      </c>
      <c r="AA45" s="252">
        <v>7.8467659756000003</v>
      </c>
      <c r="AB45" s="252">
        <v>7.9934838592000004</v>
      </c>
      <c r="AC45" s="252">
        <v>7.9048222523999998</v>
      </c>
      <c r="AD45" s="252">
        <v>7.9492574305000003</v>
      </c>
      <c r="AE45" s="252">
        <v>8.0873061345000004</v>
      </c>
      <c r="AF45" s="252">
        <v>8.3841000936000007</v>
      </c>
      <c r="AG45" s="252">
        <v>8.4712213503000005</v>
      </c>
      <c r="AH45" s="252">
        <v>8.5251086039999997</v>
      </c>
      <c r="AI45" s="252">
        <v>8.5179021139</v>
      </c>
      <c r="AJ45" s="252">
        <v>8.1230622444999998</v>
      </c>
      <c r="AK45" s="252">
        <v>7.9787959294000004</v>
      </c>
      <c r="AL45" s="252">
        <v>7.8921249232999999</v>
      </c>
      <c r="AM45" s="252">
        <v>8.0520215561999997</v>
      </c>
      <c r="AN45" s="252">
        <v>12.627706168</v>
      </c>
      <c r="AO45" s="252">
        <v>9.5867171397999993</v>
      </c>
      <c r="AP45" s="252">
        <v>9.0887534958000007</v>
      </c>
      <c r="AQ45" s="252">
        <v>8.4130157062999995</v>
      </c>
      <c r="AR45" s="252">
        <v>8.6003368008999992</v>
      </c>
      <c r="AS45" s="252">
        <v>8.8999790706000006</v>
      </c>
      <c r="AT45" s="252">
        <v>9.1902634617000007</v>
      </c>
      <c r="AU45" s="252">
        <v>9.2900083352999996</v>
      </c>
      <c r="AV45" s="252">
        <v>9.1276737951999998</v>
      </c>
      <c r="AW45" s="252">
        <v>8.9623486300999993</v>
      </c>
      <c r="AX45" s="252">
        <v>8.6949646587</v>
      </c>
      <c r="AY45" s="252">
        <v>8.7741561466999993</v>
      </c>
      <c r="AZ45" s="252">
        <v>9.1491028532000005</v>
      </c>
      <c r="BA45" s="252">
        <v>9.1206769359000006</v>
      </c>
      <c r="BB45" s="252">
        <v>9.2569997534000006</v>
      </c>
      <c r="BC45" s="252">
        <v>10.068279224999999</v>
      </c>
      <c r="BD45" s="252">
        <v>10.58</v>
      </c>
      <c r="BE45" s="252">
        <v>11.27</v>
      </c>
      <c r="BF45" s="252">
        <v>10.53337</v>
      </c>
      <c r="BG45" s="252">
        <v>10.31729</v>
      </c>
      <c r="BH45" s="347">
        <v>9.8550529999999998</v>
      </c>
      <c r="BI45" s="347">
        <v>9.6622260000000004</v>
      </c>
      <c r="BJ45" s="347">
        <v>9.4169219999999996</v>
      </c>
      <c r="BK45" s="347">
        <v>9.3702279999999991</v>
      </c>
      <c r="BL45" s="347">
        <v>9.5944430000000001</v>
      </c>
      <c r="BM45" s="347">
        <v>9.3412699999999997</v>
      </c>
      <c r="BN45" s="347">
        <v>9.320767</v>
      </c>
      <c r="BO45" s="347">
        <v>9.9853629999999995</v>
      </c>
      <c r="BP45" s="347">
        <v>10.48926</v>
      </c>
      <c r="BQ45" s="347">
        <v>11.06963</v>
      </c>
      <c r="BR45" s="347">
        <v>10.340769999999999</v>
      </c>
      <c r="BS45" s="347">
        <v>10.1158</v>
      </c>
      <c r="BT45" s="347">
        <v>9.6274149999999992</v>
      </c>
      <c r="BU45" s="347">
        <v>9.3989180000000001</v>
      </c>
      <c r="BV45" s="347">
        <v>9.1876789999999993</v>
      </c>
    </row>
    <row r="46" spans="1:74" s="119" customFormat="1" ht="11.15" customHeight="1" x14ac:dyDescent="0.25">
      <c r="A46" s="255" t="s">
        <v>192</v>
      </c>
      <c r="B46" s="198" t="s">
        <v>437</v>
      </c>
      <c r="C46" s="252">
        <v>9.0149185559999996</v>
      </c>
      <c r="D46" s="252">
        <v>9.1148574800999995</v>
      </c>
      <c r="E46" s="252">
        <v>9.0759045963999991</v>
      </c>
      <c r="F46" s="252">
        <v>9.2030582457999994</v>
      </c>
      <c r="G46" s="252">
        <v>9.5757057858000003</v>
      </c>
      <c r="H46" s="252">
        <v>9.9817700804000005</v>
      </c>
      <c r="I46" s="252">
        <v>10.065367733</v>
      </c>
      <c r="J46" s="252">
        <v>10.07659102</v>
      </c>
      <c r="K46" s="252">
        <v>9.7881387480999997</v>
      </c>
      <c r="L46" s="252">
        <v>9.3942080531999999</v>
      </c>
      <c r="M46" s="252">
        <v>8.9245668953999999</v>
      </c>
      <c r="N46" s="252">
        <v>8.9248728604000007</v>
      </c>
      <c r="O46" s="252">
        <v>8.9713247226000004</v>
      </c>
      <c r="P46" s="252">
        <v>9.2124322126999996</v>
      </c>
      <c r="Q46" s="252">
        <v>9.0748713024000001</v>
      </c>
      <c r="R46" s="252">
        <v>9.0582297756999992</v>
      </c>
      <c r="S46" s="252">
        <v>9.2795512364999997</v>
      </c>
      <c r="T46" s="252">
        <v>9.8313350713999998</v>
      </c>
      <c r="U46" s="252">
        <v>10.027770654999999</v>
      </c>
      <c r="V46" s="252">
        <v>10.014735215</v>
      </c>
      <c r="W46" s="252">
        <v>9.7370709574000003</v>
      </c>
      <c r="X46" s="252">
        <v>9.2427614102</v>
      </c>
      <c r="Y46" s="252">
        <v>8.8582261505000002</v>
      </c>
      <c r="Z46" s="252">
        <v>8.8026720843999993</v>
      </c>
      <c r="AA46" s="252">
        <v>8.7518389771000002</v>
      </c>
      <c r="AB46" s="252">
        <v>8.7997615044999993</v>
      </c>
      <c r="AC46" s="252">
        <v>8.7692576326000005</v>
      </c>
      <c r="AD46" s="252">
        <v>9.0023418258000003</v>
      </c>
      <c r="AE46" s="252">
        <v>9.4647547615000001</v>
      </c>
      <c r="AF46" s="252">
        <v>9.9316442268999996</v>
      </c>
      <c r="AG46" s="252">
        <v>10.101440029000001</v>
      </c>
      <c r="AH46" s="252">
        <v>10.066548757</v>
      </c>
      <c r="AI46" s="252">
        <v>9.9401290021000008</v>
      </c>
      <c r="AJ46" s="252">
        <v>9.2594995219000005</v>
      </c>
      <c r="AK46" s="252">
        <v>8.9745514885999995</v>
      </c>
      <c r="AL46" s="252">
        <v>8.9776761427</v>
      </c>
      <c r="AM46" s="252">
        <v>9.0206379615000003</v>
      </c>
      <c r="AN46" s="252">
        <v>9.2975275417999992</v>
      </c>
      <c r="AO46" s="252">
        <v>9.1662762412000003</v>
      </c>
      <c r="AP46" s="252">
        <v>9.2454278206999998</v>
      </c>
      <c r="AQ46" s="252">
        <v>9.5302065882000004</v>
      </c>
      <c r="AR46" s="252">
        <v>10.157280734</v>
      </c>
      <c r="AS46" s="252">
        <v>10.370913394</v>
      </c>
      <c r="AT46" s="252">
        <v>10.314515479000001</v>
      </c>
      <c r="AU46" s="252">
        <v>10.244061516</v>
      </c>
      <c r="AV46" s="252">
        <v>9.6847532105000003</v>
      </c>
      <c r="AW46" s="252">
        <v>9.4638714946999993</v>
      </c>
      <c r="AX46" s="252">
        <v>9.5008278220999998</v>
      </c>
      <c r="AY46" s="252">
        <v>9.5732114980999992</v>
      </c>
      <c r="AZ46" s="252">
        <v>9.6514472564999991</v>
      </c>
      <c r="BA46" s="252">
        <v>9.6030327444000001</v>
      </c>
      <c r="BB46" s="252">
        <v>9.8844295549000005</v>
      </c>
      <c r="BC46" s="252">
        <v>10.141898119</v>
      </c>
      <c r="BD46" s="252">
        <v>10.83</v>
      </c>
      <c r="BE46" s="252">
        <v>11.16</v>
      </c>
      <c r="BF46" s="252">
        <v>10.988060000000001</v>
      </c>
      <c r="BG46" s="252">
        <v>10.80411</v>
      </c>
      <c r="BH46" s="347">
        <v>10.105919999999999</v>
      </c>
      <c r="BI46" s="347">
        <v>9.8205799999999996</v>
      </c>
      <c r="BJ46" s="347">
        <v>9.8612880000000001</v>
      </c>
      <c r="BK46" s="347">
        <v>9.8863249999999994</v>
      </c>
      <c r="BL46" s="347">
        <v>9.9110549999999993</v>
      </c>
      <c r="BM46" s="347">
        <v>9.8344000000000005</v>
      </c>
      <c r="BN46" s="347">
        <v>10.09516</v>
      </c>
      <c r="BO46" s="347">
        <v>10.36153</v>
      </c>
      <c r="BP46" s="347">
        <v>10.99488</v>
      </c>
      <c r="BQ46" s="347">
        <v>11.305120000000001</v>
      </c>
      <c r="BR46" s="347">
        <v>11.140359999999999</v>
      </c>
      <c r="BS46" s="347">
        <v>10.8873</v>
      </c>
      <c r="BT46" s="347">
        <v>10.194750000000001</v>
      </c>
      <c r="BU46" s="347">
        <v>9.8932219999999997</v>
      </c>
      <c r="BV46" s="347">
        <v>9.8868849999999995</v>
      </c>
    </row>
    <row r="47" spans="1:74" s="119" customFormat="1" ht="11.15" customHeight="1" x14ac:dyDescent="0.25">
      <c r="A47" s="255" t="s">
        <v>193</v>
      </c>
      <c r="B47" s="200" t="s">
        <v>438</v>
      </c>
      <c r="C47" s="252">
        <v>12.718737967999999</v>
      </c>
      <c r="D47" s="252">
        <v>12.611400462000001</v>
      </c>
      <c r="E47" s="252">
        <v>12.885511320000001</v>
      </c>
      <c r="F47" s="252">
        <v>12.095473923</v>
      </c>
      <c r="G47" s="252">
        <v>13.216141688</v>
      </c>
      <c r="H47" s="252">
        <v>14.488364332</v>
      </c>
      <c r="I47" s="252">
        <v>15.087853882999999</v>
      </c>
      <c r="J47" s="252">
        <v>15.679013337000001</v>
      </c>
      <c r="K47" s="252">
        <v>14.318370801</v>
      </c>
      <c r="L47" s="252">
        <v>13.529580115</v>
      </c>
      <c r="M47" s="252">
        <v>13.305983696</v>
      </c>
      <c r="N47" s="252">
        <v>13.013860902999999</v>
      </c>
      <c r="O47" s="252">
        <v>12.649967021</v>
      </c>
      <c r="P47" s="252">
        <v>12.889412603</v>
      </c>
      <c r="Q47" s="252">
        <v>12.73103706</v>
      </c>
      <c r="R47" s="252">
        <v>12.360639086000001</v>
      </c>
      <c r="S47" s="252">
        <v>13.268198739000001</v>
      </c>
      <c r="T47" s="252">
        <v>14.752997595</v>
      </c>
      <c r="U47" s="252">
        <v>15.198322189000001</v>
      </c>
      <c r="V47" s="252">
        <v>15.304648684</v>
      </c>
      <c r="W47" s="252">
        <v>15.500759367000001</v>
      </c>
      <c r="X47" s="252">
        <v>13.557717094999999</v>
      </c>
      <c r="Y47" s="252">
        <v>13.714150425</v>
      </c>
      <c r="Z47" s="252">
        <v>13.113817546</v>
      </c>
      <c r="AA47" s="252">
        <v>13.238500602</v>
      </c>
      <c r="AB47" s="252">
        <v>13.244130651000001</v>
      </c>
      <c r="AC47" s="252">
        <v>13.180752954000001</v>
      </c>
      <c r="AD47" s="252">
        <v>13.050612762</v>
      </c>
      <c r="AE47" s="252">
        <v>13.832249626999999</v>
      </c>
      <c r="AF47" s="252">
        <v>15.320399731</v>
      </c>
      <c r="AG47" s="252">
        <v>15.927494217</v>
      </c>
      <c r="AH47" s="252">
        <v>16.252640761999999</v>
      </c>
      <c r="AI47" s="252">
        <v>16.437216918000001</v>
      </c>
      <c r="AJ47" s="252">
        <v>15.663639570999999</v>
      </c>
      <c r="AK47" s="252">
        <v>14.498665976</v>
      </c>
      <c r="AL47" s="252">
        <v>14.062828640999999</v>
      </c>
      <c r="AM47" s="252">
        <v>14.200734997</v>
      </c>
      <c r="AN47" s="252">
        <v>14.448120078000001</v>
      </c>
      <c r="AO47" s="252">
        <v>14.838688995</v>
      </c>
      <c r="AP47" s="252">
        <v>14.824889933</v>
      </c>
      <c r="AQ47" s="252">
        <v>15.104243566999999</v>
      </c>
      <c r="AR47" s="252">
        <v>16.417784724000001</v>
      </c>
      <c r="AS47" s="252">
        <v>17.222972039999998</v>
      </c>
      <c r="AT47" s="252">
        <v>17.475749013000001</v>
      </c>
      <c r="AU47" s="252">
        <v>17.6803311</v>
      </c>
      <c r="AV47" s="252">
        <v>16.235071649000002</v>
      </c>
      <c r="AW47" s="252">
        <v>15.208258614</v>
      </c>
      <c r="AX47" s="252">
        <v>15.209235287</v>
      </c>
      <c r="AY47" s="252">
        <v>15.42022772</v>
      </c>
      <c r="AZ47" s="252">
        <v>15.570637096</v>
      </c>
      <c r="BA47" s="252">
        <v>16.270367319000002</v>
      </c>
      <c r="BB47" s="252">
        <v>16.507571819999999</v>
      </c>
      <c r="BC47" s="252">
        <v>16.764425681999999</v>
      </c>
      <c r="BD47" s="252">
        <v>18.87</v>
      </c>
      <c r="BE47" s="252">
        <v>19.22</v>
      </c>
      <c r="BF47" s="252">
        <v>19.07058</v>
      </c>
      <c r="BG47" s="252">
        <v>19.21435</v>
      </c>
      <c r="BH47" s="347">
        <v>17.22458</v>
      </c>
      <c r="BI47" s="347">
        <v>16.32527</v>
      </c>
      <c r="BJ47" s="347">
        <v>16.228339999999999</v>
      </c>
      <c r="BK47" s="347">
        <v>16.5395</v>
      </c>
      <c r="BL47" s="347">
        <v>16.764309999999998</v>
      </c>
      <c r="BM47" s="347">
        <v>17.466010000000001</v>
      </c>
      <c r="BN47" s="347">
        <v>18.001629999999999</v>
      </c>
      <c r="BO47" s="347">
        <v>17.845089999999999</v>
      </c>
      <c r="BP47" s="347">
        <v>20.00628</v>
      </c>
      <c r="BQ47" s="347">
        <v>20.240369999999999</v>
      </c>
      <c r="BR47" s="347">
        <v>20.010960000000001</v>
      </c>
      <c r="BS47" s="347">
        <v>19.867819999999998</v>
      </c>
      <c r="BT47" s="347">
        <v>17.628920000000001</v>
      </c>
      <c r="BU47" s="347">
        <v>16.93788</v>
      </c>
      <c r="BV47" s="347">
        <v>16.769839999999999</v>
      </c>
    </row>
    <row r="48" spans="1:74" s="119" customFormat="1" ht="11.15" customHeight="1" x14ac:dyDescent="0.25">
      <c r="A48" s="255" t="s">
        <v>194</v>
      </c>
      <c r="B48" s="201" t="s">
        <v>412</v>
      </c>
      <c r="C48" s="208">
        <v>10.41</v>
      </c>
      <c r="D48" s="208">
        <v>10.42</v>
      </c>
      <c r="E48" s="208">
        <v>10.34</v>
      </c>
      <c r="F48" s="208">
        <v>10.18</v>
      </c>
      <c r="G48" s="208">
        <v>10.35</v>
      </c>
      <c r="H48" s="208">
        <v>10.75</v>
      </c>
      <c r="I48" s="208">
        <v>10.99</v>
      </c>
      <c r="J48" s="208">
        <v>11.01</v>
      </c>
      <c r="K48" s="208">
        <v>10.66</v>
      </c>
      <c r="L48" s="208">
        <v>10.41</v>
      </c>
      <c r="M48" s="208">
        <v>10.35</v>
      </c>
      <c r="N48" s="208">
        <v>10.210000000000001</v>
      </c>
      <c r="O48" s="208">
        <v>10.24</v>
      </c>
      <c r="P48" s="208">
        <v>10.4</v>
      </c>
      <c r="Q48" s="208">
        <v>10.34</v>
      </c>
      <c r="R48" s="208">
        <v>10.24</v>
      </c>
      <c r="S48" s="208">
        <v>10.38</v>
      </c>
      <c r="T48" s="208">
        <v>10.74</v>
      </c>
      <c r="U48" s="208">
        <v>11</v>
      </c>
      <c r="V48" s="208">
        <v>11.05</v>
      </c>
      <c r="W48" s="208">
        <v>10.82</v>
      </c>
      <c r="X48" s="208">
        <v>10.39</v>
      </c>
      <c r="Y48" s="208">
        <v>10.38</v>
      </c>
      <c r="Z48" s="208">
        <v>10.220000000000001</v>
      </c>
      <c r="AA48" s="208">
        <v>10.220000000000001</v>
      </c>
      <c r="AB48" s="208">
        <v>10.220000000000001</v>
      </c>
      <c r="AC48" s="208">
        <v>10.210000000000001</v>
      </c>
      <c r="AD48" s="208">
        <v>10.34</v>
      </c>
      <c r="AE48" s="208">
        <v>10.39</v>
      </c>
      <c r="AF48" s="208">
        <v>10.88</v>
      </c>
      <c r="AG48" s="208">
        <v>11.06</v>
      </c>
      <c r="AH48" s="208">
        <v>11.02</v>
      </c>
      <c r="AI48" s="208">
        <v>10.99</v>
      </c>
      <c r="AJ48" s="208">
        <v>10.65</v>
      </c>
      <c r="AK48" s="208">
        <v>10.38</v>
      </c>
      <c r="AL48" s="208">
        <v>10.37</v>
      </c>
      <c r="AM48" s="208">
        <v>10.36</v>
      </c>
      <c r="AN48" s="208">
        <v>11.4</v>
      </c>
      <c r="AO48" s="208">
        <v>10.93</v>
      </c>
      <c r="AP48" s="208">
        <v>10.7</v>
      </c>
      <c r="AQ48" s="208">
        <v>10.75</v>
      </c>
      <c r="AR48" s="208">
        <v>11.3</v>
      </c>
      <c r="AS48" s="208">
        <v>11.54</v>
      </c>
      <c r="AT48" s="208">
        <v>11.63</v>
      </c>
      <c r="AU48" s="208">
        <v>11.66</v>
      </c>
      <c r="AV48" s="208">
        <v>11.31</v>
      </c>
      <c r="AW48" s="208">
        <v>11.21</v>
      </c>
      <c r="AX48" s="208">
        <v>11.1</v>
      </c>
      <c r="AY48" s="208">
        <v>11.34</v>
      </c>
      <c r="AZ48" s="208">
        <v>11.55</v>
      </c>
      <c r="BA48" s="208">
        <v>11.6</v>
      </c>
      <c r="BB48" s="208">
        <v>11.74</v>
      </c>
      <c r="BC48" s="208">
        <v>12.09</v>
      </c>
      <c r="BD48" s="208">
        <v>12.89</v>
      </c>
      <c r="BE48" s="208">
        <v>13.28</v>
      </c>
      <c r="BF48" s="208">
        <v>12.79426</v>
      </c>
      <c r="BG48" s="208">
        <v>12.634919999999999</v>
      </c>
      <c r="BH48" s="349">
        <v>12.03905</v>
      </c>
      <c r="BI48" s="349">
        <v>11.907769999999999</v>
      </c>
      <c r="BJ48" s="349">
        <v>11.76868</v>
      </c>
      <c r="BK48" s="349">
        <v>11.976190000000001</v>
      </c>
      <c r="BL48" s="349">
        <v>12.19388</v>
      </c>
      <c r="BM48" s="349">
        <v>12.16004</v>
      </c>
      <c r="BN48" s="349">
        <v>12.192</v>
      </c>
      <c r="BO48" s="349">
        <v>12.422169999999999</v>
      </c>
      <c r="BP48" s="349">
        <v>13.17895</v>
      </c>
      <c r="BQ48" s="349">
        <v>13.48969</v>
      </c>
      <c r="BR48" s="349">
        <v>12.888500000000001</v>
      </c>
      <c r="BS48" s="349">
        <v>12.60657</v>
      </c>
      <c r="BT48" s="349">
        <v>11.997999999999999</v>
      </c>
      <c r="BU48" s="349">
        <v>11.844110000000001</v>
      </c>
      <c r="BV48" s="349">
        <v>11.670970000000001</v>
      </c>
    </row>
    <row r="49" spans="1:74" s="421" customFormat="1" ht="12" customHeight="1" x14ac:dyDescent="0.25">
      <c r="A49" s="420"/>
      <c r="B49" s="812" t="s">
        <v>867</v>
      </c>
      <c r="C49" s="736"/>
      <c r="D49" s="736"/>
      <c r="E49" s="736"/>
      <c r="F49" s="736"/>
      <c r="G49" s="736"/>
      <c r="H49" s="736"/>
      <c r="I49" s="736"/>
      <c r="J49" s="736"/>
      <c r="K49" s="736"/>
      <c r="L49" s="736"/>
      <c r="M49" s="736"/>
      <c r="N49" s="736"/>
      <c r="O49" s="736"/>
      <c r="P49" s="736"/>
      <c r="Q49" s="736"/>
      <c r="AY49" s="462"/>
      <c r="AZ49" s="462"/>
      <c r="BA49" s="462"/>
      <c r="BB49" s="462"/>
      <c r="BC49" s="462"/>
      <c r="BD49" s="604"/>
      <c r="BE49" s="604"/>
      <c r="BF49" s="604"/>
      <c r="BG49" s="462"/>
      <c r="BH49" s="462"/>
      <c r="BI49" s="462"/>
      <c r="BJ49" s="462"/>
    </row>
    <row r="50" spans="1:74" s="421" customFormat="1" ht="12" customHeight="1" x14ac:dyDescent="0.25">
      <c r="A50" s="420"/>
      <c r="B50" s="756" t="s">
        <v>806</v>
      </c>
      <c r="C50" s="757"/>
      <c r="D50" s="757"/>
      <c r="E50" s="757"/>
      <c r="F50" s="757"/>
      <c r="G50" s="757"/>
      <c r="H50" s="757"/>
      <c r="I50" s="757"/>
      <c r="J50" s="757"/>
      <c r="K50" s="757"/>
      <c r="L50" s="757"/>
      <c r="M50" s="757"/>
      <c r="N50" s="757"/>
      <c r="O50" s="757"/>
      <c r="P50" s="757"/>
      <c r="Q50" s="757"/>
      <c r="AY50" s="462"/>
      <c r="AZ50" s="462"/>
      <c r="BA50" s="462"/>
      <c r="BB50" s="462"/>
      <c r="BC50" s="462"/>
      <c r="BD50" s="604"/>
      <c r="BE50" s="604"/>
      <c r="BF50" s="604"/>
      <c r="BG50" s="462"/>
      <c r="BH50" s="462"/>
      <c r="BI50" s="462"/>
      <c r="BJ50" s="462"/>
    </row>
    <row r="51" spans="1:74" s="421" customFormat="1" ht="12" customHeight="1" x14ac:dyDescent="0.25">
      <c r="A51" s="422"/>
      <c r="B51" s="777" t="str">
        <f>"Notes: "&amp;"EIA completed modeling and analysis for this report on " &amp;Dates!D2&amp;"."</f>
        <v>Notes: EIA completed modeling and analysis for this report on Thursday October 6, 2022.</v>
      </c>
      <c r="C51" s="799"/>
      <c r="D51" s="799"/>
      <c r="E51" s="799"/>
      <c r="F51" s="799"/>
      <c r="G51" s="799"/>
      <c r="H51" s="799"/>
      <c r="I51" s="799"/>
      <c r="J51" s="799"/>
      <c r="K51" s="799"/>
      <c r="L51" s="799"/>
      <c r="M51" s="799"/>
      <c r="N51" s="799"/>
      <c r="O51" s="799"/>
      <c r="P51" s="799"/>
      <c r="Q51" s="778"/>
      <c r="AY51" s="462"/>
      <c r="AZ51" s="462"/>
      <c r="BA51" s="462"/>
      <c r="BB51" s="462"/>
      <c r="BC51" s="462"/>
      <c r="BD51" s="604"/>
      <c r="BE51" s="604"/>
      <c r="BF51" s="604"/>
      <c r="BG51" s="462"/>
      <c r="BH51" s="462"/>
      <c r="BI51" s="462"/>
      <c r="BJ51" s="462"/>
    </row>
    <row r="52" spans="1:74" s="421" customFormat="1" ht="12" customHeight="1" x14ac:dyDescent="0.25">
      <c r="A52" s="422"/>
      <c r="B52" s="750" t="s">
        <v>350</v>
      </c>
      <c r="C52" s="749"/>
      <c r="D52" s="749"/>
      <c r="E52" s="749"/>
      <c r="F52" s="749"/>
      <c r="G52" s="749"/>
      <c r="H52" s="749"/>
      <c r="I52" s="749"/>
      <c r="J52" s="749"/>
      <c r="K52" s="749"/>
      <c r="L52" s="749"/>
      <c r="M52" s="749"/>
      <c r="N52" s="749"/>
      <c r="O52" s="749"/>
      <c r="P52" s="749"/>
      <c r="Q52" s="749"/>
      <c r="AY52" s="462"/>
      <c r="AZ52" s="462"/>
      <c r="BA52" s="462"/>
      <c r="BB52" s="462"/>
      <c r="BC52" s="462"/>
      <c r="BD52" s="604"/>
      <c r="BE52" s="604"/>
      <c r="BF52" s="604"/>
      <c r="BG52" s="462"/>
      <c r="BH52" s="462"/>
      <c r="BI52" s="462"/>
      <c r="BJ52" s="462"/>
    </row>
    <row r="53" spans="1:74" s="421" customFormat="1" ht="12" customHeight="1" x14ac:dyDescent="0.25">
      <c r="A53" s="422"/>
      <c r="B53" s="758" t="s">
        <v>126</v>
      </c>
      <c r="C53" s="757"/>
      <c r="D53" s="757"/>
      <c r="E53" s="757"/>
      <c r="F53" s="757"/>
      <c r="G53" s="757"/>
      <c r="H53" s="757"/>
      <c r="I53" s="757"/>
      <c r="J53" s="757"/>
      <c r="K53" s="757"/>
      <c r="L53" s="757"/>
      <c r="M53" s="757"/>
      <c r="N53" s="757"/>
      <c r="O53" s="757"/>
      <c r="P53" s="757"/>
      <c r="Q53" s="757"/>
      <c r="AY53" s="462"/>
      <c r="AZ53" s="462"/>
      <c r="BA53" s="462"/>
      <c r="BB53" s="462"/>
      <c r="BC53" s="462"/>
      <c r="BD53" s="604"/>
      <c r="BE53" s="604"/>
      <c r="BF53" s="604"/>
      <c r="BG53" s="462"/>
      <c r="BH53" s="462"/>
      <c r="BI53" s="462"/>
      <c r="BJ53" s="462"/>
    </row>
    <row r="54" spans="1:74" s="421" customFormat="1" ht="12" customHeight="1" x14ac:dyDescent="0.25">
      <c r="A54" s="422"/>
      <c r="B54" s="745" t="s">
        <v>856</v>
      </c>
      <c r="C54" s="742"/>
      <c r="D54" s="742"/>
      <c r="E54" s="742"/>
      <c r="F54" s="742"/>
      <c r="G54" s="742"/>
      <c r="H54" s="742"/>
      <c r="I54" s="742"/>
      <c r="J54" s="742"/>
      <c r="K54" s="742"/>
      <c r="L54" s="742"/>
      <c r="M54" s="742"/>
      <c r="N54" s="742"/>
      <c r="O54" s="742"/>
      <c r="P54" s="742"/>
      <c r="Q54" s="736"/>
      <c r="AY54" s="462"/>
      <c r="AZ54" s="462"/>
      <c r="BA54" s="462"/>
      <c r="BB54" s="462"/>
      <c r="BC54" s="462"/>
      <c r="BD54" s="604"/>
      <c r="BE54" s="604"/>
      <c r="BF54" s="604"/>
      <c r="BG54" s="462"/>
      <c r="BH54" s="462"/>
      <c r="BI54" s="462"/>
      <c r="BJ54" s="462"/>
    </row>
    <row r="55" spans="1:74" s="421" customFormat="1" ht="12" customHeight="1" x14ac:dyDescent="0.25">
      <c r="A55" s="422"/>
      <c r="B55" s="795" t="s">
        <v>857</v>
      </c>
      <c r="C55" s="736"/>
      <c r="D55" s="736"/>
      <c r="E55" s="736"/>
      <c r="F55" s="736"/>
      <c r="G55" s="736"/>
      <c r="H55" s="736"/>
      <c r="I55" s="736"/>
      <c r="J55" s="736"/>
      <c r="K55" s="736"/>
      <c r="L55" s="736"/>
      <c r="M55" s="736"/>
      <c r="N55" s="736"/>
      <c r="O55" s="736"/>
      <c r="P55" s="736"/>
      <c r="Q55" s="736"/>
      <c r="AY55" s="462"/>
      <c r="AZ55" s="462"/>
      <c r="BA55" s="462"/>
      <c r="BB55" s="462"/>
      <c r="BC55" s="462"/>
      <c r="BD55" s="604"/>
      <c r="BE55" s="604"/>
      <c r="BF55" s="604"/>
      <c r="BG55" s="462"/>
      <c r="BH55" s="462"/>
      <c r="BI55" s="462"/>
      <c r="BJ55" s="462"/>
    </row>
    <row r="56" spans="1:74" s="421" customFormat="1" ht="12" customHeight="1" x14ac:dyDescent="0.25">
      <c r="A56" s="422"/>
      <c r="B56" s="743" t="s">
        <v>863</v>
      </c>
      <c r="C56" s="742"/>
      <c r="D56" s="742"/>
      <c r="E56" s="742"/>
      <c r="F56" s="742"/>
      <c r="G56" s="742"/>
      <c r="H56" s="742"/>
      <c r="I56" s="742"/>
      <c r="J56" s="742"/>
      <c r="K56" s="742"/>
      <c r="L56" s="742"/>
      <c r="M56" s="742"/>
      <c r="N56" s="742"/>
      <c r="O56" s="742"/>
      <c r="P56" s="742"/>
      <c r="Q56" s="736"/>
      <c r="AY56" s="462"/>
      <c r="AZ56" s="462"/>
      <c r="BA56" s="462"/>
      <c r="BB56" s="462"/>
      <c r="BC56" s="462"/>
      <c r="BD56" s="604"/>
      <c r="BE56" s="604"/>
      <c r="BF56" s="604"/>
      <c r="BG56" s="462"/>
      <c r="BH56" s="462"/>
      <c r="BI56" s="462"/>
      <c r="BJ56" s="462"/>
    </row>
    <row r="57" spans="1:74" s="421" customFormat="1" ht="12" customHeight="1" x14ac:dyDescent="0.25">
      <c r="A57" s="422"/>
      <c r="B57" s="745" t="s">
        <v>829</v>
      </c>
      <c r="C57" s="746"/>
      <c r="D57" s="746"/>
      <c r="E57" s="746"/>
      <c r="F57" s="746"/>
      <c r="G57" s="746"/>
      <c r="H57" s="746"/>
      <c r="I57" s="746"/>
      <c r="J57" s="746"/>
      <c r="K57" s="746"/>
      <c r="L57" s="746"/>
      <c r="M57" s="746"/>
      <c r="N57" s="746"/>
      <c r="O57" s="746"/>
      <c r="P57" s="746"/>
      <c r="Q57" s="736"/>
      <c r="AY57" s="462"/>
      <c r="AZ57" s="462"/>
      <c r="BA57" s="462"/>
      <c r="BB57" s="462"/>
      <c r="BC57" s="462"/>
      <c r="BD57" s="604"/>
      <c r="BE57" s="604"/>
      <c r="BF57" s="604"/>
      <c r="BG57" s="462"/>
      <c r="BH57" s="462"/>
      <c r="BI57" s="462"/>
      <c r="BJ57" s="462"/>
    </row>
    <row r="58" spans="1:74" s="417" customFormat="1" ht="12" customHeight="1" x14ac:dyDescent="0.25">
      <c r="A58" s="392"/>
      <c r="B58" s="765" t="s">
        <v>1356</v>
      </c>
      <c r="C58" s="736"/>
      <c r="D58" s="736"/>
      <c r="E58" s="736"/>
      <c r="F58" s="736"/>
      <c r="G58" s="736"/>
      <c r="H58" s="736"/>
      <c r="I58" s="736"/>
      <c r="J58" s="736"/>
      <c r="K58" s="736"/>
      <c r="L58" s="736"/>
      <c r="M58" s="736"/>
      <c r="N58" s="736"/>
      <c r="O58" s="736"/>
      <c r="P58" s="736"/>
      <c r="Q58" s="736"/>
      <c r="AY58" s="461"/>
      <c r="AZ58" s="461"/>
      <c r="BA58" s="461"/>
      <c r="BB58" s="461"/>
      <c r="BC58" s="461"/>
      <c r="BD58" s="600"/>
      <c r="BE58" s="600"/>
      <c r="BF58" s="600"/>
      <c r="BG58" s="461"/>
      <c r="BH58" s="461"/>
      <c r="BI58" s="461"/>
      <c r="BJ58" s="461"/>
    </row>
    <row r="59" spans="1:74" x14ac:dyDescent="0.25">
      <c r="A59" s="123"/>
      <c r="C59" s="124"/>
      <c r="D59" s="124"/>
      <c r="E59" s="124"/>
      <c r="F59" s="124"/>
      <c r="G59" s="124"/>
      <c r="H59" s="124"/>
      <c r="I59" s="124"/>
      <c r="J59" s="124"/>
      <c r="K59" s="124"/>
      <c r="L59" s="124"/>
      <c r="M59" s="124"/>
      <c r="N59" s="124"/>
      <c r="O59" s="124"/>
      <c r="P59" s="124"/>
      <c r="Q59" s="124"/>
      <c r="R59" s="124"/>
      <c r="S59" s="124"/>
      <c r="T59" s="124"/>
      <c r="U59" s="124"/>
      <c r="V59" s="124"/>
      <c r="W59" s="124"/>
      <c r="X59" s="124"/>
      <c r="Y59" s="124"/>
      <c r="Z59" s="124"/>
      <c r="AA59" s="124"/>
      <c r="AB59" s="124"/>
      <c r="AC59" s="124"/>
      <c r="AD59" s="124"/>
      <c r="AE59" s="124"/>
      <c r="AF59" s="124"/>
      <c r="AG59" s="124"/>
      <c r="AH59" s="124"/>
      <c r="AI59" s="124"/>
      <c r="AJ59" s="124"/>
      <c r="AK59" s="124"/>
      <c r="AL59" s="124"/>
      <c r="AM59" s="124"/>
      <c r="AN59" s="124"/>
      <c r="AO59" s="124"/>
      <c r="AP59" s="124"/>
      <c r="AQ59" s="124"/>
      <c r="AR59" s="124"/>
      <c r="AS59" s="124"/>
      <c r="AT59" s="124"/>
      <c r="AU59" s="124"/>
      <c r="AV59" s="124"/>
      <c r="AW59" s="124"/>
      <c r="AX59" s="124"/>
      <c r="AY59" s="334"/>
      <c r="AZ59" s="334"/>
      <c r="BA59" s="334"/>
      <c r="BB59" s="334"/>
      <c r="BC59" s="334"/>
      <c r="BD59" s="605"/>
      <c r="BE59" s="605"/>
      <c r="BF59" s="605"/>
      <c r="BG59" s="334"/>
      <c r="BH59" s="334"/>
      <c r="BI59" s="334"/>
      <c r="BJ59" s="334"/>
      <c r="BK59" s="334"/>
      <c r="BL59" s="334"/>
      <c r="BM59" s="334"/>
      <c r="BN59" s="334"/>
      <c r="BO59" s="334"/>
      <c r="BP59" s="334"/>
      <c r="BQ59" s="334"/>
      <c r="BR59" s="334"/>
      <c r="BS59" s="334"/>
      <c r="BT59" s="334"/>
      <c r="BU59" s="334"/>
      <c r="BV59" s="334"/>
    </row>
    <row r="60" spans="1:74" x14ac:dyDescent="0.25">
      <c r="A60" s="123"/>
      <c r="C60" s="124"/>
      <c r="D60" s="124"/>
      <c r="E60" s="124"/>
      <c r="F60" s="124"/>
      <c r="G60" s="124"/>
      <c r="H60" s="124"/>
      <c r="I60" s="124"/>
      <c r="J60" s="124"/>
      <c r="K60" s="124"/>
      <c r="L60" s="124"/>
      <c r="M60" s="124"/>
      <c r="N60" s="124"/>
      <c r="O60" s="124"/>
      <c r="P60" s="124"/>
      <c r="Q60" s="124"/>
      <c r="R60" s="124"/>
      <c r="S60" s="124"/>
      <c r="T60" s="124"/>
      <c r="U60" s="124"/>
      <c r="V60" s="124"/>
      <c r="W60" s="124"/>
      <c r="X60" s="124"/>
      <c r="Y60" s="124"/>
      <c r="Z60" s="124"/>
      <c r="AA60" s="124"/>
      <c r="AB60" s="124"/>
      <c r="AC60" s="124"/>
      <c r="AD60" s="124"/>
      <c r="AE60" s="124"/>
      <c r="AF60" s="124"/>
      <c r="AG60" s="124"/>
      <c r="AH60" s="124"/>
      <c r="AI60" s="124"/>
      <c r="AJ60" s="124"/>
      <c r="AK60" s="124"/>
      <c r="AL60" s="124"/>
      <c r="AM60" s="124"/>
      <c r="AN60" s="124"/>
      <c r="AO60" s="124"/>
      <c r="AP60" s="124"/>
      <c r="AQ60" s="124"/>
      <c r="AR60" s="124"/>
      <c r="AS60" s="124"/>
      <c r="AT60" s="124"/>
      <c r="AU60" s="124"/>
      <c r="AV60" s="124"/>
      <c r="AW60" s="124"/>
      <c r="AX60" s="124"/>
      <c r="AY60" s="334"/>
      <c r="AZ60" s="334"/>
      <c r="BA60" s="334"/>
      <c r="BB60" s="334"/>
      <c r="BC60" s="334"/>
      <c r="BD60" s="605"/>
      <c r="BE60" s="605"/>
      <c r="BF60" s="605"/>
      <c r="BG60" s="334"/>
      <c r="BH60" s="334"/>
      <c r="BI60" s="334"/>
      <c r="BJ60" s="334"/>
      <c r="BK60" s="334"/>
      <c r="BL60" s="334"/>
      <c r="BM60" s="334"/>
      <c r="BN60" s="334"/>
      <c r="BO60" s="334"/>
      <c r="BP60" s="334"/>
      <c r="BQ60" s="334"/>
      <c r="BR60" s="334"/>
      <c r="BS60" s="334"/>
      <c r="BT60" s="334"/>
      <c r="BU60" s="334"/>
      <c r="BV60" s="334"/>
    </row>
    <row r="61" spans="1:74" x14ac:dyDescent="0.25">
      <c r="A61" s="123"/>
      <c r="C61" s="124"/>
      <c r="D61" s="124"/>
      <c r="E61" s="124"/>
      <c r="F61" s="124"/>
      <c r="G61" s="124"/>
      <c r="H61" s="124"/>
      <c r="I61" s="124"/>
      <c r="J61" s="124"/>
      <c r="K61" s="124"/>
      <c r="L61" s="124"/>
      <c r="M61" s="124"/>
      <c r="N61" s="124"/>
      <c r="O61" s="124"/>
      <c r="P61" s="124"/>
      <c r="Q61" s="124"/>
      <c r="R61" s="124"/>
      <c r="S61" s="124"/>
      <c r="T61" s="124"/>
      <c r="U61" s="124"/>
      <c r="V61" s="124"/>
      <c r="W61" s="124"/>
      <c r="X61" s="124"/>
      <c r="Y61" s="124"/>
      <c r="Z61" s="124"/>
      <c r="AA61" s="124"/>
      <c r="AB61" s="124"/>
      <c r="AC61" s="124"/>
      <c r="AD61" s="124"/>
      <c r="AE61" s="124"/>
      <c r="AF61" s="124"/>
      <c r="AG61" s="124"/>
      <c r="AH61" s="124"/>
      <c r="AI61" s="124"/>
      <c r="AJ61" s="124"/>
      <c r="AK61" s="124"/>
      <c r="AL61" s="124"/>
      <c r="AM61" s="124"/>
      <c r="AN61" s="124"/>
      <c r="AO61" s="124"/>
      <c r="AP61" s="124"/>
      <c r="AQ61" s="124"/>
      <c r="AR61" s="124"/>
      <c r="AS61" s="124"/>
      <c r="AT61" s="124"/>
      <c r="AU61" s="124"/>
      <c r="AV61" s="124"/>
      <c r="AW61" s="124"/>
      <c r="AX61" s="124"/>
      <c r="AY61" s="334"/>
      <c r="AZ61" s="334"/>
      <c r="BA61" s="334"/>
      <c r="BB61" s="334"/>
      <c r="BC61" s="334"/>
      <c r="BD61" s="605"/>
      <c r="BE61" s="605"/>
      <c r="BF61" s="605"/>
      <c r="BG61" s="334"/>
      <c r="BH61" s="334"/>
      <c r="BI61" s="334"/>
      <c r="BJ61" s="334"/>
      <c r="BK61" s="334"/>
      <c r="BL61" s="334"/>
      <c r="BM61" s="334"/>
      <c r="BN61" s="334"/>
      <c r="BO61" s="334"/>
      <c r="BP61" s="334"/>
      <c r="BQ61" s="334"/>
      <c r="BR61" s="334"/>
      <c r="BS61" s="334"/>
      <c r="BT61" s="334"/>
      <c r="BU61" s="334"/>
      <c r="BV61" s="334"/>
    </row>
    <row r="62" spans="1:74" x14ac:dyDescent="0.25">
      <c r="A62" s="123"/>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4"/>
      <c r="AA62" s="124"/>
      <c r="AB62" s="124"/>
      <c r="AC62" s="124"/>
      <c r="AD62" s="124"/>
      <c r="AE62" s="124"/>
      <c r="AF62" s="124"/>
      <c r="AG62" s="124"/>
      <c r="AH62" s="124"/>
      <c r="AI62" s="124"/>
      <c r="AJ62" s="124"/>
      <c r="AK62" s="124"/>
      <c r="AL62" s="124"/>
      <c r="AM62" s="124"/>
      <c r="AN62" s="124"/>
      <c r="AO62" s="124"/>
      <c r="AP62" s="124"/>
      <c r="AQ62" s="124"/>
      <c r="AR62" s="124"/>
      <c r="AS62" s="124"/>
      <c r="AT62" s="124"/>
      <c r="AU62" s="124"/>
      <c r="AV62" s="124"/>
      <c r="AW62" s="124"/>
      <c r="AX62" s="124"/>
      <c r="AY62" s="334"/>
      <c r="AZ62" s="334"/>
      <c r="BA62" s="334"/>
      <c r="BB62" s="334"/>
      <c r="BC62" s="334"/>
      <c r="BD62" s="605"/>
      <c r="BE62" s="605"/>
      <c r="BF62" s="605"/>
      <c r="BG62" s="334"/>
      <c r="BH62" s="334"/>
      <c r="BI62" s="334"/>
      <c r="BJ62" s="334"/>
      <c r="BK62" s="334"/>
      <c r="BL62" s="334"/>
      <c r="BM62" s="334"/>
      <c r="BN62" s="334"/>
      <c r="BO62" s="334"/>
      <c r="BP62" s="334"/>
      <c r="BQ62" s="334"/>
      <c r="BR62" s="334"/>
      <c r="BS62" s="334"/>
      <c r="BT62" s="334"/>
      <c r="BU62" s="334"/>
      <c r="BV62" s="334"/>
    </row>
    <row r="63" spans="1:74" x14ac:dyDescent="0.25">
      <c r="A63" s="123"/>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c r="AA63" s="124"/>
      <c r="AB63" s="124"/>
      <c r="AC63" s="124"/>
      <c r="AD63" s="124"/>
      <c r="AE63" s="124"/>
      <c r="AF63" s="124"/>
      <c r="AG63" s="124"/>
      <c r="AH63" s="124"/>
      <c r="AI63" s="124"/>
      <c r="AJ63" s="124"/>
      <c r="AK63" s="124"/>
      <c r="AL63" s="124"/>
      <c r="AM63" s="124"/>
      <c r="AN63" s="124"/>
      <c r="AO63" s="124"/>
      <c r="AP63" s="124"/>
      <c r="AQ63" s="124"/>
      <c r="AR63" s="124"/>
      <c r="AS63" s="124"/>
      <c r="AT63" s="124"/>
      <c r="AU63" s="124"/>
      <c r="AV63" s="124"/>
      <c r="AW63" s="124"/>
      <c r="AX63" s="124"/>
      <c r="AY63" s="334"/>
      <c r="AZ63" s="334"/>
      <c r="BA63" s="334"/>
      <c r="BB63" s="334"/>
      <c r="BC63" s="334"/>
      <c r="BD63" s="605"/>
      <c r="BE63" s="605"/>
      <c r="BF63" s="605"/>
      <c r="BG63" s="334"/>
      <c r="BH63" s="334"/>
      <c r="BI63" s="334"/>
      <c r="BJ63" s="334"/>
      <c r="BK63" s="334"/>
      <c r="BL63" s="334"/>
      <c r="BM63" s="334"/>
      <c r="BN63" s="334"/>
      <c r="BO63" s="334"/>
      <c r="BP63" s="334"/>
      <c r="BQ63" s="334"/>
      <c r="BR63" s="334"/>
      <c r="BS63" s="334"/>
      <c r="BT63" s="334"/>
      <c r="BU63" s="334"/>
      <c r="BV63" s="334"/>
    </row>
    <row r="64" spans="1:74" x14ac:dyDescent="0.25">
      <c r="A64" s="123"/>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4"/>
      <c r="AA64" s="124"/>
      <c r="AB64" s="124"/>
      <c r="AC64" s="124"/>
      <c r="AD64" s="124"/>
      <c r="AE64" s="124"/>
      <c r="AF64" s="124"/>
      <c r="AG64" s="124"/>
      <c r="AH64" s="124"/>
      <c r="AI64" s="124"/>
      <c r="AJ64" s="124"/>
      <c r="AK64" s="124"/>
      <c r="AL64" s="124"/>
      <c r="AM64" s="124"/>
      <c r="AN64" s="124"/>
      <c r="AO64" s="124"/>
      <c r="AP64" s="124"/>
      <c r="AQ64" s="124"/>
      <c r="AR64" s="124"/>
      <c r="AS64" s="124"/>
      <c r="AT64" s="124"/>
      <c r="AU64" s="124"/>
      <c r="AV64" s="124"/>
      <c r="AW64" s="124"/>
      <c r="AX64" s="124"/>
      <c r="AY64" s="334"/>
      <c r="AZ64" s="334"/>
      <c r="BA64" s="334"/>
      <c r="BB64" s="334"/>
      <c r="BC64" s="334"/>
      <c r="BD64" s="605"/>
      <c r="BE64" s="605"/>
      <c r="BF64" s="605"/>
      <c r="BG64" s="334"/>
      <c r="BH64" s="334"/>
      <c r="BI64" s="334"/>
      <c r="BJ64" s="334"/>
      <c r="BK64" s="334"/>
      <c r="BL64" s="334"/>
      <c r="BM64" s="334"/>
      <c r="BN64" s="334"/>
      <c r="BO64" s="334"/>
      <c r="BP64" s="334"/>
      <c r="BQ64" s="334"/>
      <c r="BR64" s="334"/>
      <c r="BS64" s="334"/>
      <c r="BT64" s="334"/>
      <c r="BU64" s="334"/>
      <c r="BV64" s="334"/>
    </row>
    <row r="65" spans="1:74" x14ac:dyDescent="0.25">
      <c r="A65" s="123"/>
      <c r="C65" s="124"/>
      <c r="D65" s="124"/>
      <c r="E65" s="124"/>
      <c r="F65" s="124"/>
      <c r="G65" s="124"/>
      <c r="H65" s="124"/>
      <c r="I65" s="124"/>
      <c r="J65" s="124"/>
      <c r="K65" s="124"/>
      <c r="L65" s="124"/>
      <c r="M65" s="124"/>
      <c r="N65" s="124"/>
      <c r="O65" s="124"/>
      <c r="P65" s="124"/>
      <c r="Q65" s="124"/>
      <c r="R65" s="124"/>
      <c r="S65" s="124"/>
      <c r="T65" s="124"/>
      <c r="U65" s="124"/>
      <c r="V65" s="124"/>
      <c r="W65" s="124"/>
      <c r="X65" s="124"/>
      <c r="Y65" s="124"/>
      <c r="Z65" s="124"/>
      <c r="AA65" s="124"/>
      <c r="AB65" s="124"/>
      <c r="AC65" s="124"/>
      <c r="AD65" s="124"/>
      <c r="AE65" s="124"/>
      <c r="AF65" s="124"/>
      <c r="AG65" s="124"/>
      <c r="AH65" s="124"/>
      <c r="AI65" s="124"/>
      <c r="AJ65" s="124"/>
      <c r="AK65" s="124"/>
      <c r="AL65" s="124"/>
      <c r="AM65" s="124"/>
      <c r="AN65" s="124"/>
      <c r="AO65" s="124"/>
      <c r="AP65" s="124"/>
      <c r="AQ65" s="124"/>
      <c r="AR65" s="124"/>
      <c r="AS65" s="124"/>
      <c r="AT65" s="124"/>
      <c r="AU65" s="124"/>
      <c r="AV65" s="124"/>
      <c r="AW65" s="124"/>
      <c r="AX65" s="124"/>
      <c r="AY65" s="334"/>
      <c r="AZ65" s="334"/>
      <c r="BA65" s="334"/>
      <c r="BB65" s="334"/>
      <c r="BC65" s="334"/>
      <c r="BD65" s="605"/>
      <c r="BE65" s="605"/>
      <c r="BF65" s="605"/>
      <c r="BG65" s="334"/>
      <c r="BH65" s="334"/>
      <c r="BI65" s="334"/>
      <c r="BJ65" s="334"/>
      <c r="BK65" s="334"/>
      <c r="BL65" s="334"/>
      <c r="BM65" s="334"/>
      <c r="BN65" s="334"/>
      <c r="BO65" s="334"/>
      <c r="BP65" s="334"/>
      <c r="BQ65" s="334"/>
      <c r="BR65" s="334"/>
      <c r="BS65" s="334"/>
      <c r="BT65" s="334"/>
      <c r="BU65" s="334"/>
      <c r="BV65" s="334"/>
    </row>
    <row r="66" spans="1:74" x14ac:dyDescent="0.25">
      <c r="A66" s="123"/>
      <c r="C66" s="124"/>
      <c r="D66" s="124"/>
      <c r="E66" s="124"/>
      <c r="F66" s="124"/>
      <c r="G66" s="124"/>
      <c r="H66" s="124"/>
      <c r="I66" s="124"/>
      <c r="J66" s="124"/>
      <c r="K66" s="124"/>
      <c r="L66" s="124"/>
      <c r="M66" s="124"/>
      <c r="N66" s="124"/>
      <c r="O66" s="124"/>
      <c r="P66" s="124"/>
      <c r="Q66" s="124"/>
      <c r="R66" s="124"/>
      <c r="S66" s="124"/>
      <c r="T66" s="124"/>
      <c r="U66" s="124"/>
      <c r="V66" s="124"/>
      <c r="W66" s="124"/>
      <c r="X66" s="124"/>
      <c r="Y66" s="124"/>
      <c r="Z66" s="124"/>
      <c r="AA66" s="124"/>
      <c r="AB66" s="124"/>
      <c r="AC66" s="124"/>
      <c r="AD66" s="124"/>
      <c r="AE66" s="124"/>
      <c r="AF66" s="124"/>
      <c r="AG66" s="124"/>
      <c r="AH66" s="124"/>
      <c r="AI66" s="124"/>
      <c r="AJ66" s="124"/>
      <c r="AK66" s="124"/>
      <c r="AL66" s="124"/>
      <c r="AM66" s="124"/>
      <c r="AN66" s="124"/>
      <c r="AO66" s="124"/>
      <c r="AP66" s="124"/>
      <c r="AQ66" s="124"/>
      <c r="AR66" s="124"/>
      <c r="AS66" s="124"/>
      <c r="AT66" s="124"/>
      <c r="AU66" s="124"/>
      <c r="AV66" s="124"/>
      <c r="AW66" s="124"/>
      <c r="AX66" s="124"/>
      <c r="AY66" s="334"/>
      <c r="AZ66" s="334"/>
      <c r="BA66" s="334"/>
      <c r="BB66" s="334"/>
      <c r="BC66" s="334"/>
      <c r="BD66" s="605"/>
      <c r="BE66" s="605"/>
      <c r="BF66" s="605"/>
      <c r="BG66" s="334"/>
      <c r="BH66" s="334"/>
      <c r="BI66" s="334"/>
      <c r="BJ66" s="334"/>
      <c r="BK66" s="334"/>
      <c r="BL66" s="334"/>
      <c r="BM66" s="334"/>
      <c r="BN66" s="334"/>
      <c r="BO66" s="334"/>
      <c r="BP66" s="334"/>
      <c r="BQ66" s="334"/>
      <c r="BR66" s="334"/>
      <c r="BS66" s="334"/>
      <c r="BT66" s="334"/>
      <c r="BU66" s="334"/>
      <c r="BV66" s="334"/>
    </row>
    <row r="67" spans="1:74" x14ac:dyDescent="0.25">
      <c r="A67" s="123"/>
      <c r="C67" s="124"/>
      <c r="D67" s="124"/>
      <c r="E67" s="124"/>
      <c r="F67" s="124"/>
      <c r="G67" s="124"/>
      <c r="H67" s="124"/>
      <c r="I67" s="124"/>
      <c r="J67" s="124"/>
      <c r="K67" s="124"/>
      <c r="L67" s="124"/>
      <c r="M67" s="124"/>
      <c r="N67" s="124"/>
      <c r="O67" s="124"/>
      <c r="P67" s="124"/>
      <c r="Q67" s="124"/>
      <c r="R67" s="124"/>
      <c r="S67" s="124"/>
      <c r="T67" s="124"/>
      <c r="U67" s="124"/>
      <c r="V67" s="124"/>
      <c r="W67" s="124"/>
      <c r="X67" s="124"/>
      <c r="Y67" s="124"/>
      <c r="Z67" s="124"/>
      <c r="AA67" s="124"/>
      <c r="AB67" s="124"/>
      <c r="AC67" s="124"/>
      <c r="AD67" s="124"/>
      <c r="AE67" s="124"/>
      <c r="AF67" s="124"/>
      <c r="AG67" s="124"/>
      <c r="AH67" s="124"/>
      <c r="AI67" s="124"/>
      <c r="AJ67" s="124"/>
      <c r="AK67" s="124"/>
      <c r="AL67" s="124"/>
      <c r="AM67" s="124"/>
      <c r="AN67" s="124"/>
      <c r="AO67" s="124"/>
      <c r="AP67" s="124"/>
      <c r="AQ67" s="124"/>
      <c r="AR67" s="124"/>
      <c r="AS67" s="124"/>
      <c r="AT67" s="124"/>
      <c r="AU67" s="124"/>
      <c r="AV67" s="124"/>
      <c r="AW67" s="124"/>
      <c r="AX67" s="124"/>
      <c r="AY67" s="334"/>
      <c r="AZ67" s="334"/>
      <c r="BA67" s="334"/>
      <c r="BB67" s="334"/>
      <c r="BC67" s="334"/>
      <c r="BD67" s="605"/>
      <c r="BE67" s="605"/>
      <c r="BF67" s="605"/>
      <c r="BG67" s="334"/>
      <c r="BH67" s="334"/>
      <c r="BI67" s="334"/>
      <c r="BJ67" s="334"/>
      <c r="BK67" s="334"/>
      <c r="BL67" s="334"/>
      <c r="BM67" s="334"/>
      <c r="BN67" s="334"/>
      <c r="BO67" s="334"/>
      <c r="BP67" s="334"/>
      <c r="BQ67" s="334"/>
      <c r="BR67" s="334"/>
      <c r="BS67" s="334"/>
      <c r="BT67" s="334"/>
      <c r="BU67" s="334"/>
      <c r="BV67" s="334"/>
    </row>
    <row r="68" spans="1:74" x14ac:dyDescent="0.25">
      <c r="BK68" s="335"/>
      <c r="BL68" s="335"/>
      <c r="BM68" s="335"/>
      <c r="BN68" s="335"/>
      <c r="BO68" s="335"/>
      <c r="BP68" s="335"/>
      <c r="BQ68" s="335"/>
      <c r="BR68" s="335"/>
      <c r="BS68" s="335"/>
      <c r="BT68" s="335"/>
      <c r="BU68" s="335"/>
      <c r="BV68" s="335"/>
    </row>
    <row r="69" spans="1:74" x14ac:dyDescent="0.25">
      <c r="A69" s="123"/>
      <c r="C69" s="124"/>
      <c r="D69" s="124"/>
      <c r="E69" s="124"/>
      <c r="F69" s="124"/>
      <c r="G69" s="124"/>
      <c r="H69" s="124"/>
      <c r="I69" s="124"/>
      <c r="J69" s="124"/>
      <c r="K69" s="124"/>
      <c r="L69" s="124"/>
      <c r="M69" s="124"/>
      <c r="N69" s="124"/>
      <c r="O69" s="124"/>
      <c r="P69" s="124"/>
      <c r="Q69" s="124"/>
      <c r="R69" s="124"/>
      <c r="S69" s="124"/>
      <c r="T69" s="124"/>
      <c r="U69" s="124"/>
      <c r="V69" s="124"/>
      <c r="W69" s="124"/>
      <c r="X69" s="124"/>
      <c r="Y69" s="124"/>
      <c r="Z69" s="124"/>
      <c r="AA69" s="124"/>
      <c r="AB69" s="124"/>
      <c r="AC69" s="124"/>
      <c r="AD69" s="124"/>
      <c r="AE69" s="124"/>
      <c r="AF69" s="124"/>
      <c r="AG69" s="124"/>
      <c r="AH69" s="124"/>
      <c r="AI69" s="124"/>
      <c r="AJ69" s="124"/>
      <c r="AK69" s="124"/>
      <c r="AL69" s="124"/>
      <c r="AM69" s="124"/>
      <c r="AN69" s="124"/>
      <c r="AO69" s="124"/>
      <c r="AP69" s="124"/>
      <c r="AQ69" s="124"/>
      <c r="AR69" s="124"/>
      <c r="AS69" s="124"/>
      <c r="AT69" s="124"/>
      <c r="AU69" s="124"/>
      <c r="AV69" s="124"/>
      <c r="AW69" s="124"/>
      <c r="AX69" s="124"/>
      <c r="AY69" s="334"/>
      <c r="AZ69" s="334"/>
      <c r="BA69" s="334"/>
      <c r="BB69" s="334"/>
      <c r="BC69" s="334"/>
      <c r="BD69" s="605"/>
      <c r="BE69" s="605"/>
      <c r="BF69" s="605"/>
      <c r="BG69" s="334"/>
      <c r="BH69" s="334"/>
      <c r="BI69" s="334"/>
      <c r="BJ69" s="334"/>
      <c r="BK69" s="334"/>
      <c r="BL69" s="334"/>
      <c r="BM69" s="334"/>
      <c r="BN69" s="334"/>
      <c r="BO69" s="334"/>
      <c r="BP69" s="334"/>
      <c r="BQ69" s="334"/>
      <c r="BR69" s="334"/>
      <c r="BS69" s="334"/>
      <c r="BT69" s="334"/>
      <c r="BU69" s="334"/>
      <c r="BV69" s="334"/>
    </row>
    <row r="70" spans="1:74" x14ac:dyDescent="0.25">
      <c r="A70" s="123"/>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c r="AA70" s="124"/>
      <c r="AB70" s="124"/>
      <c r="AC70" s="124"/>
      <c r="AD70" s="124"/>
      <c r="AE70" s="124"/>
      <c r="AF70" s="124"/>
      <c r="AG70" s="124"/>
      <c r="AH70" s="124"/>
      <c r="AI70" s="124"/>
      <c r="AJ70" s="124"/>
      <c r="AK70" s="124"/>
      <c r="AL70" s="124"/>
      <c r="AM70" s="124"/>
      <c r="AN70" s="124"/>
      <c r="AO70" s="124"/>
      <c r="AP70" s="124"/>
      <c r="AQ70" s="124"/>
      <c r="AR70" s="124"/>
      <c r="AS70" s="124"/>
      <c r="AT70" s="124"/>
      <c r="AU70" s="124"/>
      <c r="AV70" s="124"/>
      <c r="AW70" s="124"/>
      <c r="AX70" s="124"/>
      <c r="AY70" s="334"/>
      <c r="AZ70" s="334"/>
      <c r="BA70" s="334"/>
      <c r="BB70" s="334"/>
      <c r="BC70" s="334"/>
      <c r="BD70" s="605"/>
      <c r="BE70" s="605"/>
      <c r="BF70" s="605"/>
      <c r="BG70" s="334"/>
      <c r="BH70" s="334"/>
      <c r="BI70" s="334"/>
      <c r="BJ70" s="334"/>
      <c r="BK70" s="334"/>
      <c r="BL70" s="334"/>
      <c r="BM70" s="334"/>
      <c r="BN70" s="334"/>
      <c r="BO70" s="334"/>
      <c r="BP70" s="334"/>
      <c r="BQ70" s="334"/>
      <c r="BR70" s="334"/>
      <c r="BS70" s="334"/>
      <c r="BT70" s="334"/>
      <c r="BU70" s="334"/>
      <c r="BV70" s="334"/>
    </row>
    <row r="71" spans="1:74" x14ac:dyDescent="0.25">
      <c r="A71" s="123"/>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c r="AA71" s="124"/>
      <c r="AB71" s="124"/>
      <c r="AC71" s="124"/>
      <c r="AD71" s="124"/>
      <c r="AE71" s="124"/>
      <c r="AF71" s="124"/>
      <c r="AG71" s="124"/>
      <c r="AH71" s="124"/>
      <c r="AI71" s="124"/>
      <c r="AJ71" s="124"/>
      <c r="AK71" s="124"/>
      <c r="AL71" s="124"/>
      <c r="AM71" s="124"/>
      <c r="AN71" s="124"/>
      <c r="AO71" s="124"/>
      <c r="AP71" s="124"/>
      <c r="AQ71" s="124"/>
      <c r="AR71" s="124"/>
      <c r="AS71" s="124"/>
      <c r="AT71" s="124"/>
      <c r="AU71" s="124"/>
      <c r="AV71" s="124"/>
      <c r="AW71" s="124"/>
      <c r="AX71" s="124"/>
      <c r="AY71" s="334"/>
      <c r="AZ71" s="334"/>
      <c r="BA71" s="334"/>
      <c r="BB71" s="334"/>
      <c r="BC71" s="334"/>
      <c r="BD71" s="605"/>
      <c r="BE71" s="605"/>
      <c r="BF71" s="605"/>
      <c r="BG71" s="334"/>
      <c r="BH71" s="334"/>
      <c r="BI71" s="334"/>
      <c r="BJ71" s="334"/>
      <c r="BK71" s="334"/>
      <c r="BL71" s="334"/>
      <c r="BM71" s="334"/>
      <c r="BN71" s="334"/>
      <c r="BO71" s="334"/>
      <c r="BP71" s="334"/>
      <c r="BQ71" s="334"/>
      <c r="BR71" s="334"/>
      <c r="BS71" s="334"/>
      <c r="BT71" s="334"/>
      <c r="BU71" s="334"/>
      <c r="BV71" s="334"/>
    </row>
    <row r="72" spans="1:74" x14ac:dyDescent="0.25">
      <c r="A72" s="123"/>
      <c r="C72" s="124"/>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c r="AB72" s="124"/>
      <c r="AC72" s="124"/>
      <c r="AD72" s="124"/>
      <c r="AE72" s="124"/>
      <c r="AF72" s="124"/>
      <c r="AG72" s="124"/>
      <c r="AH72" s="124"/>
      <c r="AI72" s="124"/>
      <c r="AJ72" s="124"/>
      <c r="AK72" s="124"/>
      <c r="AL72" s="124"/>
      <c r="AM72" s="124"/>
      <c r="AN72" s="124"/>
      <c r="AO72" s="124"/>
      <c r="AP72" s="124"/>
      <c r="AQ72" s="124"/>
      <c r="AR72" s="124"/>
      <c r="AS72" s="124"/>
      <c r="AT72" s="124"/>
      <c r="AU72" s="124"/>
      <c r="AV72" s="124"/>
      <c r="AW72" s="124"/>
      <c r="AX72" s="124"/>
      <c r="AY72" s="334"/>
      <c r="AZ72" s="334"/>
      <c r="BA72" s="334"/>
      <c r="BB72" s="334"/>
      <c r="BC72" s="334"/>
      <c r="BD72" s="605"/>
      <c r="BE72" s="605"/>
      <c r="BF72" s="605"/>
      <c r="BG72" s="334"/>
      <c r="BH72" s="334"/>
      <c r="BI72" s="334"/>
      <c r="BJ72" s="334"/>
      <c r="BK72" s="334"/>
      <c r="BL72" s="334"/>
      <c r="BM72" s="334"/>
      <c r="BN72" s="334"/>
      <c r="BO72" s="334"/>
      <c r="BP72" s="334"/>
      <c r="BQ72" s="334"/>
      <c r="BR72" s="334"/>
      <c r="BS72" s="334"/>
      <c r="BT72" s="334"/>
      <c r="BU72" s="334"/>
      <c r="BV72" s="334"/>
    </row>
    <row r="73" spans="1:74" x14ac:dyDescent="0.25">
      <c r="A73" s="123"/>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124"/>
      <c r="AC73" s="124"/>
      <c r="AD73" s="124"/>
      <c r="AE73" s="124"/>
      <c r="AF73" s="124"/>
      <c r="AG73" s="124"/>
      <c r="AH73" s="124"/>
      <c r="AI73" s="124"/>
      <c r="AJ73" s="124"/>
      <c r="AK73" s="124"/>
      <c r="AL73" s="124"/>
      <c r="AM73" s="124"/>
      <c r="AN73" s="124"/>
      <c r="AO73" s="124"/>
      <c r="AP73" s="124"/>
      <c r="AQ73" s="124"/>
      <c r="AR73" s="124"/>
      <c r="AS73" s="124"/>
      <c r="AT73" s="124"/>
      <c r="AU73" s="124"/>
      <c r="AV73" s="124"/>
      <c r="AW73" s="124"/>
      <c r="AX73" s="124"/>
      <c r="AY73" s="334"/>
      <c r="AZ73" s="334"/>
      <c r="BA73" s="334"/>
      <c r="BB73" s="334"/>
      <c r="BC73" s="334"/>
      <c r="BD73" s="605"/>
      <c r="BE73" s="605"/>
      <c r="BF73" s="605"/>
      <c r="BG73" s="334"/>
      <c r="BH73" s="334"/>
      <c r="BI73" s="334"/>
      <c r="BJ73" s="334"/>
      <c r="BK73" s="334"/>
      <c r="BL73" s="334"/>
      <c r="BM73" s="334"/>
      <c r="BN73" s="334"/>
      <c r="BO73" s="334"/>
      <c r="BP73" s="334"/>
      <c r="BQ73" s="334"/>
      <c r="BR73" s="334"/>
      <c r="BS73" s="334"/>
      <c r="BT73" s="334"/>
      <c r="BU73" s="334"/>
      <c r="BV73" s="334"/>
    </row>
    <row r="74" spans="1:74" x14ac:dyDescent="0.25">
      <c r="A74" s="123"/>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c r="AA74" s="124"/>
      <c r="AB74" s="124"/>
      <c r="AC74" s="124"/>
      <c r="AD74" s="124"/>
      <c r="AE74" s="124"/>
      <c r="AF74" s="124"/>
      <c r="AG74" s="124"/>
      <c r="AH74" s="124"/>
      <c r="AI74" s="124"/>
      <c r="AJ74" s="124"/>
      <c r="AK74" s="124"/>
      <c r="AL74" s="124"/>
      <c r="AM74" s="124"/>
      <c r="AN74" s="124"/>
      <c r="AO74" s="124"/>
      <c r="AP74" s="124"/>
      <c r="AQ74" s="124"/>
      <c r="AR74" s="124"/>
      <c r="AS74" s="124"/>
      <c r="AT74" s="124"/>
      <c r="AU74" s="124"/>
      <c r="AV74" s="124"/>
      <c r="AW74" s="124"/>
      <c r="AX74" s="124"/>
      <c r="AY74" s="334"/>
      <c r="AZ74" s="334"/>
      <c r="BA74" s="334"/>
      <c r="BB74" s="334"/>
      <c r="BC74" s="334"/>
      <c r="BD74" s="605"/>
      <c r="BE74" s="605"/>
      <c r="BF74" s="605"/>
      <c r="BG74" s="334"/>
      <c r="BH74" s="334"/>
      <c r="BI74" s="334"/>
      <c r="BJ74" s="334"/>
      <c r="BK74" s="334"/>
      <c r="BL74" s="334"/>
      <c r="BM74" s="334"/>
      <c r="BN74" s="334"/>
      <c r="BO74" s="334"/>
      <c r="BP74" s="334"/>
      <c r="BQ74" s="334"/>
      <c r="BR74" s="334"/>
      <c r="BS74" s="334"/>
      <c r="BT74" s="334"/>
      <c r="BU74" s="334"/>
      <c r="BV74" s="334"/>
    </row>
    <row r="75" spans="1:74" x14ac:dyDescent="0.25">
      <c r="A75" s="123"/>
      <c r="C75" s="124"/>
      <c r="D75" s="124"/>
      <c r="E75" s="124"/>
      <c r="F75" s="124"/>
      <c r="G75" s="124"/>
      <c r="H75" s="124"/>
      <c r="I75" s="124"/>
      <c r="J75" s="124"/>
      <c r="K75" s="124"/>
      <c r="L75" s="124"/>
      <c r="M75" s="124"/>
      <c r="N75" s="124"/>
      <c r="O75" s="124"/>
      <c r="P75" s="124"/>
      <c r="Q75" s="124"/>
      <c r="R75" s="124"/>
      <c r="S75" s="124"/>
      <c r="T75" s="124"/>
      <c r="U75" s="124"/>
      <c r="V75" s="124"/>
      <c r="W75" s="124"/>
      <c r="X75" s="124"/>
      <c r="Y75" s="124"/>
      <c r="Z75" s="124"/>
      <c r="AA75" s="124"/>
      <c r="AB75" s="124"/>
      <c r="AC75" s="124"/>
      <c r="AD75" s="124"/>
      <c r="AE75" s="124"/>
      <c r="AF75" s="124"/>
      <c r="AG75" s="124"/>
      <c r="AH75" s="124"/>
      <c r="AI75" s="124"/>
      <c r="AJ75" s="124"/>
      <c r="AK75" s="124"/>
      <c r="AL75" s="124"/>
      <c r="AM75" s="124"/>
      <c r="AN75" s="124"/>
      <c r="AO75" s="124"/>
      <c r="AP75" s="124"/>
      <c r="AQ75" s="124"/>
      <c r="AR75" s="124"/>
      <c r="AS75" s="124"/>
      <c r="AT75" s="124"/>
      <c r="AU75" s="124"/>
      <c r="AV75" s="124"/>
      <c r="AW75" s="124"/>
      <c r="AX75" s="124"/>
      <c r="AY75" s="334"/>
      <c r="AZ75" s="334"/>
      <c r="BA75" s="334"/>
      <c r="BB75" s="334"/>
      <c r="BC75" s="334"/>
      <c r="BD75" s="605"/>
      <c r="BE75" s="605"/>
      <c r="BF75" s="605"/>
      <c r="BG75" s="334"/>
      <c r="BH75" s="334"/>
      <c r="BI75" s="334"/>
      <c r="BJ75" s="334"/>
      <c r="BK75" s="334"/>
      <c r="BL75" s="334"/>
      <c r="BM75" s="334"/>
      <c r="BN75" s="334"/>
      <c r="BO75" s="334"/>
      <c r="BP75" s="334"/>
      <c r="BQ75" s="334"/>
      <c r="BR75" s="334"/>
      <c r="BS75" s="334"/>
      <c r="BT75" s="334"/>
      <c r="BU75" s="334"/>
      <c r="BV75" s="334"/>
    </row>
    <row r="76" spans="1:74" x14ac:dyDescent="0.25">
      <c r="A76" s="123"/>
      <c r="C76" s="124"/>
      <c r="D76" s="124"/>
      <c r="E76" s="124"/>
      <c r="F76" s="124"/>
      <c r="G76" s="124"/>
      <c r="H76" s="124"/>
      <c r="I76" s="124"/>
      <c r="J76" s="124"/>
      <c r="K76" s="124"/>
      <c r="L76" s="124"/>
      <c r="M76" s="124"/>
      <c r="N76" s="124"/>
      <c r="O76" s="124"/>
      <c r="P76" s="124"/>
      <c r="Q76" s="124"/>
      <c r="R76" s="124"/>
      <c r="S76" s="124"/>
      <c r="T76" s="124"/>
      <c r="U76" s="124"/>
      <c r="V76" s="124"/>
      <c r="W76" s="124"/>
      <c r="X76" s="124"/>
      <c r="Y76" s="124"/>
      <c r="Z76" s="124"/>
      <c r="AA76" s="124"/>
      <c r="AB76" s="124"/>
      <c r="AC76" s="124"/>
      <c r="AD76" s="124"/>
      <c r="AE76" s="124"/>
      <c r="AF76" s="124"/>
      <c r="AG76" s="124"/>
      <c r="AH76" s="124"/>
      <c r="AI76" s="124"/>
      <c r="AJ76" s="124"/>
      <c r="AK76" s="124"/>
      <c r="AL76" s="124"/>
      <c r="AM76" s="124"/>
      <c r="AN76" s="124"/>
      <c r="AO76" s="124"/>
      <c r="AP76" s="124"/>
      <c r="AQ76" s="124"/>
      <c r="AR76" s="124"/>
      <c r="AS76" s="124"/>
      <c r="AT76" s="124"/>
      <c r="AU76" s="124"/>
      <c r="AV76" s="124"/>
      <c r="AW76" s="124"/>
      <c r="AX76" s="124"/>
      <c r="AY76" s="334"/>
      <c r="AZ76" s="334"/>
      <c r="BA76" s="334"/>
      <c r="BB76" s="334"/>
      <c r="BC76" s="334"/>
      <c r="BD76" s="605"/>
      <c r="BE76" s="605"/>
      <c r="BF76" s="605"/>
      <c r="BG76" s="334"/>
      <c r="BH76" s="334"/>
      <c r="BI76" s="334"/>
      <c r="BJ76" s="334"/>
      <c r="BK76" s="334"/>
      <c r="BL76" s="334"/>
      <c r="BM76" s="334"/>
      <c r="BN76" s="334"/>
      <c r="BO76" s="334"/>
      <c r="BP76" s="334"/>
      <c r="BQ76" s="334"/>
      <c r="BR76" s="334"/>
      <c r="BS76" s="334"/>
      <c r="BT76" s="334"/>
      <c r="BU76" s="334"/>
      <c r="BV76" s="334"/>
    </row>
    <row r="77" spans="1:74" x14ac:dyDescent="0.25">
      <c r="A77" s="123"/>
      <c r="C77" s="124"/>
      <c r="D77" s="124"/>
      <c r="E77" s="124"/>
      <c r="F77" s="124"/>
      <c r="G77" s="124"/>
      <c r="H77" s="124"/>
      <c r="I77" s="124"/>
      <c r="J77" s="124"/>
      <c r="K77" s="124"/>
      <c r="L77" s="124"/>
      <c r="M77" s="124"/>
      <c r="N77" s="124"/>
      <c r="O77" s="124"/>
      <c r="P77" s="124"/>
      <c r="Q77" s="124"/>
      <c r="R77" s="124"/>
      <c r="S77" s="124"/>
      <c r="T77" s="124"/>
      <c r="U77" s="124"/>
      <c r="V77" s="124"/>
      <c r="W77" s="124"/>
      <c r="X77" s="124"/>
      <c r="Y77" s="124"/>
      <c r="Z77" s="124"/>
      <c r="AA77" s="124"/>
      <c r="AB77" s="124"/>
      <c r="AC77" s="124"/>
      <c r="AD77" s="124"/>
      <c r="AE77" s="124"/>
      <c r="AF77" s="124"/>
      <c r="AG77" s="124"/>
      <c r="AH77" s="124"/>
      <c r="AI77" s="124"/>
      <c r="AJ77" s="124"/>
      <c r="AK77" s="124"/>
      <c r="AL77" s="124"/>
      <c r="AM77" s="124"/>
      <c r="AN77" s="124"/>
      <c r="AO77" s="124"/>
      <c r="AP77" s="124"/>
      <c r="AQ77" s="124"/>
      <c r="AR77" s="124"/>
      <c r="AS77" s="124"/>
      <c r="AT77" s="124"/>
      <c r="AU77" s="124"/>
      <c r="AV77" s="124"/>
      <c r="AW77" s="124"/>
      <c r="AX77" s="124"/>
      <c r="AY77" s="334"/>
      <c r="AZ77" s="334"/>
      <c r="BA77" s="334"/>
      <c r="BB77" s="334"/>
      <c r="BC77" s="334"/>
      <c r="BD77" s="605"/>
      <c r="BE77" s="605"/>
      <c r="BF77" s="605"/>
      <c r="BG77" s="334"/>
      <c r="BH77" s="334"/>
      <c r="BI77" s="334"/>
      <c r="BJ77" s="334"/>
      <c r="BK77" s="334"/>
      <c r="BL77" s="334"/>
      <c r="BM77" s="334"/>
      <c r="BN77" s="334"/>
      <c r="BO77" s="334"/>
      <c r="BP77" s="334"/>
      <c r="BQ77" s="334"/>
      <c r="BR77" s="334"/>
      <c r="BS77" s="334"/>
      <c r="BT77" s="334"/>
      <c r="BU77" s="334"/>
      <c r="BV77" s="334"/>
    </row>
    <row r="78" spans="1:74" x14ac:dyDescent="0.25">
      <c r="BK78" s="335"/>
      <c r="BL78" s="335"/>
      <c r="BM78" s="335"/>
      <c r="BN78" s="335"/>
      <c r="BO78" s="335"/>
      <c r="BP78" s="335"/>
      <c r="BQ78" s="335"/>
      <c r="BR78" s="335"/>
      <c r="BS78" s="335"/>
      <c r="BT78" s="335"/>
      <c r="BU78" s="335"/>
      <c r="BV78" s="335"/>
    </row>
    <row r="79" spans="1:74" x14ac:dyDescent="0.25">
      <c r="BK79" s="335"/>
      <c r="BL79" s="335"/>
      <c r="BM79" s="335"/>
      <c r="BN79" s="335"/>
      <c r="BO79" s="335"/>
      <c r="BP79" s="335"/>
      <c r="BQ79" s="335"/>
      <c r="BR79" s="335"/>
      <c r="BS79" s="335"/>
      <c r="BT79" s="335"/>
      <c r="BU79" s="335"/>
      <c r="BV79" s="335"/>
    </row>
    <row r="80" spans="1:74" x14ac:dyDescent="0.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c r="AC80" s="125"/>
      <c r="AD80" s="125"/>
      <c r="AE80" s="125"/>
      <c r="AF80" s="125"/>
      <c r="AG80" s="125"/>
      <c r="AH80" s="125"/>
      <c r="AI80" s="125"/>
      <c r="AJ80" s="125"/>
      <c r="AK80" s="125"/>
      <c r="AL80" s="125"/>
      <c r="AM80" s="125"/>
      <c r="AN80" s="125"/>
      <c r="AO80" s="125"/>
      <c r="AP80" s="125"/>
      <c r="AQ80" s="125"/>
      <c r="AR80" s="125"/>
      <c r="AS80" s="125"/>
      <c r="AT80" s="125"/>
      <c r="AU80" s="125"/>
      <c r="AV80" s="125"/>
      <c r="AW80" s="125"/>
      <c r="AX80" s="125"/>
      <c r="AY80" s="336"/>
      <c r="AZ80" s="336"/>
      <c r="BA80" s="336"/>
      <c r="BB80" s="336"/>
      <c r="BC80" s="336"/>
      <c r="BD80" s="606"/>
      <c r="BE80" s="606"/>
      <c r="BF80" s="606"/>
      <c r="BG80" s="336"/>
      <c r="BH80" s="336"/>
      <c r="BI80" s="336"/>
      <c r="BJ80" s="336"/>
      <c r="BK80" s="336"/>
      <c r="BL80" s="336"/>
      <c r="BM80" s="336"/>
      <c r="BN80" s="336"/>
      <c r="BO80" s="336"/>
      <c r="BP80" s="336"/>
      <c r="BQ80" s="336"/>
      <c r="BR80" s="336"/>
      <c r="BS80" s="336"/>
      <c r="BT80" s="336"/>
      <c r="BU80" s="336"/>
      <c r="BV80" s="336"/>
    </row>
    <row r="81" spans="3:74" x14ac:dyDescent="0.25">
      <c r="BK81" s="335"/>
      <c r="BL81" s="335"/>
      <c r="BM81" s="335"/>
      <c r="BN81" s="335"/>
      <c r="BO81" s="335"/>
      <c r="BP81" s="335"/>
      <c r="BQ81" s="335"/>
      <c r="BR81" s="335"/>
      <c r="BS81" s="335"/>
      <c r="BT81" s="335"/>
      <c r="BU81" s="335"/>
      <c r="BV81" s="335"/>
    </row>
    <row r="82" spans="3:74" x14ac:dyDescent="0.25">
      <c r="BK82" s="335"/>
      <c r="BL82" s="335"/>
      <c r="BM82" s="335"/>
      <c r="BN82" s="335"/>
      <c r="BO82" s="335"/>
      <c r="BP82" s="335"/>
      <c r="BQ82" s="335"/>
      <c r="BR82" s="335"/>
      <c r="BS82" s="335"/>
      <c r="BT82" s="335"/>
      <c r="BU82" s="335"/>
      <c r="BV82" s="335"/>
    </row>
    <row r="83" spans="3:74" x14ac:dyDescent="0.25">
      <c r="BK83" s="335"/>
      <c r="BL83" s="335"/>
      <c r="BM83" s="335"/>
      <c r="BN83" s="335"/>
      <c r="BO83" s="335"/>
      <c r="BP83" s="335"/>
      <c r="BQ83" s="335"/>
      <c r="BR83" s="335"/>
      <c r="BS83" s="335"/>
      <c r="BT83" s="335"/>
      <c r="BU83" s="335"/>
      <c r="BV83" s="335"/>
    </row>
    <row r="84" spans="3:74" x14ac:dyDescent="0.25">
      <c r="BK84" s="335"/>
      <c r="BL84" s="335"/>
      <c r="BM84" s="335"/>
      <c r="BN84" s="335"/>
      <c r="BO84" s="335"/>
      <c r="BP84" s="335"/>
      <c r="BQ84" s="335"/>
      <c r="BR84" s="335"/>
      <c r="BS84" s="335"/>
      <c r="BT84" s="335"/>
      <c r="BU84" s="335"/>
      <c r="BV84" s="335"/>
    </row>
    <row r="85" spans="3:74" x14ac:dyDescent="0.25">
      <c r="BK85" s="335"/>
      <c r="BL85" s="335"/>
      <c r="BM85" s="335"/>
      <c r="BN85" s="335"/>
      <c r="BO85" s="335"/>
      <c r="BP85" s="335"/>
      <c r="BQ85" s="335"/>
      <c r="BR85" s="335"/>
      <c r="BS85" s="335"/>
      <c r="BT85" s="335"/>
      <c r="BU85" s="335"/>
      <c r="BV85" s="335"/>
    </row>
    <row r="86" spans="3:74" x14ac:dyDescent="0.25">
      <c r="BK86" s="335"/>
      <c r="BL86" s="335"/>
      <c r="BM86" s="335"/>
      <c r="BN86" s="335"/>
      <c r="BO86" s="335"/>
      <c r="BP86" s="335"/>
      <c r="BQ86" s="335"/>
      <c r="BR86" s="335"/>
      <c r="BS86" s="335"/>
      <c r="BT86" s="335"/>
      <c r="BU86" s="335"/>
      <c r="BV86" s="335"/>
    </row>
    <row r="87" spans="3:74" x14ac:dyDescent="0.25">
      <c r="BK87" s="335"/>
      <c r="BL87" s="335"/>
      <c r="BM87" s="335"/>
      <c r="BN87" s="335"/>
      <c r="BO87" s="335"/>
      <c r="BP87" s="335"/>
      <c r="BQ87" s="335"/>
      <c r="BR87" s="335"/>
      <c r="BS87" s="335"/>
      <c r="BT87" s="335"/>
      <c r="BU87" s="335"/>
      <c r="BV87" s="335"/>
    </row>
    <row r="88" spans="3:74" x14ac:dyDescent="0.25">
      <c r="BK88" s="335"/>
      <c r="BL88" s="335"/>
      <c r="BM88" s="335"/>
      <c r="BN88" s="335"/>
      <c r="BO88" s="335"/>
      <c r="BP88" s="335"/>
      <c r="BQ88" s="335"/>
      <c r="BR88" s="335"/>
      <c r="BS88" s="335"/>
      <c r="BT88" s="335"/>
      <c r="BU88" s="335"/>
      <c r="BV88" s="335"/>
    </row>
    <row r="89" spans="3:74" x14ac:dyDescent="0.25">
      <c r="BK89" s="335"/>
      <c r="BL89" s="335"/>
      <c r="BM89" s="335"/>
      <c r="BN89" s="335"/>
      <c r="BO89" s="335"/>
      <c r="BP89" s="335"/>
      <c r="BQ89" s="335"/>
      <c r="BR89" s="335"/>
      <c r="BS89" s="335"/>
      <c r="BT89" s="335"/>
      <c r="BU89" s="335"/>
      <c r="BV89" s="335"/>
    </row>
    <row r="90" spans="3:74" x14ac:dyDescent="0.25">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6"/>
      <c r="AC90" s="126"/>
      <c r="AD90" s="126"/>
      <c r="AE90" s="126"/>
      <c r="AF90" s="126"/>
      <c r="AG90" s="126"/>
      <c r="AH90" s="126"/>
      <c r="AI90" s="126"/>
      <c r="AJ90" s="126"/>
      <c r="AK90" s="126"/>
      <c r="AL90" s="126"/>
      <c r="AM90" s="126"/>
      <c r="AN90" s="126"/>
      <c r="AO90" s="126"/>
      <c r="AP90" s="126"/>
      <c r="AQ90" s="126"/>
      <c r="AR90" s="126"/>
      <c r="AS90" s="126"/>
      <c r="AT90" s="126"/>
      <c r="AU90" s="126"/>
      <c r="AV90" s="126"/>
      <c r="AW90" s="126"/>
      <c r="AX90" s="126"/>
      <c r="AY90" s="337"/>
      <c r="AZ90" s="337"/>
      <c r="BA90" s="337"/>
      <c r="BB90" s="337"/>
      <c r="BC90" s="337"/>
      <c r="BD90" s="607"/>
      <c r="BE90" s="607"/>
      <c r="BF90" s="607"/>
      <c r="BG90" s="337"/>
      <c r="BH90" s="337"/>
      <c r="BI90" s="337"/>
      <c r="BJ90" s="337"/>
      <c r="BK90" s="337"/>
      <c r="BL90" s="337"/>
      <c r="BM90" s="337"/>
      <c r="BN90" s="337"/>
      <c r="BO90" s="337"/>
      <c r="BP90" s="337"/>
      <c r="BQ90" s="337"/>
      <c r="BR90" s="337"/>
      <c r="BS90" s="337"/>
      <c r="BT90" s="337"/>
      <c r="BU90" s="337"/>
      <c r="BV90" s="337"/>
    </row>
    <row r="91" spans="3:74" x14ac:dyDescent="0.25">
      <c r="C91" s="126"/>
      <c r="D91" s="126"/>
      <c r="E91" s="126"/>
      <c r="F91" s="126"/>
      <c r="G91" s="126"/>
      <c r="H91" s="126"/>
      <c r="I91" s="126"/>
      <c r="J91" s="126"/>
      <c r="K91" s="126"/>
      <c r="L91" s="126"/>
      <c r="M91" s="126"/>
      <c r="N91" s="126"/>
      <c r="O91" s="126"/>
      <c r="P91" s="126"/>
      <c r="Q91" s="126"/>
      <c r="R91" s="126"/>
      <c r="S91" s="126"/>
      <c r="T91" s="126"/>
      <c r="U91" s="126"/>
      <c r="V91" s="126"/>
      <c r="W91" s="126"/>
      <c r="X91" s="126"/>
      <c r="Y91" s="126"/>
      <c r="Z91" s="126"/>
      <c r="AA91" s="126"/>
      <c r="AB91" s="126"/>
      <c r="AC91" s="126"/>
      <c r="AD91" s="126"/>
      <c r="AE91" s="126"/>
      <c r="AF91" s="126"/>
      <c r="AG91" s="126"/>
      <c r="AH91" s="126"/>
      <c r="AI91" s="126"/>
      <c r="AJ91" s="126"/>
      <c r="AK91" s="126"/>
      <c r="AL91" s="126"/>
      <c r="AM91" s="126"/>
      <c r="AN91" s="126"/>
      <c r="AO91" s="126"/>
      <c r="AP91" s="126"/>
      <c r="AQ91" s="126"/>
      <c r="AR91" s="126"/>
      <c r="AS91" s="126"/>
      <c r="AT91" s="126"/>
      <c r="AU91" s="126"/>
      <c r="AV91" s="126"/>
      <c r="AW91" s="126"/>
      <c r="AX91" s="126"/>
      <c r="AY91" s="337"/>
      <c r="AZ91" s="337"/>
      <c r="BA91" s="337"/>
      <c r="BB91" s="337"/>
      <c r="BC91" s="337"/>
      <c r="BD91" s="607"/>
      <c r="BE91" s="607"/>
      <c r="BF91" s="607"/>
      <c r="BG91" s="337"/>
      <c r="BH91" s="337"/>
      <c r="BI91" s="337"/>
      <c r="BJ91" s="337"/>
      <c r="BK91" s="337"/>
      <c r="BL91" s="337"/>
      <c r="BM91" s="337"/>
      <c r="BN91" s="337"/>
      <c r="BO91" s="337"/>
      <c r="BP91" s="337"/>
      <c r="BQ91" s="337"/>
      <c r="BR91" s="337"/>
      <c r="BS91" s="337"/>
      <c r="BT91" s="337"/>
      <c r="BU91" s="337"/>
      <c r="BV91" s="337"/>
    </row>
    <row r="92" spans="3:74" x14ac:dyDescent="0.25">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26"/>
      <c r="AB92" s="126"/>
      <c r="AC92" s="126"/>
      <c r="AD92" s="126"/>
      <c r="AE92" s="126"/>
      <c r="AF92" s="126"/>
      <c r="AG92" s="126"/>
      <c r="AH92" s="126"/>
      <c r="AI92" s="126"/>
      <c r="AJ92" s="126"/>
      <c r="AK92" s="126"/>
      <c r="AL92" s="126"/>
      <c r="AM92" s="126"/>
      <c r="AN92" s="126"/>
      <c r="AO92" s="126"/>
      <c r="AP92" s="126"/>
      <c r="AQ92" s="126"/>
      <c r="AR92" s="126"/>
      <c r="AS92" s="126"/>
      <c r="AT92" s="126"/>
      <c r="AU92" s="126"/>
      <c r="AV92" s="126"/>
      <c r="AW92" s="126"/>
      <c r="AX92" s="126"/>
      <c r="AY92" s="337"/>
      <c r="AZ92" s="337"/>
      <c r="BA92" s="337"/>
      <c r="BB92" s="337"/>
      <c r="BC92" s="337"/>
      <c r="BD92" s="607"/>
      <c r="BE92" s="607"/>
      <c r="BF92" s="607"/>
      <c r="BG92" s="337"/>
      <c r="BH92" s="337"/>
      <c r="BI92" s="337"/>
      <c r="BJ92" s="337"/>
      <c r="BK92" s="337"/>
      <c r="BL92" s="337"/>
      <c r="BM92" s="337"/>
      <c r="BN92" s="337"/>
      <c r="BO92" s="337"/>
      <c r="BP92" s="337"/>
      <c r="BQ92" s="337"/>
      <c r="BR92" s="337"/>
      <c r="BS92" s="337"/>
      <c r="BT92" s="337"/>
      <c r="BU92" s="337"/>
      <c r="BV92" s="337"/>
    </row>
    <row r="93" spans="3:74" x14ac:dyDescent="0.25">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c r="AC93" s="126"/>
      <c r="AD93" s="126"/>
      <c r="AE93" s="126"/>
      <c r="AF93" s="126"/>
      <c r="AG93" s="126"/>
      <c r="AH93" s="126"/>
      <c r="AI93" s="126"/>
      <c r="AJ93" s="126"/>
      <c r="AK93" s="126"/>
      <c r="AL93" s="126"/>
      <c r="AM93" s="126"/>
      <c r="AN93" s="126"/>
      <c r="AO93" s="126"/>
      <c r="AP93" s="126"/>
      <c r="AQ93" s="126"/>
      <c r="AR93" s="126"/>
      <c r="AS93" s="126"/>
      <c r="AT93" s="126"/>
      <c r="AU93" s="126"/>
      <c r="AV93" s="126"/>
      <c r="AW93" s="126"/>
      <c r="AX93" s="126"/>
      <c r="AY93" s="337"/>
      <c r="AZ93" s="337"/>
      <c r="BA93" s="337"/>
      <c r="BB93" s="337"/>
      <c r="BC93" s="337"/>
      <c r="BD93" s="607"/>
      <c r="BE93" s="607"/>
      <c r="BF93" s="607"/>
      <c r="BG93" s="337"/>
      <c r="BH93" s="337"/>
      <c r="BI93" s="337"/>
      <c r="BJ93" s="337"/>
      <c r="BK93" s="337"/>
      <c r="BL93" s="337"/>
      <c r="BM93" s="337"/>
      <c r="BN93" s="337"/>
      <c r="BO93" s="337"/>
      <c r="BP93" s="337"/>
      <c r="BQ93" s="337"/>
      <c r="BR93" s="337"/>
      <c r="BS93" s="337"/>
      <c r="BT93" s="337"/>
      <c r="BU93" s="337"/>
      <c r="BV93" s="337"/>
    </row>
    <row r="94" spans="3:74" x14ac:dyDescent="0.25">
      <c r="C94" s="126"/>
      <c r="D94" s="126"/>
      <c r="E94" s="126"/>
      <c r="F94" s="126"/>
      <c r="G94" s="126"/>
      <c r="H94" s="126"/>
      <c r="I94" s="126"/>
      <c r="J94" s="126"/>
      <c r="K94" s="126"/>
      <c r="L94" s="126"/>
      <c r="M94" s="126"/>
      <c r="N94" s="126"/>
      <c r="O94" s="126"/>
      <c r="P94" s="126"/>
      <c r="Q94" s="126"/>
      <c r="R94" s="126"/>
      <c r="S94" s="126"/>
      <c r="T94" s="126"/>
      <c r="U94" s="126"/>
      <c r="V94" s="126"/>
      <c r="W94" s="126"/>
      <c r="X94" s="126"/>
      <c r="Y94" s="126"/>
      <c r="Z94" s="126"/>
      <c r="AA94" s="126"/>
      <c r="AB94" s="126"/>
      <c r="AC94" s="126"/>
      <c r="AD94" s="126"/>
      <c r="AE94" s="126"/>
      <c r="AF94" s="126"/>
      <c r="AG94" s="126"/>
      <c r="AH94" s="126"/>
      <c r="AI94" s="126"/>
      <c r="AJ94" s="126"/>
      <c r="AK94" s="126"/>
      <c r="AL94" s="126"/>
      <c r="AM94" s="126"/>
      <c r="AN94" s="126"/>
      <c r="AO94" s="126"/>
      <c r="AP94" s="126"/>
      <c r="AQ94" s="126"/>
      <c r="AR94" s="126"/>
      <c r="AS94" s="126"/>
      <c r="AT94" s="126"/>
      <c r="AU94" s="126"/>
      <c r="AV94" s="126"/>
      <c r="AW94" s="126"/>
      <c r="AX94" s="126"/>
      <c r="AY94" s="337"/>
      <c r="AZ94" s="337"/>
      <c r="BA94" s="337"/>
      <c r="BB94" s="337"/>
      <c r="BC94" s="337"/>
      <c r="BD94" s="607"/>
      <c r="BE94" s="607"/>
      <c r="BF94" s="607"/>
      <c r="BG94" s="337"/>
      <c r="BH94" s="337"/>
      <c r="BI94" s="337"/>
      <c r="BJ94" s="337"/>
      <c r="BK94" s="337"/>
      <c r="BL94" s="337"/>
      <c r="BM94" s="337"/>
      <c r="BN94" s="337"/>
      <c r="BO94" s="337"/>
      <c r="BP94" s="337"/>
      <c r="BQ94" s="337"/>
      <c r="BR94" s="337"/>
      <c r="BS94" s="337"/>
      <c r="BT94" s="337"/>
      <c r="BU94" s="337"/>
      <c r="BV94" s="337"/>
    </row>
    <row r="95" spans="3:74" x14ac:dyDescent="0.25">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6"/>
      <c r="AC95" s="126"/>
      <c r="AD95" s="126"/>
      <c r="AE95" s="126"/>
      <c r="AF95" s="126"/>
      <c r="AG95" s="126"/>
      <c r="AH95" s="126"/>
      <c r="AI95" s="126"/>
      <c r="AJ95" s="126"/>
      <c r="AK95" s="126"/>
      <c r="AL95" s="126"/>
      <c r="AM95" s="126"/>
      <c r="AN95" s="126"/>
      <c r="AO95" s="126"/>
      <c r="AP95" s="126"/>
      <c r="AQ95" s="126"/>
      <c r="AR95" s="126"/>
      <c r="AS95" s="126"/>
      <c r="AT95" s="126"/>
      <c r="AU95" s="126"/>
      <c r="AV95" s="126"/>
      <c r="AW95" s="126"/>
      <c r="AX95" s="126"/>
      <c r="AY95" s="337"/>
      <c r="AZ95" s="337"/>
      <c r="BA95" s="337"/>
      <c r="BB95" s="337"/>
      <c r="BC95" s="337"/>
      <c r="BD95" s="607"/>
      <c r="BE95" s="607"/>
      <c r="BF95" s="607"/>
      <c r="BG95" s="337"/>
      <c r="BH95" s="337"/>
      <c r="BI95" s="337"/>
      <c r="BJ95" s="337"/>
      <c r="BK95" s="337"/>
      <c r="BL95" s="337"/>
      <c r="BM95" s="337"/>
      <c r="BN95" s="337"/>
      <c r="BO95" s="337"/>
      <c r="BP95" s="337"/>
      <c r="BQ95" s="337"/>
      <c r="BR95" s="337"/>
      <c r="BS95" s="337"/>
      <c r="BT95" s="337"/>
      <c r="BU95" s="337"/>
      <c r="BV95" s="337"/>
    </row>
    <row r="96" spans="3:74" x14ac:dyDescent="0.25">
      <c r="C96" s="126"/>
      <c r="D96" s="126"/>
      <c r="E96" s="126"/>
      <c r="F96" s="126"/>
      <c r="G96" s="126"/>
      <c r="H96" s="126"/>
      <c r="I96" s="126"/>
      <c r="J96" s="126"/>
      <c r="K96" s="126"/>
      <c r="L96" s="126"/>
      <c r="M96" s="126"/>
      <c r="N96" s="126"/>
      <c r="O96" s="126"/>
      <c r="P96" s="126"/>
      <c r="Q96" s="126"/>
      <c r="R96" s="126"/>
      <c r="S96" s="126"/>
      <c r="T96" s="126"/>
      <c r="U96" s="126"/>
      <c r="V96" s="126"/>
      <c r="W96" s="126"/>
      <c r="X96" s="126"/>
      <c r="Y96" s="126"/>
      <c r="Z96" s="126"/>
      <c r="AA96" s="126"/>
      <c r="AB96" s="126"/>
      <c r="AC96" s="126"/>
      <c r="AD96" s="126"/>
      <c r="AE96" s="126"/>
      <c r="AF96" s="126"/>
      <c r="AG96" s="126"/>
      <c r="AH96" s="126"/>
      <c r="AI96" s="126"/>
      <c r="AJ96" s="126"/>
      <c r="AK96" s="126"/>
      <c r="AL96" s="126"/>
      <c r="AM96" s="126"/>
      <c r="AN96" s="126"/>
      <c r="AO96" s="126"/>
      <c r="AP96" s="126"/>
      <c r="AQ96" s="126"/>
      <c r="AR96" s="126"/>
      <c r="AS96" s="126"/>
      <c r="AT96" s="126"/>
      <c r="AU96" s="126"/>
      <c r="AV96" s="126"/>
      <c r="AW96" s="126"/>
      <c r="AX96" s="126"/>
      <c r="AY96" s="337"/>
      <c r="AZ96" s="337"/>
      <c r="BA96" s="337"/>
      <c r="BB96" s="337"/>
      <c r="BC96" s="337"/>
      <c r="BD96" s="607"/>
      <c r="BE96" s="607"/>
      <c r="BF96" s="607"/>
      <c r="BG96" s="337"/>
      <c r="BH96" s="337"/>
      <c r="BI96" s="337"/>
      <c r="BJ96" s="337"/>
      <c r="BK96" s="337"/>
      <c r="BL96" s="337"/>
      <c r="BM96" s="337"/>
      <c r="BN96" s="337"/>
      <c r="BO96" s="337"/>
      <c r="BP96" s="337"/>
      <c r="BQ96" s="337"/>
      <c r="BR96" s="337"/>
      <c r="BS96" s="337"/>
      <c r="BT96" s="337"/>
      <c r="BU96" s="337"/>
      <c r="BV96" s="337"/>
    </row>
    <row r="97" spans="3:74" x14ac:dyDescent="0.25">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c r="AA97" s="126"/>
      <c r="AB97" s="126"/>
      <c r="AC97" s="126"/>
      <c r="AD97" s="126"/>
      <c r="AE97" s="126"/>
      <c r="AF97" s="126"/>
      <c r="AG97" s="126"/>
      <c r="AH97" s="126"/>
      <c r="AI97" s="126"/>
      <c r="AJ97" s="126"/>
      <c r="AK97" s="126"/>
      <c r="AL97" s="126"/>
      <c r="AM97" s="126"/>
      <c r="AN97" s="126"/>
      <c r="AO97" s="126"/>
      <c r="AP97" s="126"/>
      <c r="AQ97" s="126"/>
      <c r="AR97" s="126"/>
      <c r="AS97" s="126"/>
      <c r="AT97" s="126"/>
      <c r="AU97" s="126"/>
      <c r="AV97" s="126"/>
      <c r="AW97" s="126"/>
      <c r="AX97" s="126"/>
      <c r="AY97" s="337"/>
      <c r="AZ97" s="337"/>
      <c r="BA97" s="337"/>
      <c r="BB97" s="337"/>
      <c r="BC97" s="337"/>
      <c r="BD97" s="607"/>
      <c r="BE97" s="607"/>
      <c r="BF97" s="607"/>
      <c r="BG97" s="337"/>
      <c r="BH97" s="337"/>
      <c r="BI97" s="337"/>
      <c r="BJ97" s="337"/>
      <c r="BK97" s="337"/>
      <c r="BL97" s="337"/>
      <c r="BM97" s="337"/>
      <c r="BN97" s="337"/>
      <c r="BO97" s="337"/>
      <c r="BP97" s="337"/>
      <c r="BQ97" s="337"/>
      <c r="BR97" s="337"/>
      <c r="BS97" s="337"/>
      <c r="BT97" s="337"/>
      <c r="BU97" s="337"/>
      <c r="BV97" s="337"/>
    </row>
    <row r="98" spans="3:74" x14ac:dyDescent="0.25">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26"/>
      <c r="AD98" s="126"/>
      <c r="AE98" s="126"/>
      <c r="AF98" s="126"/>
      <c r="AG98" s="126"/>
      <c r="AH98" s="126"/>
      <c r="AI98" s="126"/>
      <c r="AJ98" s="126"/>
      <c r="AK98" s="126"/>
      <c r="AL98" s="126"/>
      <c r="AM98" s="126"/>
      <c r="AN98" s="126"/>
      <c r="AO98" s="126"/>
      <c r="AP98" s="126"/>
      <c r="AQ98" s="126"/>
      <c r="AR98" s="126"/>
      <c r="AS98" s="126"/>
      <c r="AT98" s="126"/>
      <c r="AU98" s="126"/>
      <c r="AV98" s="126"/>
      <c r="AW98" s="126"/>
      <c r="AX98" s="126"/>
      <c r="AY98" s="337"/>
      <c r="AZ98" s="337"/>
      <c r="BA98" s="337"/>
      <c r="BB98" s="337"/>
      <c r="BC98" s="337"/>
      <c r="BD98" s="607"/>
      <c r="BE98" s="607"/>
      <c r="BF98" s="607"/>
      <c r="BG98" s="337"/>
      <c r="BH98" s="337"/>
      <c r="BI98" s="337"/>
      <c r="BJ98" s="337"/>
      <c r="BK98" s="337"/>
      <c r="BL98" s="337"/>
      <c r="BM98" s="337"/>
      <c r="BN98" s="337"/>
      <c r="BO98" s="337"/>
      <c r="BP98" s="337"/>
      <c r="BQ98" s="337"/>
      <c r="BR98" s="337"/>
      <c r="BS98" s="337"/>
      <c r="BT98" s="337"/>
      <c r="BU98" s="337"/>
      <c r="BV98" s="337"/>
    </row>
    <row r="99" spans="3:74" x14ac:dyDescent="0.25">
      <c r="BK99" s="335"/>
      <c r="BL99" s="335"/>
      <c r="BM99" s="335"/>
      <c r="BN99" s="335"/>
      <c r="BO99" s="335"/>
      <c r="BP99" s="335"/>
      <c r="BQ99" s="335"/>
      <c r="BR99" s="335"/>
      <c r="BS99" s="335"/>
      <c r="BT99" s="335"/>
      <c r="BU99" s="335"/>
      <c r="BV99" s="335"/>
    </row>
    <row r="100" spans="3:74" x14ac:dyDescent="0.25">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c r="AA100" s="127"/>
      <c r="AB100" s="127"/>
      <c r="AC100" s="127"/>
      <c r="AD100" s="127"/>
      <c r="AE100" s="127"/>
      <c r="AF100" s="127"/>
      <c r="AG100" s="127"/>
      <c r="AH100" s="127"/>
      <c r="AI100" s="127"/>
      <c r="AJ100" s="127"/>
      <c r="AK100" s="127"/>
      <c r="AL100" s="127"/>
      <c r="AM100" s="127"/>
      <c r="AN100" s="127"/>
      <c r="AO100" s="127"/>
      <c r="AP100" s="127"/>
      <c r="AQ100" s="127"/>
      <c r="AR100" s="127"/>
      <c r="AS100" s="127"/>
      <c r="AT100" s="127"/>
      <c r="AU100" s="127"/>
      <c r="AV100" s="127"/>
      <c r="AW100" s="127"/>
      <c r="AX100" s="127"/>
      <c r="AY100" s="338"/>
      <c r="AZ100" s="338"/>
      <c r="BA100" s="338"/>
      <c r="BB100" s="338"/>
      <c r="BC100" s="338"/>
      <c r="BD100" s="608"/>
      <c r="BE100" s="608"/>
      <c r="BF100" s="608"/>
      <c r="BG100" s="338"/>
      <c r="BH100" s="338"/>
      <c r="BI100" s="338"/>
      <c r="BJ100" s="338"/>
      <c r="BK100" s="338"/>
      <c r="BL100" s="338"/>
      <c r="BM100" s="338"/>
      <c r="BN100" s="338"/>
      <c r="BO100" s="338"/>
      <c r="BP100" s="338"/>
      <c r="BQ100" s="338"/>
      <c r="BR100" s="338"/>
      <c r="BS100" s="338"/>
      <c r="BT100" s="338"/>
      <c r="BU100" s="338"/>
      <c r="BV100" s="338"/>
    </row>
    <row r="101" spans="3:74" x14ac:dyDescent="0.25">
      <c r="BK101" s="335"/>
      <c r="BL101" s="335"/>
      <c r="BM101" s="335"/>
      <c r="BN101" s="335"/>
      <c r="BO101" s="335"/>
      <c r="BP101" s="335"/>
      <c r="BQ101" s="335"/>
      <c r="BR101" s="335"/>
      <c r="BS101" s="335"/>
      <c r="BT101" s="335"/>
      <c r="BU101" s="335"/>
      <c r="BV101" s="335"/>
    </row>
    <row r="102" spans="3:74" x14ac:dyDescent="0.25">
      <c r="BK102" s="335"/>
      <c r="BL102" s="335"/>
      <c r="BM102" s="335"/>
      <c r="BN102" s="335"/>
      <c r="BO102" s="335"/>
      <c r="BP102" s="335"/>
      <c r="BQ102" s="335"/>
      <c r="BR102" s="335"/>
      <c r="BS102" s="335"/>
      <c r="BT102" s="335"/>
      <c r="BU102" s="335"/>
      <c r="BV102" s="335"/>
    </row>
    <row r="103" spans="3:74" x14ac:dyDescent="0.25">
      <c r="BK103" s="335"/>
      <c r="BL103" s="335"/>
      <c r="BM103" s="335"/>
      <c r="BN103" s="335"/>
      <c r="BO103" s="335"/>
      <c r="BP103" s="335"/>
      <c r="BQ103" s="335"/>
      <c r="BR103" s="335"/>
      <c r="BS103" s="335"/>
      <c r="BT103" s="335"/>
      <c r="BU103" s="335"/>
      <c r="BV103" s="335"/>
    </row>
    <row r="104" spans="3:74" x14ac:dyDescent="0.25">
      <c r="BK104" s="335"/>
      <c r="BL104" s="335"/>
      <c r="BM104" s="335"/>
      <c r="BN104" s="335"/>
      <c r="BO104" s="335"/>
      <c r="BP104" s="335"/>
      <c r="BQ104" s="335"/>
      <c r="BR104" s="335"/>
      <c r="BS104" s="335"/>
      <c r="BT104" s="335"/>
      <c r="BU104" s="335"/>
      <c r="BV104" s="335"/>
    </row>
    <row r="105" spans="3:74" x14ac:dyDescent="0.25">
      <c r="BK105" s="335"/>
      <c r="BL105" s="335"/>
      <c r="BM105" s="335"/>
      <c r="BN105" s="335"/>
      <c r="BO105" s="335"/>
      <c r="BP105" s="335"/>
      <c r="BQ105" s="335"/>
      <c r="BR105" s="335"/>
      <c r="BS105" s="335"/>
      <c r="BT105" s="335"/>
      <c r="BU105" s="335"/>
      <c r="BV105" s="335"/>
    </row>
    <row r="106" spans="3:74" x14ac:dyDescent="0.25">
      <c r="BK106" s="335"/>
      <c r="BL106" s="335"/>
      <c r="BM106" s="335"/>
      <c r="BN106" s="335"/>
      <c r="BO106" s="335"/>
      <c r="BP106" s="335"/>
      <c r="BQ106" s="335"/>
      <c r="BR106" s="335"/>
      <c r="BS106" s="335"/>
      <c r="BT106" s="335"/>
      <c r="BU106" s="335"/>
      <c r="BV106" s="335"/>
    </row>
    <row r="107" spans="3:74" x14ac:dyDescent="0.25">
      <c r="BK107" s="335"/>
      <c r="BL107" s="335"/>
      <c r="BM107" s="335"/>
      <c r="BN107" s="335"/>
      <c r="BO107" s="335"/>
      <c r="BP107" s="335"/>
      <c r="BQ107" s="335"/>
      <c r="BR107" s="335"/>
      <c r="BS107" s="335"/>
      <c r="BT107" s="335"/>
      <c r="BU107" s="335"/>
      <c r="BV107" s="335"/>
    </row>
    <row r="108" spans="3:74" x14ac:dyDescent="0.25">
      <c r="BK108" s="335"/>
      <c r="BL108" s="335"/>
      <c r="BM108" s="335"/>
      <c r="BN108" s="335"/>
      <c r="BO108" s="335"/>
      <c r="BP108" s="335"/>
      <c r="BQ108" s="335"/>
      <c r="BR108" s="335"/>
      <c r="BS108" s="335"/>
      <c r="BT108" s="335"/>
      <c r="BU108" s="335"/>
      <c r="BV108" s="335"/>
    </row>
    <row r="109" spans="3:74" x14ac:dyDescent="0.25">
      <c r="BK109" s="335"/>
      <c r="BL109" s="335"/>
      <c r="BM109" s="335"/>
      <c r="BN109" s="335"/>
      <c r="BO109" s="335"/>
      <c r="BP109" s="335"/>
      <c r="BQ109" s="335"/>
      <c r="BR109" s="335"/>
      <c r="BS109" s="335"/>
      <c r="BT109" s="335"/>
      <c r="BU109" s="335"/>
      <c r="BV109" s="335"/>
    </row>
    <row r="110" spans="3:74" x14ac:dyDescent="0.25">
      <c r="BK110" s="335"/>
      <c r="BL110" s="335"/>
      <c r="BM110" s="335"/>
      <c r="BN110" s="335"/>
      <c r="BO110" s="335"/>
      <c r="BP110" s="335"/>
      <c r="BQ110" s="335"/>
      <c r="BR110" s="335"/>
      <c r="BS110" s="335"/>
      <c r="BT110" s="335"/>
      <c r="BU110" s="335"/>
      <c r="BV110" s="335"/>
    </row>
    <row r="111" spans="3:74" x14ac:dyDescent="0.25">
      <c r="BK111" s="335"/>
      <c r="BL111" s="335"/>
      <c r="BM111" s="335"/>
      <c r="BN111" s="335"/>
      <c r="BO111" s="335"/>
      <c r="BP111" s="335"/>
      <c r="BQ111" s="335"/>
      <c r="BR111" s="335"/>
      <c r="BS111" s="335"/>
      <c r="BT111" s="335"/>
      <c r="BU111" s="335"/>
      <c r="BV111" s="335"/>
    </row>
    <row r="112" spans="3:74" x14ac:dyDescent="0.25">
      <c r="BK112" s="335"/>
      <c r="BL112" s="335"/>
      <c r="BM112" s="335"/>
      <c r="BN112" s="335"/>
      <c r="BO112" s="335"/>
      <c r="BP112" s="335"/>
      <c r="BQ112" s="335"/>
      <c r="BR112" s="335"/>
      <c r="BS112" s="335"/>
      <c r="BT112" s="335"/>
      <c r="BU112" s="335"/>
      <c r="BV112" s="335"/>
    </row>
    <row r="113" spans="63:74" x14ac:dyDescent="0.25">
      <c r="BK113" s="335"/>
      <c r="BL113" s="335"/>
      <c r="BM113" s="335"/>
      <c r="BN113" s="335"/>
      <c r="BO113" s="335"/>
      <c r="BP113" s="335"/>
      <c r="BQ113" s="335"/>
      <c r="BR113" s="335"/>
      <c r="BS113" s="335"/>
      <c r="BT113" s="335"/>
      <c r="BU113" s="335"/>
      <c r="BV113" s="335"/>
    </row>
    <row r="114" spans="63:74" x14ac:dyDescent="0.25">
      <c r="BK114" s="335"/>
      <c r="BL114" s="335"/>
      <c r="BM114" s="335"/>
      <c r="BN114" s="335"/>
      <c r="BO114" s="335"/>
      <c r="BP114" s="335"/>
      <c r="BQ114" s="335"/>
      <c r="BR114" s="335"/>
      <c r="BS114" s="335"/>
      <c r="BT114" s="335"/>
      <c r="BU114" s="335"/>
      <c r="BV114" s="335"/>
    </row>
    <row r="115" spans="63:74" x14ac:dyDescent="0.25">
      <c r="BK115" s="335"/>
      <c r="BL115" s="335"/>
      <c r="BM115" s="335"/>
      <c r="BN115" s="335"/>
      <c r="BO115" s="335"/>
      <c r="BP115" s="335"/>
      <c r="BQ115" s="335"/>
      <c r="BR115" s="335"/>
      <c r="BS115" s="335"/>
      <c r="BT115" s="335"/>
      <c r="BU115" s="335"/>
      <c r="BV115" s="335"/>
    </row>
    <row r="116" spans="63:74" x14ac:dyDescent="0.25">
      <c r="BK116" s="335"/>
      <c r="BL116" s="335"/>
      <c r="BM116" s="335"/>
      <c r="BN116" s="335"/>
      <c r="BO116" s="335"/>
      <c r="BP116" s="335"/>
      <c r="BQ116" s="335"/>
      <c r="BR116" s="335"/>
      <c r="BS116" s="335"/>
      <c r="BT116" s="335"/>
      <c r="BU116" s="335"/>
      <c r="BV116" s="335"/>
    </row>
    <row r="117" spans="63:74" x14ac:dyDescent="0.25">
      <c r="BK117" s="335"/>
      <c r="BL117" s="335"/>
      <c r="BM117" s="335"/>
      <c r="BN117" s="335"/>
      <c r="BO117" s="335"/>
      <c r="BP117" s="335"/>
      <c r="BQ117" s="335"/>
      <c r="BR117" s="335"/>
      <c r="BS117" s="335"/>
      <c r="BT117" s="335"/>
      <c r="BU117" s="335"/>
      <c r="BV117" s="335"/>
    </row>
    <row r="118" spans="63:74" x14ac:dyDescent="0.25">
      <c r="BK118" s="335"/>
      <c r="BL118" s="335"/>
      <c r="BM118" s="335"/>
      <c r="BN118" s="335"/>
      <c r="BO118" s="335"/>
      <c r="BP118" s="335"/>
      <c r="BQ118" s="335"/>
      <c r="BR118" s="335"/>
      <c r="BS118" s="335"/>
      <c r="BT118" s="335"/>
      <c r="BU118" s="335"/>
      <c r="BV118" s="335"/>
    </row>
    <row r="119" spans="63:74" x14ac:dyDescent="0.25">
      <c r="BK119" s="335"/>
      <c r="BL119" s="335"/>
      <c r="BM119" s="335"/>
      <c r="BN119" s="335"/>
      <c r="BO119" s="335"/>
      <c r="BP119" s="335"/>
      <c r="BQ119" s="335"/>
      <c r="BR119" s="335"/>
      <c r="BS119" s="335"/>
      <c r="BT119" s="335"/>
      <c r="BU119" s="335"/>
      <c r="BV119" s="335"/>
    </row>
    <row r="120" spans="63:74" x14ac:dyDescent="0.25">
      <c r="BK120" s="335"/>
      <c r="BL120" s="335"/>
      <c r="BM120" s="335"/>
      <c r="BN120" s="335"/>
      <c r="BO120" s="335"/>
      <c r="BP120" s="335"/>
      <c r="BQ120" s="335"/>
      <c r="BR120" s="335"/>
      <c r="BS120" s="335"/>
      <c r="BT120" s="335"/>
      <c r="BU120" s="335"/>
      <c r="BV120" s="335"/>
    </row>
    <row r="121" spans="63:74" x14ac:dyDescent="0.25">
      <c r="BK121" s="335"/>
      <c r="BL121" s="335"/>
      <c r="BM121" s="335"/>
      <c r="BN121" s="335"/>
      <c r="BO121" s="335"/>
      <c r="BP121" s="335"/>
      <c r="BQ121" s="335"/>
      <c r="BR121" s="335"/>
      <c r="BS121" s="335"/>
      <c r="BT121" s="335"/>
      <c r="BU121" s="335"/>
      <c r="BV121" s="335"/>
    </row>
    <row r="122" spans="63:74" x14ac:dyDescent="0.25">
      <c r="BK122" s="335"/>
      <c r="BL122" s="335"/>
      <c r="BM122" s="335"/>
      <c r="BN122" s="335"/>
      <c r="BO122" s="335"/>
      <c r="BP122" s="335"/>
      <c r="BQ122" s="335"/>
      <c r="BR122" s="335"/>
      <c r="BS122" s="335"/>
      <c r="BT122" s="335"/>
      <c r="BU122" s="335"/>
      <c r="BV122" s="335"/>
    </row>
    <row r="123" spans="63:74" x14ac:dyDescent="0.25">
      <c r="BK123" s="335"/>
      <c r="BL123" s="335"/>
      <c r="BM123" s="335"/>
      <c r="BN123" s="335"/>
      <c r="BO123" s="335"/>
      <c r="BP123" s="335"/>
      <c r="BQ123" s="335"/>
      <c r="BR123" s="335"/>
      <c r="BS123" s="335"/>
      <c r="BT123" s="335"/>
      <c r="BU123" s="335"/>
      <c r="BV123" s="335"/>
    </row>
    <row r="124" spans="63:74" x14ac:dyDescent="0.25">
      <c r="BK124" s="335"/>
      <c r="BL124" s="335"/>
      <c r="BM124" s="335"/>
      <c r="BN124" s="335"/>
      <c r="BO124" s="335"/>
      <c r="BP124" s="335"/>
      <c r="BQ124" s="335"/>
      <c r="BR124" s="335"/>
      <c r="BS124" s="335"/>
      <c r="BT124" s="335"/>
      <c r="BU124" s="335"/>
      <c r="BV124" s="335"/>
    </row>
    <row r="125" spans="63:74" x14ac:dyDescent="0.25">
      <c r="BK125" s="335"/>
      <c r="BL125" s="335"/>
      <c r="BM125" s="335"/>
      <c r="BN125" s="335"/>
      <c r="BO125" s="335"/>
      <c r="BP125" s="335"/>
      <c r="BQ125" s="335"/>
      <c r="BR125" s="335"/>
      <c r="BS125" s="335"/>
      <c r="BT125" s="335"/>
      <c r="BU125" s="335"/>
      <c r="BV125" s="335"/>
    </row>
    <row r="126" spans="63:74" x14ac:dyDescent="0.25">
      <c r="BK126" s="335"/>
      <c r="BL126" s="335"/>
      <c r="BM126" s="335"/>
      <c r="BN126" s="335"/>
      <c r="BO126" s="335"/>
      <c r="BP126" s="335"/>
      <c r="BQ126" s="335"/>
      <c r="BR126" s="335"/>
      <c r="BS126" s="335"/>
      <c r="BT126" s="335"/>
      <c r="BU126" s="335"/>
      <c r="BV126" s="335"/>
    </row>
    <row r="127" spans="63:74" x14ac:dyDescent="0.25">
      <c r="BK127" s="335"/>
      <c r="BL127" s="335"/>
      <c r="BM127" s="335"/>
      <c r="BN127" s="335"/>
      <c r="BO127" s="335"/>
      <c r="BP127" s="335"/>
      <c r="BQ127" s="335"/>
      <c r="BR127" s="335"/>
      <c r="BS127" s="335"/>
      <c r="BT127" s="335"/>
      <c r="BU127" s="335"/>
      <c r="BV127" s="335"/>
    </row>
    <row r="128" spans="63:74" x14ac:dyDescent="0.25">
      <c r="BK128" s="335"/>
      <c r="BL128" s="335"/>
      <c r="BM128" s="335"/>
      <c r="BN128" s="335"/>
      <c r="BO128" s="335"/>
      <c r="BP128" s="335"/>
      <c r="BQ128" s="335"/>
      <c r="BR128" s="335"/>
      <c r="BS128" s="335"/>
      <c r="BT128" s="335"/>
      <c r="BU128" s="335"/>
      <c r="BV128" s="335"/>
    </row>
    <row r="129" spans="63:74" x14ac:dyDescent="0.25">
      <c r="BK129" s="335"/>
      <c r="BL129" s="335"/>
      <c r="BM129" s="335"/>
      <c r="BN129" s="335"/>
      <c r="BO129" s="335"/>
      <c r="BP129" s="335"/>
      <c r="BQ129" s="335"/>
      <c r="BR129" s="335"/>
      <c r="BS129" s="335"/>
      <c r="BT129" s="335"/>
      <c r="BU129" s="335"/>
      <c r="BV129" s="335"/>
    </row>
    <row r="130" spans="63:74" x14ac:dyDescent="0.25">
      <c r="BK130" s="335"/>
      <c r="BL130" s="335"/>
      <c r="BM130" s="335"/>
      <c r="BN130" s="335"/>
      <c r="BO130" s="335"/>
      <c r="BP130" s="335"/>
      <c r="BQ130" s="335"/>
      <c r="BR130" s="335"/>
      <c r="BS130" s="335"/>
      <c r="BT130" s="335"/>
      <c r="BU130" s="335"/>
      <c r="BV130" s="335"/>
    </row>
    <row r="131" spans="63:74" x14ac:dyDescent="0.25">
      <c r="BK131" s="335"/>
      <c r="BL131" s="335"/>
      <c r="BM131" s="335"/>
      <c r="BN131" s="335"/>
      <c r="BO131" s="335"/>
      <c r="BP131" s="335"/>
      <c r="BQ131" s="335"/>
      <c r="BR131" s="335"/>
      <c r="BS131" s="335"/>
      <c r="BT131" s="335"/>
      <c r="BU131" s="335"/>
      <c r="BV131" s="335"/>
    </row>
    <row r="132" spans="63:74" x14ac:dyDescent="0.25">
      <c r="BK132" s="335"/>
      <c r="BL132" s="335"/>
      <c r="BM132" s="335"/>
      <c r="BN132" s="335"/>
      <c r="BO132" s="335"/>
      <c r="BP132" s="335"/>
      <c r="BQ132" s="335"/>
      <c r="BR132" s="335"/>
      <c r="BS132" s="335"/>
      <c r="BT132" s="335"/>
      <c r="BU132" s="335"/>
      <c r="BV132" s="335"/>
    </row>
    <row r="133" spans="63:74" x14ac:dyDescent="0.25">
      <c r="BK133" s="335"/>
      <c r="BL133" s="335"/>
      <c r="BM133" s="335"/>
      <c r="BN133" s="335"/>
      <c r="BO133" s="335"/>
      <c r="BP133" s="335"/>
      <c r="BQ133" s="335"/>
      <c r="BR133" s="335"/>
      <c r="BS133" s="335"/>
      <c r="BT133" s="335"/>
      <c r="BU133" s="335"/>
      <c r="BV133" s="335"/>
    </row>
    <row r="134" spans="63:74" x14ac:dyDescent="0.25">
      <c r="BK134" s="335"/>
      <c r="BL134" s="335"/>
      <c r="BM134" s="335"/>
      <c r="BN134" s="335"/>
      <c r="BO134" s="335"/>
      <c r="BP134" s="335"/>
      <c r="BQ134" s="335"/>
      <c r="BR134" s="335"/>
      <c r="BS134" s="335"/>
      <c r="BT134" s="335"/>
      <c r="BU134" s="335"/>
      <c r="BV134" s="335"/>
    </row>
    <row r="135" spans="63:74" x14ac:dyDescent="0.25">
      <c r="BK135" s="335"/>
      <c r="BL135" s="335"/>
      <c r="BM135" s="335"/>
      <c r="BN135" s="335"/>
      <c r="BO135" s="335"/>
      <c r="BP135" s="335"/>
      <c r="BQ135" s="335"/>
      <c r="BR135" s="335"/>
      <c r="BS135" s="335"/>
      <c r="BT135" s="335"/>
      <c r="BU135" s="335"/>
      <c r="BV135" s="335"/>
    </row>
    <row r="136" spans="63:74" x14ac:dyDescent="0.25">
      <c r="BK136" s="335"/>
      <c r="BL136" s="335"/>
      <c r="BM136" s="335"/>
      <c r="BN136" s="335"/>
      <c r="BO136" s="335"/>
      <c r="BP136" s="335"/>
      <c r="BQ136" s="335"/>
      <c r="BR136" s="335"/>
      <c r="BS136" s="335"/>
      <c r="BT136" s="335"/>
      <c r="BU136" s="335"/>
      <c r="BV136" s="335"/>
    </row>
    <row r="137" spans="63:74" x14ac:dyDescent="0.25">
      <c r="BK137" s="335"/>
      <c r="BL137" s="335"/>
      <c r="BM137" s="335"/>
      <c r="BN137" s="335"/>
      <c r="BO137" s="335"/>
      <c r="BP137" s="335"/>
      <c r="BQ137" s="335"/>
      <c r="BR137" s="335"/>
      <c r="BS137" s="335"/>
      <c r="BT137" s="335"/>
      <c r="BU137" s="335"/>
      <c r="BV137" s="335"/>
    </row>
    <row r="138" spans="63:74" x14ac:dyDescent="0.25">
      <c r="BK138" s="335"/>
      <c r="BL138" s="335"/>
      <c r="BM138" s="335"/>
      <c r="BN138" s="335"/>
      <c r="BO138" s="335"/>
      <c r="BP138" s="335"/>
      <c r="BQ138" s="335"/>
      <c r="BR138" s="335"/>
      <c r="BS138" s="335"/>
      <c r="BT138" s="335"/>
      <c r="BU138" s="335"/>
      <c r="BV138" s="335"/>
    </row>
    <row r="139" spans="63:74" x14ac:dyDescent="0.25">
      <c r="BK139" s="335"/>
      <c r="BL139" s="335"/>
      <c r="BM139" s="335"/>
      <c r="BN139" s="335"/>
      <c r="BO139" s="335"/>
      <c r="BP139" s="335"/>
      <c r="BQ139" s="335"/>
      <c r="BR139" s="335"/>
      <c r="BS139" s="335"/>
      <c r="BT139" s="335"/>
      <c r="BU139" s="335"/>
      <c r="BV139" s="335"/>
    </row>
    <row r="140" spans="63:74" x14ac:dyDescent="0.25">
      <c r="BK140" s="335"/>
      <c r="BL140" s="335"/>
      <c r="BM140" s="335"/>
      <c r="BN140" s="335"/>
      <c r="BO140" s="335"/>
      <c r="BP140" s="335"/>
      <c r="BQ140" s="335"/>
      <c r="BR140" s="335"/>
      <c r="BS140" s="335"/>
      <c r="BT140" s="335"/>
      <c r="BU140" s="335"/>
      <c r="BV140" s="335"/>
    </row>
    <row r="141" spans="63:74" x14ac:dyDescent="0.25">
      <c r="BK141" s="335"/>
      <c r="BL141" s="335"/>
      <c r="BM141" s="335"/>
      <c r="BN141" s="335"/>
      <c r="BO141" s="335"/>
      <c r="BP141" s="335"/>
      <c r="BQ141" s="335"/>
      <c r="BR141" s="335"/>
      <c r="BS141" s="335"/>
      <c r="BT141" s="335"/>
      <c r="BU141" s="335"/>
      <c r="BV141" s="335"/>
    </row>
    <row r="142" spans="63:74" x14ac:dyDescent="0.25">
      <c r="BK142" s="335"/>
      <c r="BL142" s="335"/>
      <c r="BM142" s="335"/>
      <c r="BN142" s="335"/>
      <c r="BO142" s="335"/>
      <c r="BP142" s="335"/>
      <c r="BQ142" s="335"/>
      <c r="BR142" s="335"/>
      <c r="BS142" s="335"/>
      <c r="BT142" s="335"/>
      <c r="BU142" s="335"/>
      <c r="BV142" s="335"/>
    </row>
    <row r="143" spans="63:74" x14ac:dyDescent="0.25">
      <c r="BK143" s="335"/>
      <c r="BL143" s="335"/>
      <c r="BM143" s="335"/>
      <c r="BN143" s="335"/>
      <c r="BO143" s="335"/>
      <c r="BP143" s="335"/>
      <c r="BQ143" s="335"/>
      <c r="BR143" s="335"/>
      <c r="BS143" s="335"/>
      <c r="BT143" s="335"/>
      <c r="BU143" s="335"/>
      <c r="BV143" s="335"/>
    </row>
    <row r="144" spans="63:74" x14ac:dyDescent="0.25">
      <c r="BK144" s="335"/>
      <c r="BL144" s="335"/>
      <c r="BM144" s="335"/>
      <c r="BN144" s="335"/>
      <c r="BO144" s="335"/>
      <c r="BP144" s="335"/>
      <c r="BQ144" s="335"/>
      <c r="BR144" s="335"/>
      <c r="BS144" s="335"/>
      <c r="BT144" s="335"/>
      <c r="BU144" s="335"/>
      <c r="BV144" s="335"/>
    </row>
  </sheetData>
  <mergeCells count="18">
    <mergeCell ref="B56:Q56"/>
    <mergeCell ref="B57:Q57"/>
    <mergeCell ref="B58:Q58"/>
    <mergeCell ref="A1:A2"/>
    <mergeCell ref="B50:Q50"/>
    <mergeCell ref="B49:Q49"/>
    <mergeCell ref="B51:Q51"/>
    <mergeCell ref="B54:Q54"/>
    <mergeCell ref="B53:Q53"/>
    <mergeCell ref="B55:Q55"/>
    <mergeCell ref="B52:Q52"/>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9"/>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sqref="A1:A2"/>
    </sheetView>
  </sheetViews>
  <sheetFormatPr defaultColWidth="11" defaultRowHeight="10.5" x14ac:dyDescent="0.25"/>
  <cols>
    <col min="1" max="1" width="10.54296875" style="490" customWidth="1"/>
    <col min="2" max="2" width="27" style="490" customWidth="1"/>
    <col min="3" max="55" width="6.54296875" style="490" customWidth="1"/>
    <col min="56" max="58" width="6.54296875" style="617" customWidth="1"/>
    <col min="59" max="74" width="6.54296875" style="490" customWidth="1"/>
    <col min="75" max="238" width="11" style="490"/>
    <col min="239" max="239" width="1.54296875" style="490" customWidth="1"/>
    <col min="240" max="16384" width="11" style="490"/>
  </cols>
  <sheetData>
    <row r="1" spans="1:74" ht="12.75" customHeight="1" x14ac:dyDescent="0.3">
      <c r="A1" s="760" t="s">
        <v>790</v>
      </c>
      <c r="B1" s="489" t="s">
        <v>1307</v>
      </c>
      <c r="C1" s="489"/>
      <c r="D1" s="489"/>
      <c r="E1" s="489"/>
      <c r="F1" s="489"/>
      <c r="G1" s="489"/>
      <c r="H1" s="489"/>
      <c r="I1" s="489"/>
      <c r="J1" s="489"/>
      <c r="K1" s="489"/>
      <c r="L1" s="489"/>
      <c r="M1" s="489"/>
      <c r="N1" s="489"/>
      <c r="O1" s="489"/>
      <c r="P1" s="489"/>
      <c r="Q1" s="489"/>
      <c r="R1" s="489"/>
      <c r="S1" s="489"/>
      <c r="T1" s="489"/>
      <c r="U1" s="489"/>
      <c r="V1" s="489"/>
      <c r="W1" s="489"/>
      <c r="X1" s="489"/>
      <c r="Y1" s="489"/>
      <c r="Z1" s="489"/>
      <c r="AA1" s="489"/>
      <c r="AB1" s="489"/>
      <c r="AC1" s="489"/>
      <c r="AD1" s="489"/>
      <c r="AE1" s="489"/>
      <c r="AF1" s="489"/>
      <c r="AG1" s="489"/>
      <c r="AH1" s="489"/>
      <c r="AI1" s="489"/>
      <c r="AJ1" s="489"/>
      <c r="AK1" s="489"/>
      <c r="AL1" s="489"/>
      <c r="AM1" s="489"/>
      <c r="AN1" s="489"/>
      <c r="AO1" s="489"/>
      <c r="AP1" s="489"/>
      <c r="AQ1" s="489"/>
      <c r="AR1" s="489"/>
      <c r="AS1" s="489"/>
      <c r="AT1" s="489"/>
      <c r="AU1" s="489"/>
      <c r="AV1" s="489"/>
      <c r="AW1" s="489"/>
      <c r="AX1" s="489"/>
      <c r="AY1" s="489"/>
      <c r="AZ1" s="489"/>
      <c r="BA1" s="489"/>
      <c r="BB1" s="489"/>
      <c r="BC1" s="489"/>
      <c r="BD1" s="489"/>
      <c r="BE1" s="489"/>
      <c r="BF1" s="489"/>
      <c r="BG1" s="489"/>
      <c r="BH1" s="489"/>
      <c r="BI1" s="489"/>
      <c r="BJ1" s="489"/>
      <c r="BK1" s="489"/>
      <c r="BL1" s="489"/>
      <c r="BM1" s="489"/>
      <c r="BN1" s="489"/>
      <c r="BO1" s="489"/>
      <c r="BP1" s="489"/>
      <c r="BQ1" s="489"/>
      <c r="BR1" s="489"/>
      <c r="BS1" s="489"/>
      <c r="BT1" s="489"/>
      <c r="BU1" s="489"/>
      <c r="BV1" s="489"/>
    </row>
    <row r="2" spans="1:74" ht="12.75" customHeight="1" x14ac:dyDescent="0.3">
      <c r="A2" s="761"/>
      <c r="B2" s="485" t="str">
        <f>"U.S. Energy Information Administration  |  Short-Term Energy Outlook  - "&amp;Dates!D1</f>
        <v>U.S. Energy Information Administration  |  Short-Term Energy Outlook  - October 2022</v>
      </c>
      <c r="C2" s="491"/>
      <c r="D2" s="491"/>
      <c r="E2" s="491"/>
      <c r="F2" s="491"/>
      <c r="G2" s="491"/>
      <c r="H2" s="491"/>
      <c r="I2" s="491"/>
      <c r="J2" s="491"/>
      <c r="K2" s="491"/>
      <c r="L2" s="491"/>
      <c r="M2" s="491"/>
      <c r="N2" s="491"/>
      <c r="O2" s="491"/>
      <c r="P2" s="491"/>
      <c r="Q2" s="491"/>
      <c r="R2" s="491"/>
      <c r="S2" s="491"/>
      <c r="T2" s="491"/>
      <c r="U2" s="491"/>
      <c r="V2" s="491"/>
      <c r="W2" s="491"/>
      <c r="X2" s="491"/>
      <c r="Y2" s="491"/>
      <c r="Z2" s="491"/>
      <c r="AA2" s="491"/>
      <c r="AB2" s="491"/>
      <c r="AC2" s="491"/>
      <c r="AD2" s="491"/>
      <c r="AE2" s="491"/>
      <c r="AF2" s="491"/>
      <c r="AG2" s="491"/>
      <c r="AH2" s="491"/>
      <c r="AI2" s="491"/>
      <c r="AJ2" s="491"/>
      <c r="AK2" s="491"/>
      <c r="AL2" s="491"/>
      <c r="AM2" s="491"/>
      <c r="AN2" s="491"/>
      <c r="AO2" s="491"/>
      <c r="AP2" s="491"/>
      <c r="AQ2" s="491"/>
      <c r="AR2" s="491"/>
      <c r="AS2" s="491"/>
      <c r="AT2" s="491"/>
      <c r="AU2" s="491"/>
      <c r="AV2" s="491"/>
      <c r="AW2" s="491"/>
      <c r="AX2" s="491"/>
      <c r="AY2" s="491"/>
      <c r="AZ2" s="491"/>
      <c r="BA2" s="491"/>
      <c r="BB2" s="491"/>
      <c r="BC2" s="491"/>
      <c r="BD2" s="609"/>
      <c r="BE2" s="609"/>
      <c r="BF2" s="609"/>
      <c r="BG2" s="491"/>
      <c r="BH2" s="491"/>
      <c r="BI2" s="491"/>
      <c r="BJ2" s="491"/>
      <c r="BK2" s="491"/>
      <c r="BL2" s="491"/>
      <c r="BM2" s="491"/>
      <c r="BN2" s="491"/>
      <c r="BO2" s="491"/>
      <c r="BP2" s="491"/>
      <c r="BQ2" s="491"/>
      <c r="BR2" s="491"/>
      <c r="BS2" s="491"/>
      <c r="BT2" s="491"/>
      <c r="BU2" s="491"/>
      <c r="BV2" s="491"/>
    </row>
    <row r="3" spans="1:74" ht="12.75" customHeight="1" x14ac:dyDescent="0.25">
      <c r="A3" s="733" t="s">
        <v>1406</v>
      </c>
      <c r="B3" s="493"/>
      <c r="C3" s="763">
        <f>Dates!D3</f>
        <v>2018</v>
      </c>
      <c r="D3" s="764"/>
      <c r="E3" s="764"/>
      <c r="F3" s="764"/>
      <c r="G3" s="764"/>
      <c r="H3" s="764"/>
      <c r="I3" s="764"/>
      <c r="J3" s="764"/>
      <c r="K3" s="764"/>
      <c r="L3" s="764"/>
      <c r="M3" s="764"/>
      <c r="N3" s="816"/>
      <c r="O3" s="763">
        <f>C3+1</f>
        <v>2019</v>
      </c>
      <c r="P3" s="764"/>
      <c r="Q3" s="764"/>
      <c r="R3" s="764"/>
      <c r="S3" s="764"/>
      <c r="T3" s="764"/>
      <c r="U3" s="764"/>
      <c r="V3" s="764"/>
      <c r="W3" s="764"/>
      <c r="X3" s="764"/>
      <c r="Y3" s="764"/>
      <c r="Z3" s="816"/>
      <c r="AA3" s="763">
        <f>O3+1</f>
        <v>2020</v>
      </c>
      <c r="AB3" s="764"/>
      <c r="AC3" s="764"/>
      <c r="AD3" s="764"/>
      <c r="AE3" s="764"/>
      <c r="AF3" s="764"/>
      <c r="AG3" s="764"/>
      <c r="AH3" s="764"/>
      <c r="AI3" s="764"/>
      <c r="AJ3" s="764"/>
      <c r="AK3" s="764"/>
      <c r="AL3" s="816"/>
      <c r="AM3" s="763">
        <f>AA3+1</f>
        <v>2021</v>
      </c>
      <c r="AN3" s="764"/>
      <c r="AO3" s="764"/>
      <c r="AP3" s="764"/>
      <c r="AQ3" s="764"/>
      <c r="AR3" s="764"/>
      <c r="AS3" s="764"/>
      <c r="AT3" s="764"/>
      <c r="AU3" s="764"/>
      <c r="AV3" s="764"/>
      <c r="AW3" s="764"/>
      <c r="AX3" s="816"/>
      <c r="AY3" s="763">
        <f>AM3+1</f>
        <v>2022</v>
      </c>
      <c r="AZ3" s="764"/>
      <c r="BA3" s="764"/>
      <c r="BB3" s="764"/>
      <c r="BC3" s="764"/>
      <c r="BD3" s="764"/>
      <c r="BE3" s="764"/>
      <c r="BF3" s="764"/>
      <c r="BG3" s="764"/>
      <c r="BH3" s="764"/>
      <c r="BI3" s="764"/>
      <c r="BJ3" s="816"/>
      <c r="BK3" s="763">
        <f>AY3+1</f>
        <v>2023</v>
      </c>
      <c r="BL3" s="764"/>
      <c r="BM3" s="764"/>
      <c r="BN3" s="764"/>
      <c r="BO3" s="764"/>
      <c r="BP3" s="764"/>
      <c r="BQ3" s="764"/>
      <c r="BR3" s="764"/>
      <c r="BS3" s="764"/>
      <c r="BT3" s="764"/>
      <c r="BU3" s="764"/>
      <c r="BV3" s="816"/>
    </row>
    <row r="4" spans="1:74" ht="12.75" customHeight="1" x14ac:dyDescent="0.25">
      <c r="A4" s="734" t="str">
        <f>Dates!$D$2</f>
        <v>Thursday October 6, 2022</v>
      </c>
      <c r="B4" s="494"/>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492"/>
      <c r="B5" s="128" t="s">
        <v>337</v>
      </c>
      <c r="C5" s="495"/>
      <c r="D5" s="496"/>
      <c r="E5" s="496"/>
      <c r="F5" s="496"/>
      <c r="G5" s="496"/>
      <c r="H5" s="496"/>
      <c r="I5" s="496"/>
      <c r="J5" s="496"/>
      <c r="K5" s="496"/>
      <c r="L5" s="496"/>
      <c r="M5" s="496"/>
      <c r="N5" s="497"/>
      <c r="O5" s="495"/>
      <c r="P5" s="496"/>
      <c r="Q5" s="496"/>
      <c r="R5" s="496"/>
      <c r="S5" s="496"/>
      <c r="T5" s="496"/>
      <c r="U5" s="496"/>
      <c r="V5" s="496"/>
      <c r="W5" s="496"/>
      <c r="X5" s="496"/>
      <c r="Y5" s="496"/>
      <c r="Z5" s="497"/>
      <c r="AA5" s="495"/>
      <c r="AB5" s="496"/>
      <c r="AC5" s="496"/>
      <c r="AD5" s="496"/>
      <c r="AE5" s="496"/>
      <c r="AF5" s="496"/>
      <c r="AG5" s="496"/>
      <c r="AH5" s="496"/>
      <c r="AI5" s="496"/>
      <c r="AJ5" s="496"/>
      <c r="AK5" s="496"/>
      <c r="AL5" s="497"/>
      <c r="AM5" s="495"/>
      <c r="AN5" s="496"/>
      <c r="AO5" s="496"/>
      <c r="AP5" s="496"/>
      <c r="AQ5" s="496"/>
      <c r="AR5" s="496"/>
      <c r="AS5" s="496"/>
      <c r="AT5" s="496"/>
      <c r="AU5" s="496"/>
      <c r="AV5" s="496"/>
      <c r="AW5" s="496"/>
      <c r="AX5" s="497"/>
      <c r="AY5" s="495"/>
      <c r="AZ5" s="496"/>
      <c r="BA5" s="496"/>
      <c r="BB5" s="496"/>
      <c r="BC5" s="496"/>
      <c r="BD5" s="496"/>
      <c r="BE5" s="496"/>
      <c r="BF5" s="496"/>
      <c r="BG5" s="496"/>
      <c r="BH5" s="496"/>
      <c r="BI5" s="496"/>
      <c r="BJ5" s="497"/>
      <c r="BK5" s="495"/>
      <c r="BL5" s="496"/>
      <c r="BM5" s="496"/>
      <c r="BN5" s="496"/>
      <c r="BO5" s="496"/>
      <c r="BP5" s="496"/>
      <c r="BQ5" s="496"/>
      <c r="BR5" s="496"/>
      <c r="BS5" s="496"/>
      <c r="BT5" s="496"/>
      <c r="BU5" s="496"/>
      <c r="BV5" s="497"/>
    </row>
    <row r="6" spans="1:74" ht="11.15" customHeight="1" x14ac:dyDescent="0.25">
      <c r="A6" s="498" t="s">
        <v>1181</v>
      </c>
      <c r="B6" s="499" t="s">
        <v>81</v>
      </c>
      <c r="C6" s="689">
        <v>101.46884383</v>
      </c>
      <c r="D6" s="689">
        <v>90.701945471000002</v>
      </c>
      <c r="E6" s="689">
        <v>98.596730418999996</v>
      </c>
      <c r="F6" s="689">
        <v>90.614381231999999</v>
      </c>
      <c r="G6" s="689">
        <v>107.01353236</v>
      </c>
      <c r="H6" s="689">
        <v>122.17188350000001</v>
      </c>
      <c r="I6" s="689">
        <v>155.26442144999999</v>
      </c>
      <c r="J6" s="689">
        <v>152.15037243</v>
      </c>
      <c r="K6" s="689">
        <v>132.99212682999999</v>
      </c>
      <c r="L6" s="689">
        <v>114.53268342</v>
      </c>
      <c r="M6" s="689">
        <v>99.418949646000002</v>
      </c>
      <c r="N6" s="689">
        <v>100.89623151000001</v>
      </c>
      <c r="O6" s="689">
        <v>112.14362267999999</v>
      </c>
      <c r="P6" s="689">
        <v>103.94932439</v>
      </c>
      <c r="Q6" s="689">
        <v>107.124385</v>
      </c>
      <c r="R6" s="689">
        <v>95.860548606999998</v>
      </c>
      <c r="S6" s="689">
        <v>108.44487992000001</v>
      </c>
      <c r="T6" s="689">
        <v>128.92958418000001</v>
      </c>
      <c r="U6" s="689">
        <v>162.24936177000001</v>
      </c>
      <c r="V6" s="689">
        <v>165.14040041999999</v>
      </c>
      <c r="W6" s="689">
        <v>140.48253201</v>
      </c>
      <c r="X6" s="689">
        <v>121.93402791</v>
      </c>
      <c r="Y6" s="689">
        <v>108.68300562</v>
      </c>
      <c r="Z6" s="689">
        <v>122.19755222000001</v>
      </c>
      <c r="AA6" s="689">
        <v>126.25650424</v>
      </c>
      <c r="AB6" s="689">
        <v>119.04781773000001</v>
      </c>
      <c r="AC6" s="689">
        <v>117.05947457000001</v>
      </c>
      <c r="AD6" s="689">
        <v>102.38126719</v>
      </c>
      <c r="AE6" s="689">
        <v>108.91838454000001</v>
      </c>
      <c r="AF6" s="689">
        <v>134.23975368000001</v>
      </c>
      <c r="AG6" s="689">
        <v>171.97088640000001</v>
      </c>
      <c r="AH6" s="689">
        <v>164.07358886</v>
      </c>
      <c r="AI6" s="689">
        <v>132.78554051</v>
      </c>
      <c r="AJ6" s="689">
        <v>123.08867028</v>
      </c>
      <c r="AK6" s="689">
        <v>101.45832052</v>
      </c>
      <c r="AL6" s="689">
        <v>118.39610107</v>
      </c>
      <c r="AM6" s="689">
        <v>116.59661709</v>
      </c>
      <c r="AN6" s="689">
        <v>103.85622197000001</v>
      </c>
      <c r="AO6" s="689">
        <v>98.821855170000006</v>
      </c>
      <c r="AP6" s="689">
        <v>99.318467897000005</v>
      </c>
      <c r="AQ6" s="689">
        <v>106.13505929999999</v>
      </c>
      <c r="AR6" s="689">
        <v>140.28163185</v>
      </c>
      <c r="AS6" s="689">
        <v>160.41128573</v>
      </c>
      <c r="AT6" s="689">
        <v>163.68224099</v>
      </c>
      <c r="AU6" s="689">
        <v>129.81307362000001</v>
      </c>
      <c r="AV6" s="689">
        <v>122.99712536</v>
      </c>
      <c r="AW6" s="689">
        <v>113.70979653000001</v>
      </c>
      <c r="AX6" s="689">
        <v>118.01187375000001</v>
      </c>
      <c r="AY6" s="689">
        <v>126.91533391999999</v>
      </c>
      <c r="AZ6" s="689">
        <v>107.49144334</v>
      </c>
      <c r="BA6" s="689">
        <v>103.45004652</v>
      </c>
      <c r="BB6" s="689">
        <v>98.136451554000004</v>
      </c>
      <c r="BC6" s="689">
        <v>119.80955658000001</v>
      </c>
      <c r="BD6" s="689">
        <v>147.18639737999999</v>
      </c>
      <c r="BE6" s="689">
        <v>180.58792617</v>
      </c>
      <c r="BF6" s="689">
        <v>170.1739</v>
      </c>
      <c r="BG6" s="689">
        <v>137.9759</v>
      </c>
      <c r="BH6" s="690">
        <v>123.0861</v>
      </c>
      <c r="BI6" s="690">
        <v>108.68210000000001</v>
      </c>
      <c r="BJ6" s="690">
        <v>121.1601</v>
      </c>
      <c r="BK6" s="690">
        <v>125.7962</v>
      </c>
      <c r="BL6" s="690">
        <v>104.206</v>
      </c>
      <c r="BM6" s="690">
        <v>110.9449</v>
      </c>
      <c r="BN6" s="690">
        <v>96.654719999999998</v>
      </c>
      <c r="BO6" s="690">
        <v>109.4594</v>
      </c>
      <c r="BP6" s="690">
        <v>130.7758</v>
      </c>
      <c r="BQ6" s="690">
        <v>157.08009999999999</v>
      </c>
      <c r="BR6" s="690">
        <v>153.9915</v>
      </c>
      <c r="BS6" s="690">
        <v>120.39530000000001</v>
      </c>
      <c r="BT6" s="690">
        <v>117.98609999999999</v>
      </c>
      <c r="BU6" s="690">
        <v>101.4755</v>
      </c>
      <c r="BV6" s="690">
        <v>117.703</v>
      </c>
    </row>
    <row r="7" spans="1:74" ht="11.15" customHeight="1" x14ac:dyDescent="0.25">
      <c r="A7" s="498" t="s">
        <v>1182</v>
      </c>
      <c r="B7" s="499" t="s">
        <v>80</v>
      </c>
      <c r="C7" s="689">
        <v>118.55718843</v>
      </c>
      <c r="D7" s="689">
        <v>81.399063036000001</v>
      </c>
      <c r="E7" s="689">
        <v>79.982640982000007</v>
      </c>
      <c r="F7" s="689">
        <v>72.787438085000005</v>
      </c>
      <c r="G7" s="689">
        <v>84.633934697000001</v>
      </c>
      <c r="H7" s="689">
        <v>100.89371229</v>
      </c>
      <c r="I7" s="689">
        <v>114.74880582</v>
      </c>
      <c r="J7" s="689">
        <v>114.51628681</v>
      </c>
      <c r="K7" s="689">
        <v>95.961853060999999</v>
      </c>
      <c r="L7" s="689">
        <v>86.736176536000002</v>
      </c>
      <c r="M7" s="689">
        <v>92.257715325000007</v>
      </c>
      <c r="N7" s="689">
        <v>99.698195503999997</v>
      </c>
      <c r="O7" s="689">
        <v>100.29441031</v>
      </c>
      <c r="P7" s="689">
        <v>79.381749474000003</v>
      </c>
      <c r="Q7" s="689">
        <v>77.819348923999996</v>
      </c>
      <c r="R7" s="689">
        <v>59.426201405</v>
      </c>
      <c r="S7" s="689">
        <v>71.387602418</v>
      </c>
      <c r="T7" s="689">
        <v>78.042789175999999</v>
      </c>
      <c r="U7" s="689">
        <v>100.22471278</v>
      </c>
      <c r="V7" s="689">
        <v>93.516602250999995</v>
      </c>
      <c r="W7" s="689">
        <v>85.215956883999993</v>
      </c>
      <c r="X7" s="689">
        <v>66.311207828999997</v>
      </c>
      <c r="Y7" s="689">
        <v>75.046173737999993</v>
      </c>
      <c r="Z7" s="689">
        <v>72.065240101000001</v>
      </c>
      <c r="AA7" s="689">
        <v>64.563948737000004</v>
      </c>
      <c r="AB7" s="689">
        <v>55.665121610999996</v>
      </c>
      <c r="AC7" s="689">
        <v>50.230395651999999</v>
      </c>
      <c r="AD7" s="689">
        <v>40.233843508</v>
      </c>
      <c r="AE7" s="689">
        <v>46.090292931</v>
      </c>
      <c r="AF7" s="689">
        <v>64.863443848000003</v>
      </c>
      <c r="AG7" s="689">
        <v>89.245923423999997</v>
      </c>
      <c r="AH7" s="689">
        <v>90.695629866999994</v>
      </c>
      <c r="AI7" s="689">
        <v>67.924857051000004</v>
      </c>
      <c r="AJ7" s="689">
        <v>59.338810713000001</v>
      </c>
      <c r="AK7" s="689">
        <v>60.748456773999997</v>
      </c>
      <c r="AL7" s="689">
        <v>78.100861441000006</v>
      </c>
      <c r="AM7" s="689">
        <v>81.011720847000007</v>
      </c>
      <c r="AN7" s="689">
        <v>87.399156980000001</v>
      </c>
      <c r="AO7" s="689">
        <v>61.575755113</v>
      </c>
      <c r="AP7" s="689">
        <v>53.548991868999998</v>
      </c>
      <c r="AQ7" s="689">
        <v>63.416443581000003</v>
      </c>
      <c r="AR7" s="689">
        <v>86.849916563999997</v>
      </c>
      <c r="AS7" s="689">
        <v>101.09221939</v>
      </c>
      <c r="AT7" s="689">
        <v>101.41276136</v>
      </c>
      <c r="AU7" s="689">
        <v>78.370599313</v>
      </c>
      <c r="AV7" s="689">
        <v>62.127487614000003</v>
      </c>
      <c r="AW7" s="689">
        <v>56.625886893000001</v>
      </c>
      <c r="AX7" s="689">
        <v>59.373083844999996</v>
      </c>
      <c r="AY7" s="689">
        <v>86.986205913000006</v>
      </c>
      <c r="AZ7" s="689">
        <v>70.292769587999999</v>
      </c>
      <c r="BA7" s="689">
        <v>60.249827758000002</v>
      </c>
      <c r="BB7" s="689">
        <v>54.606400569999998</v>
      </c>
      <c r="BC7" s="689">
        <v>61.778348835000003</v>
      </c>
      <c r="BD7" s="689">
        <v>72.697547392000004</v>
      </c>
      <c r="BE7" s="689">
        <v>85.803754760999993</v>
      </c>
      <c r="BF7" s="689">
        <v>90.553349999999995</v>
      </c>
      <c r="BG7" s="689">
        <v>66.83614</v>
      </c>
      <c r="BH7" s="690">
        <v>58.652700000000003</v>
      </c>
      <c r="BI7" s="690">
        <v>59.491549999999997</v>
      </c>
      <c r="BJ7" s="690">
        <v>68.903700000000001</v>
      </c>
      <c r="BK7" s="690">
        <v>79.796710000000004</v>
      </c>
      <c r="BL7" s="690">
        <v>63.303559999999997</v>
      </c>
      <c r="BM7" s="690">
        <v>51.878839999999997</v>
      </c>
      <c r="BN7" s="690">
        <v>45.366959999999999</v>
      </c>
      <c r="BO7" s="690">
        <v>52.88897</v>
      </c>
      <c r="BP7" s="690">
        <v>72.010549999999995</v>
      </c>
      <c r="BQ7" s="690">
        <v>85.332620000000006</v>
      </c>
      <c r="BR7" s="690">
        <v>88.400559999999999</v>
      </c>
      <c r="BS7" s="690">
        <v>69.470399999999998</v>
      </c>
      <c r="BT7" s="690">
        <v>52.249139999999997</v>
      </c>
      <c r="BU7" s="690">
        <v>56.355370000000001</v>
      </c>
      <c r="BV7" s="690">
        <v>64.322929999999999</v>
      </c>
    </row>
    <row r="8" spans="1:74" ht="11.15" customHeight="1" x14ac:dyDescent="0.25">
      <c r="A8" s="500" t="s">
        <v>1183</v>
      </c>
      <c r="B8" s="501" t="s">
        <v>83</v>
      </c>
      <c r="C8" s="689">
        <v>74.649039999999999</v>
      </c>
      <c r="D8" s="689">
        <v>64.790030000000002</v>
      </c>
      <c r="E8" s="689">
        <v>67.032656000000003</v>
      </c>
      <c r="F8" s="689">
        <v>59.133155000000002</v>
      </c>
      <c r="G8" s="689">
        <v>67.320248000000007</v>
      </c>
      <c r="H8" s="689">
        <v>69.687556000000001</v>
      </c>
      <c r="I8" s="689">
        <v>72.456008999999995</v>
      </c>
      <c r="J8" s="689">
        <v>72.282466999999997</v>
      </c>
      <c r="K8" s="689">
        <v>64.724753000000007</v>
      </c>
      <c r="L8" s="689">
        <v>59.396904999999997</v>
      </c>
      <c r="M8" s="689">
        <v>63.954369999999997</v>
      </c>
      <c r="N8" s="689">
        <v>71.657287999999994</v>
      </c>
      <c r="O8" s="689">
        <v>73.700844000000004</v>
      </c>
      <c r="P8" s="689">
        <v>64.714894000000001</v>
      </c>
      <c r="Q8" s="689">
        <v>65.079690999999997</v>
      </c>
      <c r="R8" s="689">
        <v>60.580927000000003</v>
      </c>
      <c r="S8" s="689">
        <v>67.123546000000005</v>
      </c>
      <c r="T8" s="689">
        <v>68.804879</v>
      </c>
      <c r="U8" s="689">
        <v>72.198594999999997</v>
      </c>
      <c r="V8" s="689">
        <v>71.910684000000003</v>
      </c>
      <c r="W8" s="689">
        <v>66.063580000000002</v>
      </c>
      <c r="X8" s="689">
        <v>62.032622000000003</v>
      </c>
      <c r="Y8" s="689">
        <v>64.125425000000007</v>
      </c>
      <c r="Z8" s="689">
        <v>73.073575000000005</v>
      </c>
      <c r="AA8" s="689">
        <v>74.169646</v>
      </c>
      <c r="AB8" s="689">
        <v>65.910573999999997</v>
      </c>
      <c r="AC8" s="689">
        <v>63.997210000000003</v>
      </c>
      <c r="AD8" s="689">
        <v>59.170015999999997</v>
      </c>
      <c r="AE8" s="689">
        <v>64.337969999999999</v>
      </c>
      <c r="AF8" s="689">
        <v>67.205083000000002</v>
      </c>
      <c r="AG8" s="689">
        <v>69.385440000000003</v>
      </c>
      <c r="AH8" s="689">
        <v>68.982186999999996</v>
      </c>
      <c r="AI8" s="689">
        <v>65.727316999999999</v>
      </c>
      <c r="AJ8" s="689">
        <v>59.362465</v>
      </c>
      <c r="AK8" s="689">
        <v>61.759976999999999</v>
      </c>
      <c r="AL8" s="689">
        <v>69.870977999999994</v>
      </c>
      <c r="AM8" s="689">
        <v>71.732462999999996</v>
      </c>
      <c r="AN8" s="689">
        <v>62.954160000000002</v>
      </c>
      <c r="AO8" s="689">
        <v>63.708238000000001</v>
      </c>
      <c r="AP8" s="689">
        <v>57.092024000000002</v>
      </c>
      <c r="AQ8" s="689">
        <v>63.394114999999999</v>
      </c>
      <c r="AR8" s="689">
        <v>66.070373000000004</v>
      </c>
      <c r="AS8" s="689">
        <v>68.831592999999998</v>
      </c>
      <c r="AT8" s="689">
        <v>69.471331000000006</v>
      </c>
      <c r="AU8" s="689">
        <v>64.483542999999997</v>
      </c>
      <c r="AV8" s="689">
        <v>56.944504999999999</v>
      </c>
      <c r="AW8" s="689">
        <v>62.749318000000002</v>
      </c>
      <c r="AX8" s="689">
        <v>70.719836999999998</v>
      </c>
      <c r="AY8" s="689">
        <v>70.576875000000001</v>
      </c>
      <c r="AZ8" s="689">
        <v>61.861902999999998</v>
      </c>
      <c r="BA8" s="689">
        <v>63.153700999999998</v>
      </c>
      <c r="BB8" s="689">
        <v>55.289540000000002</v>
      </c>
      <c r="BC8" s="689">
        <v>63.38162449</v>
      </c>
      <c r="BD8" s="689">
        <v>65.663341000000003</v>
      </c>
      <c r="BE8" s="689">
        <v>68.856919000000005</v>
      </c>
      <c r="BF8" s="689">
        <v>68.901240000000001</v>
      </c>
      <c r="BG8" s="689">
        <v>63.931269999999998</v>
      </c>
      <c r="BH8" s="690">
        <v>58.753920000000001</v>
      </c>
      <c r="BI8" s="690">
        <v>62.867690000000003</v>
      </c>
      <c r="BJ8" s="690">
        <v>69.650779999999997</v>
      </c>
      <c r="BK8" s="690">
        <v>69.654449999999997</v>
      </c>
      <c r="BL8" s="690">
        <v>61.858510000000003</v>
      </c>
      <c r="BM8" s="690">
        <v>62.405079999999998</v>
      </c>
      <c r="BN8" s="690">
        <v>55.43477</v>
      </c>
      <c r="BO8" s="690">
        <v>64.726709999999997</v>
      </c>
      <c r="BP8" s="690">
        <v>67.558819999999997</v>
      </c>
      <c r="BQ8" s="690">
        <v>70.464889999999997</v>
      </c>
      <c r="BR8" s="690">
        <v>70.471739999999997</v>
      </c>
      <c r="BS8" s="690">
        <v>66.334509999999995</v>
      </c>
      <c r="BT8" s="690">
        <v>61.883400000000002</v>
      </c>
      <c r="BU8" s="690">
        <v>64.832120000000003</v>
      </c>
      <c r="BV8" s="690">
        <v>71.130679999999998</v>
      </c>
    </row>
    <row r="9" spans="1:74" ht="11.15" customHeight="1" x14ac:dyDescent="0.25">
      <c r="A9" s="500" t="s">
        <v>1184</v>
      </c>
      <c r="B9" s="501" t="s">
        <v>346</v>
      </c>
      <c r="C9" s="689">
        <v>58.013594380999997</v>
      </c>
      <c r="D9" s="689">
        <v>55.688148927999997</v>
      </c>
      <c r="E9" s="689">
        <v>61.296909888999998</v>
      </c>
      <c r="F9" s="689">
        <v>63.984727444999997</v>
      </c>
      <c r="G9" s="689">
        <v>64.913725088999996</v>
      </c>
      <c r="H9" s="689">
        <v>63.460733873000002</v>
      </c>
      <c r="I9" s="689">
        <v>52.246438075</v>
      </c>
      <c r="J9" s="689">
        <v>52.438896819999997</v>
      </c>
      <c r="K9" s="689">
        <v>47.185778225999996</v>
      </c>
      <c r="L9" s="689">
        <v>49.249546043999999</v>
      </c>
      <c r="M9" s="689">
        <v>51.297141826000001</v>
      </c>
      <c r="N9" s="689">
        <v>53.962943154000001</v>
      </c>
      <c r="O9" s="689">
        <v>56.377086194</v>
      </c>
      <c r="P9" s="689">
        <v>52.632515523999999</v>
      </c>
      <c r="Q9" s="689">
        <v>61.476279128000002</v>
      </c>
      <c r="R9" s="689">
        <v>66.545574664</v>
      </c>
      <c r="S9" s="689">
        <v>68.324300437999995</v>
      </c>
      <c r="T9" s="689">
        <v>61.904381397999998</v>
      </c>
      <c r="U9" s="689">
        <v>58.801177152999998</v>
      </c>
      <c r="V9" s="689">
        <v>54.198077822000002</v>
      </c>
      <c r="W9" s="689">
        <v>53.395862393999998</v>
      </c>
      <c r="X9" s="689">
        <v>55.206970798</v>
      </c>
      <c r="Y9" s="689">
        <v>52.807539712000001</v>
      </c>
      <c r="Z9" s="689">
        <v>54.993731965999999</v>
      </c>
      <c r="AA9" s="689">
        <v>60.458993206000002</v>
      </c>
      <c r="AB9" s="689">
        <v>63.771547431999998</v>
      </c>
      <c r="AC9" s="689">
        <v>63.025730893999999</v>
      </c>
      <c r="AD9" s="689">
        <v>64.074704686999993</v>
      </c>
      <c r="AE9" s="689">
        <v>71.287911554000004</v>
      </c>
      <c r="AF9" s="689">
        <v>70.944862358999998</v>
      </c>
      <c r="AG9" s="689">
        <v>63.583396364999999</v>
      </c>
      <c r="AH9" s="689">
        <v>59.122898124000002</v>
      </c>
      <c r="AI9" s="689">
        <v>52.804779717000002</v>
      </c>
      <c r="AJ9" s="689">
        <v>57.833716844000001</v>
      </c>
      <c r="AK9" s="689">
        <v>63.065824614999997</v>
      </c>
      <c r="AL9" s="689">
        <v>62.026754752000002</v>
      </c>
      <c r="AM9" s="689">
        <v>65.516313819000004</v>
      </c>
      <c r="AN9" s="689">
        <v>58.183047002999999</v>
      </c>
      <c r="AO9" s="689">
        <v>74.209317326999994</v>
      </c>
      <c r="AP9" s="689">
        <v>69.213292163000006</v>
      </c>
      <c r="AQ9" s="689">
        <v>72.04735617</v>
      </c>
      <c r="AR9" s="689">
        <v>66.046587243000005</v>
      </c>
      <c r="AS9" s="689">
        <v>59.113444622999999</v>
      </c>
      <c r="AT9" s="689">
        <v>63.117309716000001</v>
      </c>
      <c r="AU9" s="689">
        <v>61.107793768000001</v>
      </c>
      <c r="AV9" s="689">
        <v>62.975638242000002</v>
      </c>
      <c r="AW9" s="689">
        <v>67.410455161000002</v>
      </c>
      <c r="AX9" s="689">
        <v>76.214618643999998</v>
      </c>
      <c r="AY9" s="689">
        <v>76.702310298</v>
      </c>
      <c r="AZ9" s="689">
        <v>74.270641427000001</v>
      </c>
      <c r="BA9" s="689">
        <v>84.546180546000002</v>
      </c>
      <c r="BB9" s="689">
        <v>82.828559279000004</v>
      </c>
      <c r="BC9" s="689">
        <v>84.277896032000001</v>
      </c>
      <c r="BD9" s="689">
        <v>80.043306654999995</v>
      </c>
      <c r="BE9" s="689">
        <v>74.484426487999997</v>
      </c>
      <c r="BF9" s="689">
        <v>68.121600000000001</v>
      </c>
      <c r="BG9" s="689">
        <v>65.933229999999995</v>
      </c>
      <c r="BH9" s="690">
        <v>67.146299999999997</v>
      </c>
      <c r="BI9" s="690">
        <v>71.057259999999999</v>
      </c>
      <c r="BJ9" s="690">
        <v>76.329689999999999</v>
      </c>
      <c r="BK9" s="690">
        <v>77.382499999999993</v>
      </c>
      <c r="BL9" s="690">
        <v>75.968760000000003</v>
      </c>
      <c r="BM9" s="690">
        <v>88.823310000000006</v>
      </c>
      <c r="BN9" s="690">
        <v>91.992230000000006</v>
      </c>
      <c r="BO9" s="690">
        <v>94.600250000000003</v>
      </c>
      <c r="BP9" s="690">
        <v>86.184489999999997</v>
      </c>
      <c r="BQ9" s="690">
        <v>79.447410000000005</v>
      </c>
      <c r="BR9" s="690">
        <v>73.938239999999993</v>
      </c>
      <c r="BS9" s="690">
        <v>72.427790000000002</v>
      </c>
      <c r="BT9" s="690">
        <v>73.242570000000001</v>
      </c>
      <c r="BU9" s="690">
        <v>75.574619999999996</v>
      </c>
      <c r="BV9" s="690">
        <v>82.858930000000001</v>
      </c>
    </row>
    <row r="10" spans="1:74" ht="11.15" customHeight="1" x14ac:dyDescent="0.25">
      <c r="A10" s="500" t="s">
        <v>1185</v>
      </c>
      <c r="B10" s="501" t="s">
        <v>348</v>
      </c>
      <c r="C10" s="689">
        <v>24.96201993</v>
      </c>
      <c r="D10" s="689">
        <v>24.793710240999999</v>
      </c>
      <c r="E10" s="689">
        <v>25.752148085000002</v>
      </c>
      <c r="F10" s="689">
        <v>27.989979192</v>
      </c>
      <c r="G10" s="689">
        <v>30.318598342000001</v>
      </c>
      <c r="H10" s="689">
        <v>27.502186480999999</v>
      </c>
      <c r="I10" s="689">
        <v>25.002925764</v>
      </c>
      <c r="J10" s="689">
        <v>21.908293526000001</v>
      </c>
      <c r="K10" s="689">
        <v>19.059726191999999</v>
      </c>
      <c r="L10" s="689">
        <v>19.426419968000001</v>
      </c>
      <c r="M10" s="689">
        <v>21.780770564000001</v>
      </c>
      <c r="N10" s="689">
        <v>22.650886192000002</v>
      </c>
      <c r="O10" s="689">
        <v>24.657851542</v>
      </c>
      <c r="P10" s="689">
        <v>22.772000198000001</v>
      </c>
      <c r="Q10" s="689">
        <v>26.207664605000002</v>
      </c>
      <c r="R10" s="689">
        <v>27.695002240000001</v>
      </c>
      <c r="S10" s="689">
        <v>31.856523539000001</v>
      </c>
      <c r="T10" s="689">
        <v>27.964864186</v>
      </c>
      <c r="U10" s="689">
        <v>24.787959910000001</v>
      </c>
      <c r="V10" s="689">
        <v>22.504343480999999</v>
      </c>
      <c r="W10" s="689">
        <v>18.461390473000002</v>
      </c>
      <c r="X10" s="689">
        <v>18.232079965</v>
      </c>
      <c r="Y10" s="689">
        <v>20.138658313000001</v>
      </c>
      <c r="Z10" s="689">
        <v>21.373703252999999</v>
      </c>
      <c r="AA10" s="689">
        <v>24.378466810999999</v>
      </c>
      <c r="AB10" s="689">
        <v>25.741441330000001</v>
      </c>
      <c r="AC10" s="689">
        <v>23.683213074000001</v>
      </c>
      <c r="AD10" s="689">
        <v>23.066096221999999</v>
      </c>
      <c r="AE10" s="689">
        <v>29.851186449</v>
      </c>
      <c r="AF10" s="689">
        <v>27.904505568000001</v>
      </c>
      <c r="AG10" s="689">
        <v>26.657362586000001</v>
      </c>
      <c r="AH10" s="689">
        <v>23.203464775</v>
      </c>
      <c r="AI10" s="689">
        <v>18.610584712000001</v>
      </c>
      <c r="AJ10" s="689">
        <v>18.74334953</v>
      </c>
      <c r="AK10" s="689">
        <v>20.810550576000001</v>
      </c>
      <c r="AL10" s="689">
        <v>21.409093505000001</v>
      </c>
      <c r="AM10" s="689">
        <v>25.697800163</v>
      </c>
      <c r="AN10" s="689">
        <v>21.526870825</v>
      </c>
      <c r="AO10" s="689">
        <v>21.468689744999999</v>
      </c>
      <c r="AP10" s="689">
        <v>19.101013442999999</v>
      </c>
      <c r="AQ10" s="689">
        <v>22.691375356999998</v>
      </c>
      <c r="AR10" s="689">
        <v>23.975517815</v>
      </c>
      <c r="AS10" s="689">
        <v>22.014031374999998</v>
      </c>
      <c r="AT10" s="689">
        <v>20.856296612000001</v>
      </c>
      <c r="AU10" s="689">
        <v>17.876240170999999</v>
      </c>
      <c r="AV10" s="689">
        <v>17.90735652</v>
      </c>
      <c r="AW10" s="689">
        <v>20.361906028</v>
      </c>
      <c r="AX10" s="689">
        <v>25.538786339000001</v>
      </c>
      <c r="AY10" s="689">
        <v>26.905297057999999</v>
      </c>
      <c r="AZ10" s="689">
        <v>23.570554098999999</v>
      </c>
      <c r="BA10" s="689">
        <v>26.027488294000001</v>
      </c>
      <c r="BB10" s="689">
        <v>20.097965821999999</v>
      </c>
      <c r="BC10" s="689">
        <v>23.845427798999999</v>
      </c>
      <c r="BD10" s="689">
        <v>26.870632371999999</v>
      </c>
      <c r="BE10" s="689">
        <v>25.662374108000002</v>
      </c>
      <c r="BF10" s="689">
        <v>22.051950000000001</v>
      </c>
      <c r="BG10" s="689">
        <v>17.05932</v>
      </c>
      <c r="BH10" s="690">
        <v>16.737169999999999</v>
      </c>
      <c r="BI10" s="690">
        <v>19.068490000000001</v>
      </c>
      <c r="BJ10" s="690">
        <v>20.851569999999999</v>
      </c>
      <c r="BK10" s="690">
        <v>23.882950000000001</v>
      </c>
      <c r="BL10" s="690">
        <v>21.432390000000002</v>
      </c>
      <c r="BM10" s="690">
        <v>23.80904</v>
      </c>
      <c r="BN10" s="690">
        <v>23.789570000000001</v>
      </c>
      <c r="BO10" s="690">
        <v>27.52159</v>
      </c>
      <c r="BP10" s="690">
        <v>27.295100000000001</v>
      </c>
      <c r="BQ10" s="690">
        <v>25.125299999999999</v>
      </c>
      <c r="BR10" s="690">
        <v>21.40945</v>
      </c>
      <c r="BS10" s="690">
        <v>18.008369999999999</v>
      </c>
      <c r="BT10" s="690">
        <v>17.924209999999999</v>
      </c>
      <c r="BU10" s="690">
        <v>19.92876</v>
      </c>
      <c r="BV10" s="690">
        <v>22.257339999999999</v>
      </c>
    </row>
    <row r="11" spans="1:74" ht="11.15" customHeight="1" x14ac:dyDescent="0.25">
      <c r="A11" s="498" t="s">
        <v>1186</v>
      </c>
      <c r="B11" s="502" t="s">
        <v>85</v>
      </c>
      <c r="C11" s="689">
        <v>25.570053029</v>
      </c>
      <c r="D11" s="689">
        <v>23.165020077000001</v>
      </c>
      <c r="E11" s="689">
        <v>26.435018839000001</v>
      </c>
      <c r="F11" s="689">
        <v>26.406190840000001</v>
      </c>
      <c r="G11" s="689">
        <v>23.931575471999999</v>
      </c>
      <c r="H11" s="689">
        <v>24.682764404</v>
      </c>
      <c r="I11" s="689">
        <v>16.431642070999999</v>
      </c>
      <c r="J11" s="689">
        <v>19.830204000999998</v>
      </c>
      <c r="K11" s="689">
        <v>18.501795234999999</v>
      </c>
      <c r="L11" s="689">
        <v>21.169635316000001</v>
      </c>
      <c r="M11" s="689">
        <v>21.991019413</v>
      </c>
      <c r="N11" s="689">
        <v>24.281509159999999</v>
      </c>
      <c r="O11" s="689">
        <v>24.273044141</v>
      </c>
      <c r="P11" s="689">
        <v>22.598255909999999</v>
      </c>
      <c r="Q11" s="689">
        <v>25.745924749</v>
      </c>
      <c r="R11" s="689">
        <v>28.887737320999999</v>
      </c>
      <c r="S11" s="689">
        <v>25.756669664</v>
      </c>
      <c r="T11" s="689">
        <v>22.426099435000001</v>
      </c>
      <c r="U11" s="689">
        <v>22.084403556000002</v>
      </c>
      <c r="V11" s="689">
        <v>19.963513459000001</v>
      </c>
      <c r="W11" s="689">
        <v>24.494216560000002</v>
      </c>
      <c r="X11" s="689">
        <v>27.598531194</v>
      </c>
      <c r="Y11" s="689">
        <v>25.159643384999999</v>
      </c>
      <c r="Z11" s="689">
        <v>26.615985436999999</v>
      </c>
      <c r="AA11" s="689">
        <v>28.097183625</v>
      </c>
      <c r="AB11" s="689">
        <v>29.085602094999999</v>
      </c>
      <c r="AC11" s="689">
        <v>29.294104785999998</v>
      </c>
      <c r="AD11" s="689">
        <v>29.726316482000001</v>
      </c>
      <c r="AE11" s="689">
        <v>28.354006102</v>
      </c>
      <c r="AF11" s="689">
        <v>30.137789464000001</v>
      </c>
      <c r="AG11" s="689">
        <v>22.787481359000001</v>
      </c>
      <c r="AH11" s="689">
        <v>22.962044226</v>
      </c>
      <c r="AI11" s="689">
        <v>23.101733179</v>
      </c>
      <c r="AJ11" s="689">
        <v>28.716803453000001</v>
      </c>
      <c r="AK11" s="689">
        <v>33.010522897999998</v>
      </c>
      <c r="AL11" s="689">
        <v>31.879334530000001</v>
      </c>
      <c r="AM11" s="689">
        <v>30.344754390999999</v>
      </c>
      <c r="AN11" s="689">
        <v>26.759059704999999</v>
      </c>
      <c r="AO11" s="689">
        <v>39.853115314999997</v>
      </c>
      <c r="AP11" s="689">
        <v>36.081587300000002</v>
      </c>
      <c r="AQ11" s="689">
        <v>33.477790687999999</v>
      </c>
      <c r="AR11" s="689">
        <v>26.533945812999999</v>
      </c>
      <c r="AS11" s="689">
        <v>21.480919591999999</v>
      </c>
      <c r="AT11" s="689">
        <v>26.700918443999999</v>
      </c>
      <c r="AU11" s="689">
        <v>28.607929801000001</v>
      </c>
      <c r="AV11" s="689">
        <v>32.329412411</v>
      </c>
      <c r="AW11" s="689">
        <v>35.916043324</v>
      </c>
      <c r="AX11" s="689">
        <v>40.540458285</v>
      </c>
      <c r="AY11" s="689">
        <v>38.163262523999997</v>
      </c>
      <c r="AZ11" s="689">
        <v>38.131327194999997</v>
      </c>
      <c r="BA11" s="689">
        <v>43.196570465999997</v>
      </c>
      <c r="BB11" s="689">
        <v>46.182796126</v>
      </c>
      <c r="BC11" s="689">
        <v>41.862341792000002</v>
      </c>
      <c r="BD11" s="689">
        <v>33.665966318999999</v>
      </c>
      <c r="BE11" s="689">
        <v>29.324741781</v>
      </c>
      <c r="BF11" s="689">
        <v>28.42146</v>
      </c>
      <c r="BG11" s="689">
        <v>31.918379999999999</v>
      </c>
      <c r="BH11" s="690">
        <v>35.42183</v>
      </c>
      <c r="BI11" s="690">
        <v>39.177999999999997</v>
      </c>
      <c r="BJ11" s="690">
        <v>43.897320000000001</v>
      </c>
      <c r="BK11" s="690">
        <v>40.2928</v>
      </c>
      <c r="BL11" s="690">
        <v>40.518300000000004</v>
      </c>
      <c r="BM11" s="690">
        <v>46.62921</v>
      </c>
      <c r="BN11" s="690">
        <v>48.260080000000002</v>
      </c>
      <c r="BO11" s="690">
        <v>44.431080000000001</v>
      </c>
      <c r="BP11" s="690">
        <v>35.439889999999998</v>
      </c>
      <c r="BQ11" s="690">
        <v>30.824870000000001</v>
      </c>
      <c r="BR11" s="690">
        <v>30.371690000000001</v>
      </c>
      <c r="BS11" s="690">
        <v>33.920209999999997</v>
      </c>
      <c r="BT11" s="690">
        <v>37.008499999999998</v>
      </c>
      <c r="BU11" s="690">
        <v>39.988750000000003</v>
      </c>
      <c r="BV11" s="690">
        <v>45.980670000000003</v>
      </c>
    </row>
    <row r="12" spans="1:74" ht="11.15" customHeight="1" x14ac:dyDescent="0.25">
      <c r="A12" s="498" t="s">
        <v>1187</v>
      </c>
      <c r="B12" s="499" t="s">
        <v>1297</v>
      </c>
      <c r="C12" s="689">
        <v>3.2878416119999998</v>
      </c>
      <c r="D12" s="689">
        <v>3.8627098800000002</v>
      </c>
      <c r="E12" s="689">
        <v>5.0091136260000004</v>
      </c>
      <c r="F12" s="689">
        <v>6.0023991329999999</v>
      </c>
      <c r="G12" s="689">
        <v>6.7877235330000003</v>
      </c>
      <c r="H12" s="689">
        <v>7.3474853590000002</v>
      </c>
      <c r="I12" s="689">
        <v>6.6913066490000004</v>
      </c>
      <c r="J12" s="689">
        <v>6.6335512349999997</v>
      </c>
      <c r="K12" s="689">
        <v>5.9109024379999999</v>
      </c>
      <c r="L12" s="689">
        <v>4.9262669890000002</v>
      </c>
      <c r="M12" s="689">
        <v>3.7110033420000001</v>
      </c>
      <c r="N12" s="689">
        <v>3.08252302</v>
      </c>
      <c r="O12" s="689">
        <v>3.5460793819999998</v>
      </c>
      <c r="P12" s="689">
        <v>3.7976078690000001</v>
      </c>
      <c r="Q12" s="689">
        <v>5.8412723309999999</v>
      </c>
      <c r="R12" s="689">
        <v>6.6901811899999997</v>
      </c>
      <c r="S12" s="689">
        <v>7.0954023929999996</v>
      </c>
      <c r="T12" s="689">
        <v>7.8981032239999998</v>
      </c>
      <c r="U12" s="689">
        <v>8.0531010710000004</v>
      </c>
      <c r="V12" s="689">
        <v>7.8027319049999999</v>
      </c>
      <c r="W12" s="689">
        <v>6.7537196369999997</v>
      </c>
      <c r="X12" s="689">
        <v>6.0401778430000004</v>
      </c>
      <c r="Y12" s="689">
        <v>4.3229624820000003</v>
      </c>
      <c r="Z12" s="689">
        <v>3.4234071180000001</v>
      </c>
      <c r="AA12" s="689">
        <v>4.4229060579999997</v>
      </c>
      <c r="AB12" s="689">
        <v>5.5184411139999998</v>
      </c>
      <c r="AC12" s="689">
        <v>6.2971697119999996</v>
      </c>
      <c r="AD12" s="689">
        <v>7.8583712969999997</v>
      </c>
      <c r="AE12" s="689">
        <v>9.5755289730000008</v>
      </c>
      <c r="AF12" s="689">
        <v>9.5756096119999992</v>
      </c>
      <c r="AG12" s="689">
        <v>10.527688213999999</v>
      </c>
      <c r="AH12" s="689">
        <v>9.2458384430000002</v>
      </c>
      <c r="AI12" s="689">
        <v>7.6728804139999998</v>
      </c>
      <c r="AJ12" s="689">
        <v>7.0342844749999998</v>
      </c>
      <c r="AK12" s="689">
        <v>5.7245923249999997</v>
      </c>
      <c r="AL12" s="689">
        <v>5.0581372690000004</v>
      </c>
      <c r="AM12" s="689">
        <v>5.683218052</v>
      </c>
      <c r="AN12" s="689">
        <v>6.3701421710000004</v>
      </c>
      <c r="AO12" s="689">
        <v>9.2035618570000004</v>
      </c>
      <c r="AP12" s="689">
        <v>10.751438001</v>
      </c>
      <c r="AQ12" s="689">
        <v>12.206851619</v>
      </c>
      <c r="AR12" s="689">
        <v>11.763598681</v>
      </c>
      <c r="AS12" s="689">
        <v>11.832854617000001</v>
      </c>
      <c r="AT12" s="689">
        <v>11.733500169999999</v>
      </c>
      <c r="AU12" s="689">
        <v>11.029491965</v>
      </c>
      <c r="AV12" s="689">
        <v>9.1769147699999998</v>
      </c>
      <c r="AW12" s="689">
        <v>7.8128022399999999</v>
      </c>
      <c r="AX12" s="689">
        <v>6.3068878289999999</v>
      </c>
      <c r="AY12" s="689">
        <v>7.9496396469999997</v>
      </c>
      <c r="AZ12" s="689">
        <v>9.1417130039999996</v>
      </c>
      <c r="BA12" s="689">
        <v>11.810164442</v>
      </c>
      <c r="BB12" s="689">
        <v>13.390751012999999</v>
      </c>
      <c r="BC12" s="689">
        <v>15.053568796</v>
      </c>
      <c r="BD12" s="689">
        <v>15.813614126999999</v>
      </c>
      <c r="BE12" s="689">
        <v>15.548841266</v>
      </c>
      <c r="BF12" s="689">
        <v>13.94768</v>
      </c>
      <c r="BG12" s="689">
        <v>13.42496</v>
      </c>
      <c r="BH12" s="690">
        <v>11.542490000000001</v>
      </c>
      <c r="BI12" s="690">
        <v>9.5368110000000001</v>
      </c>
      <c r="BJ12" s="690">
        <v>7.8224799999999997</v>
      </c>
      <c r="BK12" s="690">
        <v>9.5490440000000003</v>
      </c>
      <c r="BL12" s="690">
        <v>10.731769999999999</v>
      </c>
      <c r="BM12" s="690">
        <v>14.8492</v>
      </c>
      <c r="BN12" s="690">
        <v>16.838809999999999</v>
      </c>
      <c r="BO12" s="690">
        <v>19.20879</v>
      </c>
      <c r="BP12" s="690">
        <v>19.855589999999999</v>
      </c>
      <c r="BQ12" s="690">
        <v>19.680420000000002</v>
      </c>
      <c r="BR12" s="690">
        <v>18.367789999999999</v>
      </c>
      <c r="BS12" s="690">
        <v>16.964310000000001</v>
      </c>
      <c r="BT12" s="690">
        <v>14.90077</v>
      </c>
      <c r="BU12" s="690">
        <v>12.48489</v>
      </c>
      <c r="BV12" s="690">
        <v>10.96963</v>
      </c>
    </row>
    <row r="13" spans="1:74" ht="11.15" customHeight="1" x14ac:dyDescent="0.25">
      <c r="A13" s="498" t="s">
        <v>1188</v>
      </c>
      <c r="B13" s="499" t="s">
        <v>1043</v>
      </c>
      <c r="C13" s="689">
        <v>2.8523723859999999</v>
      </c>
      <c r="D13" s="689">
        <v>2.5926161539999999</v>
      </c>
      <c r="E13" s="689">
        <v>2.7338763109999999</v>
      </c>
      <c r="F13" s="689">
        <v>2.3982216439999999</v>
      </c>
      <c r="G13" s="689">
        <v>2.4932074919999998</v>
      </c>
      <c r="H13" s="689">
        <v>2.6284628470000002</v>
      </c>
      <c r="I13" s="689">
        <v>2.7509522959999999</v>
      </c>
      <c r="J13" s="689">
        <v>2.6997930210000001</v>
      </c>
      <c r="K13" s="689">
        <v>2.3854466699999999</v>
      </c>
      <c r="L13" s="689">
        <v>2.4541334840000002</v>
      </c>
      <c r="M13" s="689">
        <v>2.4835048789999998</v>
      </c>
      <c r="N13" s="689">
        <v>2.535385416</v>
      </c>
      <c r="O13" s="689">
        <v>2.5522215799999999</v>
      </c>
      <c r="P13" s="689">
        <v>2.2127163950000002</v>
      </c>
      <c r="Q13" s="689">
        <v>2.3030809250000002</v>
      </c>
      <c r="R13" s="689">
        <v>2.0456035400000001</v>
      </c>
      <c r="S13" s="689">
        <v>2.3112592250000001</v>
      </c>
      <c r="T13" s="689">
        <v>2.3209862870000002</v>
      </c>
      <c r="U13" s="689">
        <v>2.5337459560000002</v>
      </c>
      <c r="V13" s="689">
        <v>2.5650765739999999</v>
      </c>
      <c r="W13" s="689">
        <v>2.3484427440000002</v>
      </c>
      <c r="X13" s="689">
        <v>2.2332982010000002</v>
      </c>
      <c r="Y13" s="689">
        <v>2.2448919159999998</v>
      </c>
      <c r="Z13" s="689">
        <v>2.4403968869999999</v>
      </c>
      <c r="AA13" s="689">
        <v>2.448295313</v>
      </c>
      <c r="AB13" s="689">
        <v>2.2369082109999998</v>
      </c>
      <c r="AC13" s="689">
        <v>2.3291789139999999</v>
      </c>
      <c r="AD13" s="689">
        <v>2.0843933909999999</v>
      </c>
      <c r="AE13" s="689">
        <v>2.1835995069999998</v>
      </c>
      <c r="AF13" s="689">
        <v>2.0864692319999998</v>
      </c>
      <c r="AG13" s="689">
        <v>2.310001298</v>
      </c>
      <c r="AH13" s="689">
        <v>2.4187885819999999</v>
      </c>
      <c r="AI13" s="689">
        <v>2.165280718</v>
      </c>
      <c r="AJ13" s="689">
        <v>2.0901303370000002</v>
      </c>
      <c r="AK13" s="689">
        <v>2.1621946749999998</v>
      </c>
      <c r="AL13" s="689">
        <v>2.3214391280000002</v>
      </c>
      <c r="AM13" s="689">
        <v>2.462610298</v>
      </c>
      <c r="AN13" s="689">
        <v>2.2518643859999998</v>
      </c>
      <c r="AO13" s="689">
        <v>2.4523795239999999</v>
      </c>
      <c r="AP13" s="689">
        <v>2.021938199</v>
      </c>
      <c r="AQ13" s="689">
        <v>2.3561403259999998</v>
      </c>
      <c r="AR13" s="689">
        <v>2.3999959529999999</v>
      </c>
      <c r="AS13" s="689">
        <v>2.429851341</v>
      </c>
      <c r="AT13" s="689">
        <v>2.5056764070000002</v>
      </c>
      <c r="AU13" s="689">
        <v>2.2780062399999998</v>
      </c>
      <c r="AV13" s="689">
        <v>2.2997445550000002</v>
      </c>
      <c r="AW13" s="689">
        <v>2.0166750709999999</v>
      </c>
      <c r="AX13" s="689">
        <v>2.4310294699999999</v>
      </c>
      <c r="AY13" s="689">
        <v>2.2410407920000002</v>
      </c>
      <c r="AZ13" s="689">
        <v>2.2251023719999998</v>
      </c>
      <c r="BA13" s="689">
        <v>2.231690859</v>
      </c>
      <c r="BB13" s="689">
        <v>1.9317267250000001</v>
      </c>
      <c r="BC13" s="689">
        <v>2.2279118040000001</v>
      </c>
      <c r="BD13" s="689">
        <v>2.389964242</v>
      </c>
      <c r="BE13" s="689">
        <v>2.5768645960000001</v>
      </c>
      <c r="BF13" s="689">
        <v>2.3544309999999999</v>
      </c>
      <c r="BG13" s="689">
        <v>2.1303109999999998</v>
      </c>
      <c r="BH13" s="690">
        <v>2.0888300000000002</v>
      </c>
      <c r="BI13" s="690">
        <v>2.0221800000000001</v>
      </c>
      <c r="BJ13" s="690">
        <v>2.2560319999999998</v>
      </c>
      <c r="BK13" s="690">
        <v>2.2599239999999998</v>
      </c>
      <c r="BL13" s="690">
        <v>2.1080169999999998</v>
      </c>
      <c r="BM13" s="690">
        <v>2.2233109999999998</v>
      </c>
      <c r="BN13" s="690">
        <v>1.9285509999999999</v>
      </c>
      <c r="BO13" s="690">
        <v>2.1629610000000001</v>
      </c>
      <c r="BP13" s="690">
        <v>2.2081529999999998</v>
      </c>
      <c r="BQ13" s="690">
        <v>2.3622839999999998</v>
      </c>
      <c r="BR13" s="690">
        <v>2.3554650000000001</v>
      </c>
      <c r="BS13" s="690">
        <v>2.12357</v>
      </c>
      <c r="BT13" s="690">
        <v>2.0916920000000001</v>
      </c>
      <c r="BU13" s="690">
        <v>1.998202</v>
      </c>
      <c r="BV13" s="690">
        <v>2.2629589999999999</v>
      </c>
    </row>
    <row r="14" spans="1:74" ht="11.15" customHeight="1" x14ac:dyDescent="0.25">
      <c r="A14" s="498" t="s">
        <v>1189</v>
      </c>
      <c r="B14" s="499" t="s">
        <v>84</v>
      </c>
      <c r="C14" s="689">
        <v>1.341307424</v>
      </c>
      <c r="D14" s="689">
        <v>1.2740925759999999</v>
      </c>
      <c r="E14" s="689">
        <v>1.366753028</v>
      </c>
      <c r="F14" s="689">
        <v>1.1879366360000001</v>
      </c>
      <c r="G14" s="689">
        <v>1.38262025</v>
      </c>
      <c r="H14" s="689">
        <v>1.299834782</v>
      </c>
      <c r="I14" s="689">
        <v>1.3696112949999999</v>
      </c>
      <c r="J14" s="689">
        <v>1.3670550370000001</v>
      </c>
      <c r="K14" s="689">
        <v>1.3279076910000001</v>
      </c>
      <c r="L14" s="689">
        <v>1.273090287</v>
      </c>
      <c r="M14" s="689">
        <v>1.330843628</v>
      </c>
      <c r="N14" s="689">
        <v>1.4126393660000001</v>
      </c>
      <c r="O14" s="689">
        <v>1.347889549</v>
      </c>
      <c r="P14" s="689">
        <v>1.2519351519999999</v>
      </c>
      <c r="Q14" s="689">
        <v>1.378336518</v>
      </c>
      <c r="R14" s="689">
        <v>1.227050373</v>
      </c>
      <c r="S14" s="689">
        <v>1.3044456170000001</v>
      </c>
      <c r="T14" s="689">
        <v>1.2943282659999999</v>
      </c>
      <c r="U14" s="689">
        <v>1.34196666</v>
      </c>
      <c r="V14" s="689">
        <v>1.362412403</v>
      </c>
      <c r="W14" s="689">
        <v>1.3380929800000001</v>
      </c>
      <c r="X14" s="689">
        <v>1.102883595</v>
      </c>
      <c r="Y14" s="689">
        <v>0.94138361599999998</v>
      </c>
      <c r="Z14" s="689">
        <v>1.140239271</v>
      </c>
      <c r="AA14" s="689">
        <v>1.112141399</v>
      </c>
      <c r="AB14" s="689">
        <v>1.1891546820000001</v>
      </c>
      <c r="AC14" s="689">
        <v>1.422064408</v>
      </c>
      <c r="AD14" s="689">
        <v>1.3395272949999999</v>
      </c>
      <c r="AE14" s="689">
        <v>1.323590523</v>
      </c>
      <c r="AF14" s="689">
        <v>1.240488483</v>
      </c>
      <c r="AG14" s="689">
        <v>1.300862908</v>
      </c>
      <c r="AH14" s="689">
        <v>1.2927620980000001</v>
      </c>
      <c r="AI14" s="689">
        <v>1.2543006940000001</v>
      </c>
      <c r="AJ14" s="689">
        <v>1.2491490489999999</v>
      </c>
      <c r="AK14" s="689">
        <v>1.3579641410000001</v>
      </c>
      <c r="AL14" s="689">
        <v>1.35875032</v>
      </c>
      <c r="AM14" s="689">
        <v>1.327930915</v>
      </c>
      <c r="AN14" s="689">
        <v>1.2751099159999999</v>
      </c>
      <c r="AO14" s="689">
        <v>1.2315708860000001</v>
      </c>
      <c r="AP14" s="689">
        <v>1.25731522</v>
      </c>
      <c r="AQ14" s="689">
        <v>1.3151981800000001</v>
      </c>
      <c r="AR14" s="689">
        <v>1.373528981</v>
      </c>
      <c r="AS14" s="689">
        <v>1.3557876980000001</v>
      </c>
      <c r="AT14" s="689">
        <v>1.320918083</v>
      </c>
      <c r="AU14" s="689">
        <v>1.316125591</v>
      </c>
      <c r="AV14" s="689">
        <v>1.262209986</v>
      </c>
      <c r="AW14" s="689">
        <v>1.303028498</v>
      </c>
      <c r="AX14" s="689">
        <v>1.397456721</v>
      </c>
      <c r="AY14" s="689">
        <v>1.4430702769999999</v>
      </c>
      <c r="AZ14" s="689">
        <v>1.2019447569999999</v>
      </c>
      <c r="BA14" s="689">
        <v>1.2802664850000001</v>
      </c>
      <c r="BB14" s="689">
        <v>1.225319593</v>
      </c>
      <c r="BC14" s="689">
        <v>1.2886458409999999</v>
      </c>
      <c r="BD14" s="689">
        <v>1.3031295949999999</v>
      </c>
      <c r="BE14" s="689">
        <v>1.371604737</v>
      </c>
      <c r="BF14" s="689">
        <v>1.3460730000000001</v>
      </c>
      <c r="BG14" s="689">
        <v>1.4002559999999999</v>
      </c>
      <c r="BH14" s="690">
        <v>1.355982</v>
      </c>
      <c r="BI14" s="690">
        <v>1.2517780000000001</v>
      </c>
      <c r="BJ14" s="690">
        <v>1.502291</v>
      </c>
      <c r="BK14" s="690">
        <v>1.397775</v>
      </c>
      <c r="BL14" s="690">
        <v>1.1782919999999999</v>
      </c>
      <c r="BM14" s="690">
        <v>1.3125560000000001</v>
      </c>
      <c r="BN14" s="690">
        <v>1.175224</v>
      </c>
      <c r="BO14" s="690">
        <v>1.2758309999999999</v>
      </c>
      <c r="BP14" s="690">
        <v>1.385761</v>
      </c>
      <c r="BQ14" s="690">
        <v>1.4545330000000001</v>
      </c>
      <c r="BR14" s="690">
        <v>1.433843</v>
      </c>
      <c r="BS14" s="690">
        <v>1.4113279999999999</v>
      </c>
      <c r="BT14" s="690">
        <v>1.3173950000000001</v>
      </c>
      <c r="BU14" s="690">
        <v>1.174018</v>
      </c>
      <c r="BV14" s="690">
        <v>1.388336</v>
      </c>
    </row>
    <row r="15" spans="1:74" ht="11.15" customHeight="1" x14ac:dyDescent="0.25">
      <c r="A15" s="498" t="s">
        <v>1190</v>
      </c>
      <c r="B15" s="499" t="s">
        <v>349</v>
      </c>
      <c r="C15" s="689">
        <v>-0.54733100000000001</v>
      </c>
      <c r="D15" s="689">
        <v>-0.31514399999999998</v>
      </c>
      <c r="E15" s="689">
        <v>-0.48996200000000001</v>
      </c>
      <c r="F15" s="689">
        <v>-0.37689800000000001</v>
      </c>
      <c r="G15" s="689">
        <v>-0.39008300000000001</v>
      </c>
      <c r="H15" s="689">
        <v>-0.43332399999999999</v>
      </c>
      <c r="I15" s="689">
        <v>-0.64446899999999996</v>
      </c>
      <c r="J15" s="689">
        <v>-0.74723499999999998</v>
      </c>
      <c r="K15" s="689">
        <v>-0.60311300000000001</v>
      </c>
      <c r="L15" s="689">
        <v>-0.49220199999999997</v>
      </c>
      <c r="M15" s="689">
        <v>-0.34270699999999998</v>
      </c>
      <c r="N15" s="689">
        <v>-0.52207099999999995</v>
      </c>
      <c r="O15" s="689">
        <v>-0.32300899999999999</v>
      </c>
      <c r="P15" s="689">
        <v>-0.38871899999999998</v>
      </c>
      <c r="Q15" s="689">
        <v>-0.40894200000000003</v>
      </c>
      <c r="R15" s="689">
        <v>-0.10322099999999999</v>
      </c>
      <c r="S15" s="689">
        <v>-0.36828100000000003</v>
      </c>
      <c r="T15" s="689">
        <v>-0.38529600000000003</v>
      </c>
      <c r="U15" s="689">
        <v>-0.62234699999999998</v>
      </c>
      <c r="V15" s="689">
        <v>-0.57901199999999997</v>
      </c>
      <c r="W15" s="689">
        <v>-0.67121399999999998</v>
      </c>
      <c r="X15" s="689">
        <v>-0.372614</v>
      </c>
      <c r="Y15" s="689">
        <v>-0.50877499999999998</v>
      </c>
      <c r="Z15" s="689">
        <v>-0.52931399999999995</v>
      </c>
      <c r="AA15" s="689">
        <v>-0.37679099999999999</v>
      </c>
      <c r="AB15" s="689">
        <v>-0.24667700000000001</v>
      </c>
      <c r="AC15" s="689">
        <v>-0.35306399999999999</v>
      </c>
      <c r="AD15" s="689">
        <v>-0.32502999999999999</v>
      </c>
      <c r="AE15" s="689">
        <v>-0.36673299999999998</v>
      </c>
      <c r="AF15" s="689">
        <v>-0.49893100000000001</v>
      </c>
      <c r="AG15" s="689">
        <v>-0.68562599999999996</v>
      </c>
      <c r="AH15" s="689">
        <v>-0.78363799999999995</v>
      </c>
      <c r="AI15" s="689">
        <v>-0.524729</v>
      </c>
      <c r="AJ15" s="689">
        <v>-0.42324299999999998</v>
      </c>
      <c r="AK15" s="689">
        <v>-0.36922199999999999</v>
      </c>
      <c r="AL15" s="689">
        <v>-0.36752099999999999</v>
      </c>
      <c r="AM15" s="689">
        <v>-0.424346</v>
      </c>
      <c r="AN15" s="689">
        <v>-0.42507</v>
      </c>
      <c r="AO15" s="689">
        <v>-0.23558100000000001</v>
      </c>
      <c r="AP15" s="689">
        <v>-0.19721900000000001</v>
      </c>
      <c r="AQ15" s="689">
        <v>-0.416186</v>
      </c>
      <c r="AR15" s="689">
        <v>-0.37557000000000001</v>
      </c>
      <c r="AS15" s="689">
        <v>-0.68474999999999997</v>
      </c>
      <c r="AT15" s="689">
        <v>-0.66975099999999999</v>
      </c>
      <c r="AU15" s="689">
        <v>-0.43384299999999998</v>
      </c>
      <c r="AV15" s="689">
        <v>-0.42677199999999998</v>
      </c>
      <c r="AW15" s="689">
        <v>-0.37747999999999998</v>
      </c>
      <c r="AX15" s="689">
        <v>-0.44511600000000001</v>
      </c>
      <c r="AY15" s="689">
        <v>-0.49331000000000003</v>
      </c>
      <c r="AZ15" s="689">
        <v>-0.41225800000000001</v>
      </c>
      <c r="BA15" s="689">
        <v>-0.31750800000000001</v>
      </c>
      <c r="BB15" s="689">
        <v>-0.26522600000000002</v>
      </c>
      <c r="BC15" s="689">
        <v>-0.46674599999999999</v>
      </c>
      <c r="BD15" s="689">
        <v>-0.59096700000000002</v>
      </c>
      <c r="BE15" s="689">
        <v>-0.76842200000000005</v>
      </c>
      <c r="BF15" s="689">
        <v>-0.6350751</v>
      </c>
      <c r="BG15" s="689">
        <v>-0.43602750000000001</v>
      </c>
      <c r="BH15" s="690">
        <v>-0.49621419999999999</v>
      </c>
      <c r="BI15" s="690">
        <v>-0.48342279999999999</v>
      </c>
      <c r="BJ15" s="690">
        <v>-0.43528660000000002</v>
      </c>
      <c r="BK15" s="690">
        <v>-0.47336080000000003</v>
      </c>
      <c r="BL15" s="690">
        <v>-0.43380560000000001</v>
      </c>
      <c r="BM15" s="690">
        <v>-0.33344380000000001</v>
      </c>
      <c r="BN15" s="690">
        <v>-0.28024260000000001</v>
      </c>
      <c r="BO15" s="690">
        <v>-0.54052520000000004</v>
      </c>
      <c r="BP15" s="690">
        <v>-0.65841899999999998</v>
      </c>
      <c r="BQ15" s="690">
        <v>-0.75411159999999999</v>
      </c>
      <c r="BR15" s="690">
        <v>-0.58760590000000001</v>
      </c>
      <c r="BS15" s="690">
        <v>-0.50040830000000003</v>
      </c>
      <c r="BT15" s="690">
        <v>-0.51428439999999997</v>
      </c>
      <c r="BU15" s="690">
        <v>-0.43230499999999999</v>
      </c>
      <c r="BV15" s="690">
        <v>-0.39482450000000002</v>
      </c>
    </row>
    <row r="16" spans="1:74" ht="11.15" customHeight="1" x14ac:dyDescent="0.25">
      <c r="A16" s="498" t="s">
        <v>1191</v>
      </c>
      <c r="B16" s="499" t="s">
        <v>1298</v>
      </c>
      <c r="C16" s="689">
        <v>6.3480329759999998</v>
      </c>
      <c r="D16" s="689">
        <v>1.4507449690000001</v>
      </c>
      <c r="E16" s="689">
        <v>1.3684092489999999</v>
      </c>
      <c r="F16" s="689">
        <v>1.4462465250000001</v>
      </c>
      <c r="G16" s="689">
        <v>1.4528908540000001</v>
      </c>
      <c r="H16" s="689">
        <v>1.7950194420000001</v>
      </c>
      <c r="I16" s="689">
        <v>1.7836900849999999</v>
      </c>
      <c r="J16" s="689">
        <v>1.828892162</v>
      </c>
      <c r="K16" s="689">
        <v>1.7615771179999999</v>
      </c>
      <c r="L16" s="689">
        <v>1.4725601479999999</v>
      </c>
      <c r="M16" s="689">
        <v>1.5649049239999999</v>
      </c>
      <c r="N16" s="689">
        <v>1.655497333</v>
      </c>
      <c r="O16" s="689">
        <v>2.104261766</v>
      </c>
      <c r="P16" s="689">
        <v>1.419914047</v>
      </c>
      <c r="Q16" s="689">
        <v>1.3070546080000001</v>
      </c>
      <c r="R16" s="689">
        <v>1.089438699</v>
      </c>
      <c r="S16" s="689">
        <v>1.596676387</v>
      </c>
      <c r="T16" s="689">
        <v>1.4346788450000001</v>
      </c>
      <c r="U16" s="689">
        <v>1.652331684</v>
      </c>
      <c r="V16" s="689">
        <v>1.6363307819999999</v>
      </c>
      <c r="W16" s="689">
        <v>1.416527144</v>
      </c>
      <c r="X16" s="689">
        <v>1.056425588</v>
      </c>
      <c r="Y16" s="689">
        <v>1.145774385</v>
      </c>
      <c r="Z16" s="689">
        <v>1.3607375289999999</v>
      </c>
      <c r="AA16" s="689">
        <v>1.4537891810000001</v>
      </c>
      <c r="AB16" s="689">
        <v>1.198387766</v>
      </c>
      <c r="AC16" s="689">
        <v>1.317688006</v>
      </c>
      <c r="AD16" s="689">
        <v>1.1613695470000001</v>
      </c>
      <c r="AE16" s="689">
        <v>1.225930172</v>
      </c>
      <c r="AF16" s="689">
        <v>1.5386176</v>
      </c>
      <c r="AG16" s="689">
        <v>1.6669135900000001</v>
      </c>
      <c r="AH16" s="689">
        <v>1.594435364</v>
      </c>
      <c r="AI16" s="689">
        <v>1.115905981</v>
      </c>
      <c r="AJ16" s="689">
        <v>1.1386484349999999</v>
      </c>
      <c r="AK16" s="689">
        <v>1.3232204809999999</v>
      </c>
      <c r="AL16" s="689">
        <v>1.5985234239999999</v>
      </c>
      <c r="AM16" s="689">
        <v>1.5169688020000001</v>
      </c>
      <c r="AN16" s="689">
        <v>2.2940525269999998</v>
      </c>
      <c r="AO16" s="689">
        <v>1.346742981</v>
      </c>
      <c r="AP16" s="689">
        <v>1.0759060739999999</v>
      </c>
      <c r="AQ16" s="689">
        <v>1.229360689</v>
      </c>
      <c r="AR16" s="689">
        <v>1.2355442089999999</v>
      </c>
      <c r="AS16" s="689">
        <v>1.4303375</v>
      </c>
      <c r="AT16" s="689">
        <v>1.829460461</v>
      </c>
      <c r="AU16" s="689">
        <v>1.4768450900000001</v>
      </c>
      <c r="AV16" s="689">
        <v>1.4189849640000001</v>
      </c>
      <c r="AW16" s="689">
        <v>1.5428212910000001</v>
      </c>
      <c r="AX16" s="689">
        <v>1.4008427720000001</v>
      </c>
      <c r="AY16" s="689">
        <v>3.6813005240000001</v>
      </c>
      <c r="AZ16" s="689">
        <v>1.5197789500000001</v>
      </c>
      <c r="BA16" s="689">
        <v>1.3542829519999999</v>
      </c>
      <c r="BB16" s="689">
        <v>1.169414323</v>
      </c>
      <c r="BC16" s="689">
        <v>1.443331557</v>
      </c>
      <c r="BD16" s="689">
        <v>1.4989285939999999</v>
      </c>
      <c r="BE16" s="689">
        <v>1.3300185950000001</v>
      </c>
      <c r="BF16" s="689">
        <v>1.58369</v>
      </c>
      <c r="BG16" s="689">
        <v>1.2782960000000001</v>
      </c>
      <c r="BH16" s="690">
        <v>1.141859</v>
      </c>
      <c r="BI16" s="690">
        <v>1.2863960000000001</v>
      </c>
      <c r="BJ16" s="690">
        <v>1.432247</v>
      </c>
      <c r="BK16" s="690">
        <v>2.4770279999999998</v>
      </c>
      <c r="BL16" s="690">
        <v>1.6312720000000001</v>
      </c>
      <c r="BM16" s="690">
        <v>1.2983420000000001</v>
      </c>
      <c r="BN16" s="690">
        <v>1.119777</v>
      </c>
      <c r="BO16" s="690">
        <v>1.261533</v>
      </c>
      <c r="BP16" s="690">
        <v>1.346625</v>
      </c>
      <c r="BQ16" s="690">
        <v>1.4245300000000001</v>
      </c>
      <c r="BR16" s="690">
        <v>1.6045529999999999</v>
      </c>
      <c r="BS16" s="690">
        <v>1.258003</v>
      </c>
      <c r="BT16" s="690">
        <v>1.1790719999999999</v>
      </c>
      <c r="BU16" s="690">
        <v>1.3461669999999999</v>
      </c>
      <c r="BV16" s="690">
        <v>1.4619279999999999</v>
      </c>
    </row>
    <row r="17" spans="1:74" ht="11.15" customHeight="1" x14ac:dyDescent="0.25">
      <c r="A17" s="498" t="s">
        <v>1192</v>
      </c>
      <c r="B17" s="499" t="s">
        <v>82</v>
      </c>
      <c r="C17" s="689">
        <v>0.34419586099999999</v>
      </c>
      <c r="D17" s="689">
        <v>0.33699916099999999</v>
      </c>
      <c r="E17" s="689">
        <v>0.34759251099999999</v>
      </c>
      <c r="F17" s="689">
        <v>0.35411205099999998</v>
      </c>
      <c r="G17" s="689">
        <v>0.38927535899999999</v>
      </c>
      <c r="H17" s="689">
        <v>0.31618175599999998</v>
      </c>
      <c r="I17" s="689">
        <v>0.35894971599999997</v>
      </c>
      <c r="J17" s="689">
        <v>0.39247206699999998</v>
      </c>
      <c r="K17" s="689">
        <v>0.33171762999999999</v>
      </c>
      <c r="L17" s="689">
        <v>0.25432616299999999</v>
      </c>
      <c r="M17" s="689">
        <v>0.31103460199999999</v>
      </c>
      <c r="N17" s="689">
        <v>0.34920659599999998</v>
      </c>
      <c r="O17" s="689">
        <v>0.360177366</v>
      </c>
      <c r="P17" s="689">
        <v>0.35055665200000002</v>
      </c>
      <c r="Q17" s="689">
        <v>0.38328604500000002</v>
      </c>
      <c r="R17" s="689">
        <v>0.32851513799999998</v>
      </c>
      <c r="S17" s="689">
        <v>0.32437474999999999</v>
      </c>
      <c r="T17" s="689">
        <v>0.32890024299999998</v>
      </c>
      <c r="U17" s="689">
        <v>0.37243416800000001</v>
      </c>
      <c r="V17" s="689">
        <v>0.37724755199999999</v>
      </c>
      <c r="W17" s="689">
        <v>0.341987294</v>
      </c>
      <c r="X17" s="689">
        <v>0.189449443</v>
      </c>
      <c r="Y17" s="689">
        <v>0.32581763899999999</v>
      </c>
      <c r="Z17" s="689">
        <v>0.35392033699999997</v>
      </c>
      <c r="AA17" s="689">
        <v>0.35677856600000002</v>
      </c>
      <c r="AB17" s="689">
        <v>0.36767422300000002</v>
      </c>
      <c r="AC17" s="689">
        <v>0.29244732800000001</v>
      </c>
      <c r="AD17" s="689">
        <v>0.17151190799999999</v>
      </c>
      <c r="AE17" s="689">
        <v>0.17937564</v>
      </c>
      <c r="AF17" s="689">
        <v>0.15687128</v>
      </c>
      <c r="AG17" s="689">
        <v>0.182107727</v>
      </c>
      <c r="AH17" s="689">
        <v>0.31636439599999999</v>
      </c>
      <c r="AI17" s="689">
        <v>0.29541064900000003</v>
      </c>
      <c r="AJ17" s="689">
        <v>0.21293578299999999</v>
      </c>
      <c r="AK17" s="689">
        <v>0.296102056</v>
      </c>
      <c r="AL17" s="689">
        <v>0.34676670500000001</v>
      </c>
      <c r="AM17" s="689">
        <v>0.33291773299999999</v>
      </c>
      <c r="AN17" s="689">
        <v>0.19783799099999999</v>
      </c>
      <c r="AO17" s="689">
        <v>0.199342941</v>
      </c>
      <c r="AP17" s="689">
        <v>0.250516187</v>
      </c>
      <c r="AQ17" s="689">
        <v>0.260974337</v>
      </c>
      <c r="AR17" s="689">
        <v>0.30161989099999997</v>
      </c>
      <c r="AS17" s="689">
        <v>0.30118170999999999</v>
      </c>
      <c r="AT17" s="689">
        <v>0.32187853</v>
      </c>
      <c r="AU17" s="689">
        <v>0.28601417200000001</v>
      </c>
      <c r="AV17" s="689">
        <v>0.32552561000000002</v>
      </c>
      <c r="AW17" s="689">
        <v>0.180465184</v>
      </c>
      <c r="AX17" s="689">
        <v>0.21518786600000001</v>
      </c>
      <c r="AY17" s="689">
        <v>0.27124669400000001</v>
      </c>
      <c r="AZ17" s="689">
        <v>0.229733943</v>
      </c>
      <c r="BA17" s="689">
        <v>0.25054058000000001</v>
      </c>
      <c r="BB17" s="689">
        <v>0.27414007299999998</v>
      </c>
      <c r="BC17" s="689">
        <v>0.36177537199999998</v>
      </c>
      <c r="BD17" s="689">
        <v>0.229797995</v>
      </c>
      <c r="BE17" s="689">
        <v>0.34930227600000002</v>
      </c>
      <c r="BF17" s="689">
        <v>0.33849679999999999</v>
      </c>
      <c r="BG17" s="689">
        <v>0.30780400000000002</v>
      </c>
      <c r="BH17" s="690">
        <v>0.24263689999999999</v>
      </c>
      <c r="BI17" s="690">
        <v>0.26746160000000002</v>
      </c>
      <c r="BJ17" s="690">
        <v>0.3052916</v>
      </c>
      <c r="BK17" s="690">
        <v>0.3203143</v>
      </c>
      <c r="BL17" s="690">
        <v>0.26339560000000001</v>
      </c>
      <c r="BM17" s="690">
        <v>0.24744360000000001</v>
      </c>
      <c r="BN17" s="690">
        <v>0.23205609999999999</v>
      </c>
      <c r="BO17" s="690">
        <v>0.26737509999999998</v>
      </c>
      <c r="BP17" s="690">
        <v>0.22942969999999999</v>
      </c>
      <c r="BQ17" s="690">
        <v>0.27753060000000002</v>
      </c>
      <c r="BR17" s="690">
        <v>0.32557989999999998</v>
      </c>
      <c r="BS17" s="690">
        <v>0.2964096</v>
      </c>
      <c r="BT17" s="690">
        <v>0.26036609999999999</v>
      </c>
      <c r="BU17" s="690">
        <v>0.2480096</v>
      </c>
      <c r="BV17" s="690">
        <v>0.28908210000000001</v>
      </c>
    </row>
    <row r="18" spans="1:74" ht="11.15" customHeight="1" x14ac:dyDescent="0.25">
      <c r="A18" s="498" t="s">
        <v>1310</v>
      </c>
      <c r="B18" s="501" t="s">
        <v>1299</v>
      </c>
      <c r="C18" s="689">
        <v>0.61521048099999998</v>
      </c>
      <c r="D18" s="689">
        <v>0.58157888400000002</v>
      </c>
      <c r="E18" s="689">
        <v>0.61166877399999997</v>
      </c>
      <c r="F18" s="689">
        <v>0.56632562600000003</v>
      </c>
      <c r="G18" s="689">
        <v>0.57109849099999999</v>
      </c>
      <c r="H18" s="689">
        <v>0.631504073</v>
      </c>
      <c r="I18" s="689">
        <v>0.64017125200000002</v>
      </c>
      <c r="J18" s="689">
        <v>0.63509555299999998</v>
      </c>
      <c r="K18" s="689">
        <v>0.56221997300000004</v>
      </c>
      <c r="L18" s="689">
        <v>0.59973774899999999</v>
      </c>
      <c r="M18" s="689">
        <v>0.60104939400000001</v>
      </c>
      <c r="N18" s="689">
        <v>0.62275288100000004</v>
      </c>
      <c r="O18" s="689">
        <v>0.66630020599999995</v>
      </c>
      <c r="P18" s="689">
        <v>0.574537403</v>
      </c>
      <c r="Q18" s="689">
        <v>0.60402022099999997</v>
      </c>
      <c r="R18" s="689">
        <v>0.58054531099999995</v>
      </c>
      <c r="S18" s="689">
        <v>0.66446814700000001</v>
      </c>
      <c r="T18" s="689">
        <v>0.64869579700000002</v>
      </c>
      <c r="U18" s="689">
        <v>0.67071058100000003</v>
      </c>
      <c r="V18" s="689">
        <v>0.70391899999999996</v>
      </c>
      <c r="W18" s="689">
        <v>0.64926117000000005</v>
      </c>
      <c r="X18" s="689">
        <v>0.64054294000000001</v>
      </c>
      <c r="Y18" s="689">
        <v>0.62768589100000005</v>
      </c>
      <c r="Z18" s="689">
        <v>0.65812180899999995</v>
      </c>
      <c r="AA18" s="689">
        <v>0.65972980599999997</v>
      </c>
      <c r="AB18" s="689">
        <v>0.59439536599999998</v>
      </c>
      <c r="AC18" s="689">
        <v>0.67064996300000002</v>
      </c>
      <c r="AD18" s="689">
        <v>0.63660203599999998</v>
      </c>
      <c r="AE18" s="689">
        <v>0.63047914599999999</v>
      </c>
      <c r="AF18" s="689">
        <v>0.57768242199999997</v>
      </c>
      <c r="AG18" s="689">
        <v>0.65390537000000004</v>
      </c>
      <c r="AH18" s="689">
        <v>0.66595797199999995</v>
      </c>
      <c r="AI18" s="689">
        <v>0.60531663700000005</v>
      </c>
      <c r="AJ18" s="689">
        <v>0.60802774000000004</v>
      </c>
      <c r="AK18" s="689">
        <v>0.61056316499999996</v>
      </c>
      <c r="AL18" s="689">
        <v>0.67592273400000003</v>
      </c>
      <c r="AM18" s="689">
        <v>0.64517648800000005</v>
      </c>
      <c r="AN18" s="689">
        <v>0.56572220699999998</v>
      </c>
      <c r="AO18" s="689">
        <v>0.63260723500000005</v>
      </c>
      <c r="AP18" s="689">
        <v>0.57936663899999996</v>
      </c>
      <c r="AQ18" s="689">
        <v>0.591935455</v>
      </c>
      <c r="AR18" s="689">
        <v>0.59662308900000005</v>
      </c>
      <c r="AS18" s="689">
        <v>0.60368228700000004</v>
      </c>
      <c r="AT18" s="689">
        <v>0.601903466</v>
      </c>
      <c r="AU18" s="689">
        <v>0.58223221999999997</v>
      </c>
      <c r="AV18" s="689">
        <v>0.58857210699999996</v>
      </c>
      <c r="AW18" s="689">
        <v>0.55920504800000004</v>
      </c>
      <c r="AX18" s="689">
        <v>0.63274507000000002</v>
      </c>
      <c r="AY18" s="689">
        <v>0.563751895</v>
      </c>
      <c r="AZ18" s="689">
        <v>0.49255534699999998</v>
      </c>
      <c r="BA18" s="689">
        <v>0.52757610700000002</v>
      </c>
      <c r="BB18" s="689">
        <v>0.51520276099999995</v>
      </c>
      <c r="BC18" s="689">
        <v>0.52795868099999999</v>
      </c>
      <c r="BD18" s="689">
        <v>0.53156219800000004</v>
      </c>
      <c r="BE18" s="689">
        <v>0.553442251</v>
      </c>
      <c r="BF18" s="689">
        <v>0.57977279999999998</v>
      </c>
      <c r="BG18" s="689">
        <v>0.54036989999999996</v>
      </c>
      <c r="BH18" s="690">
        <v>0.61956</v>
      </c>
      <c r="BI18" s="690">
        <v>0.53796460000000002</v>
      </c>
      <c r="BJ18" s="690">
        <v>0.64509939999999999</v>
      </c>
      <c r="BK18" s="690">
        <v>0.52932570000000001</v>
      </c>
      <c r="BL18" s="690">
        <v>0.45789600000000003</v>
      </c>
      <c r="BM18" s="690">
        <v>0.53419709999999998</v>
      </c>
      <c r="BN18" s="690">
        <v>0.51230229999999999</v>
      </c>
      <c r="BO18" s="690">
        <v>0.50618200000000002</v>
      </c>
      <c r="BP18" s="690">
        <v>0.53168400000000005</v>
      </c>
      <c r="BQ18" s="690">
        <v>0.52452149999999997</v>
      </c>
      <c r="BR18" s="690">
        <v>0.52312210000000003</v>
      </c>
      <c r="BS18" s="690">
        <v>0.51110549999999999</v>
      </c>
      <c r="BT18" s="690">
        <v>0.5709689</v>
      </c>
      <c r="BU18" s="690">
        <v>0.4862379</v>
      </c>
      <c r="BV18" s="690">
        <v>0.62757629999999998</v>
      </c>
    </row>
    <row r="19" spans="1:74" ht="11.15" customHeight="1" x14ac:dyDescent="0.25">
      <c r="A19" s="498" t="s">
        <v>1193</v>
      </c>
      <c r="B19" s="499" t="s">
        <v>347</v>
      </c>
      <c r="C19" s="689">
        <v>359.44877494999997</v>
      </c>
      <c r="D19" s="689">
        <v>294.63336644999998</v>
      </c>
      <c r="E19" s="689">
        <v>308.74664582000003</v>
      </c>
      <c r="F19" s="689">
        <v>288.50948796</v>
      </c>
      <c r="G19" s="689">
        <v>325.90462185000001</v>
      </c>
      <c r="H19" s="689">
        <v>358.52326692999998</v>
      </c>
      <c r="I19" s="689">
        <v>396.85401639999998</v>
      </c>
      <c r="J19" s="689">
        <v>393.49724782999999</v>
      </c>
      <c r="K19" s="689">
        <v>342.91691284000001</v>
      </c>
      <c r="L19" s="689">
        <v>311.74973305999998</v>
      </c>
      <c r="M19" s="689">
        <v>309.06245872</v>
      </c>
      <c r="N19" s="689">
        <v>328.32004397999998</v>
      </c>
      <c r="O19" s="689">
        <v>345.32369352000001</v>
      </c>
      <c r="P19" s="689">
        <v>302.63477248999999</v>
      </c>
      <c r="Q19" s="689">
        <v>313.38512293000002</v>
      </c>
      <c r="R19" s="689">
        <v>284.30852981999999</v>
      </c>
      <c r="S19" s="689">
        <v>317.49756705999999</v>
      </c>
      <c r="T19" s="689">
        <v>339.70861264000001</v>
      </c>
      <c r="U19" s="689">
        <v>395.54697613000002</v>
      </c>
      <c r="V19" s="689">
        <v>386.90424983000003</v>
      </c>
      <c r="W19" s="689">
        <v>346.89449289999999</v>
      </c>
      <c r="X19" s="689">
        <v>306.99863250999999</v>
      </c>
      <c r="Y19" s="689">
        <v>302.25264699000002</v>
      </c>
      <c r="Z19" s="689">
        <v>324.17356496000002</v>
      </c>
      <c r="AA19" s="689">
        <v>327.54259874000002</v>
      </c>
      <c r="AB19" s="689">
        <v>306.30884113000002</v>
      </c>
      <c r="AC19" s="689">
        <v>296.24053241000001</v>
      </c>
      <c r="AD19" s="689">
        <v>267.50428488</v>
      </c>
      <c r="AE19" s="689">
        <v>292.30361098999998</v>
      </c>
      <c r="AF19" s="689">
        <v>339.02738319000002</v>
      </c>
      <c r="AG19" s="689">
        <v>396.00294688000002</v>
      </c>
      <c r="AH19" s="689">
        <v>384.66742357999999</v>
      </c>
      <c r="AI19" s="689">
        <v>320.73439853999997</v>
      </c>
      <c r="AJ19" s="689">
        <v>301.16003179000001</v>
      </c>
      <c r="AK19" s="689">
        <v>288.89324261000002</v>
      </c>
      <c r="AL19" s="689">
        <v>330.64838713</v>
      </c>
      <c r="AM19" s="689">
        <v>336.92783178000002</v>
      </c>
      <c r="AN19" s="689">
        <v>315.02512868000002</v>
      </c>
      <c r="AO19" s="689">
        <v>300.25827777000001</v>
      </c>
      <c r="AP19" s="689">
        <v>280.88134582999999</v>
      </c>
      <c r="AQ19" s="689">
        <v>306.65905852999998</v>
      </c>
      <c r="AR19" s="689">
        <v>361.00672585000001</v>
      </c>
      <c r="AS19" s="689">
        <v>391.09899424000002</v>
      </c>
      <c r="AT19" s="689">
        <v>399.76713452000001</v>
      </c>
      <c r="AU19" s="689">
        <v>335.68625817999998</v>
      </c>
      <c r="AV19" s="689">
        <v>306.9510669</v>
      </c>
      <c r="AW19" s="689">
        <v>302.40046811000002</v>
      </c>
      <c r="AX19" s="689">
        <v>326.12307294999999</v>
      </c>
      <c r="AY19" s="689">
        <v>365.20371425000002</v>
      </c>
      <c r="AZ19" s="689">
        <v>315.74656758999998</v>
      </c>
      <c r="BA19" s="689">
        <v>313.21464745999998</v>
      </c>
      <c r="BB19" s="689">
        <v>292.55448256</v>
      </c>
      <c r="BC19" s="689">
        <v>331.11374554999998</v>
      </c>
      <c r="BD19" s="689">
        <v>367.25991420999998</v>
      </c>
      <c r="BE19" s="689">
        <v>411.19736754000002</v>
      </c>
      <c r="BF19" s="689">
        <v>399.61700000000002</v>
      </c>
      <c r="BG19" s="689">
        <v>336.36689999999999</v>
      </c>
      <c r="BH19" s="690">
        <v>309.14690000000002</v>
      </c>
      <c r="BI19" s="690">
        <v>303.70699999999999</v>
      </c>
      <c r="BJ19" s="690">
        <v>337.99160000000001</v>
      </c>
      <c r="BK19" s="690">
        <v>355.48320000000001</v>
      </c>
      <c r="BL19" s="690">
        <v>307.25560000000002</v>
      </c>
      <c r="BM19" s="690">
        <v>315.7987</v>
      </c>
      <c r="BN19" s="690">
        <v>291.0326</v>
      </c>
      <c r="BO19" s="690">
        <v>323.16989999999998</v>
      </c>
      <c r="BP19" s="690">
        <v>357.97890000000001</v>
      </c>
      <c r="BQ19" s="690">
        <v>393.79750000000001</v>
      </c>
      <c r="BR19" s="690">
        <v>388.66770000000002</v>
      </c>
      <c r="BS19" s="690">
        <v>330.19310000000002</v>
      </c>
      <c r="BT19" s="690">
        <v>306.85730000000001</v>
      </c>
      <c r="BU19" s="690">
        <v>299.88569999999999</v>
      </c>
      <c r="BV19" s="690">
        <v>337.99930000000001</v>
      </c>
    </row>
    <row r="20" spans="1:74" ht="11.15" customHeight="1" x14ac:dyDescent="0.25">
      <c r="A20" s="492"/>
      <c r="B20" s="130" t="s">
        <v>1300</v>
      </c>
      <c r="C20" s="242"/>
      <c r="D20" s="242"/>
      <c r="E20" s="242"/>
      <c r="F20" s="242"/>
      <c r="G20" s="242"/>
      <c r="H20" s="242"/>
      <c r="I20" s="242"/>
      <c r="J20" s="242"/>
      <c r="K20" s="242"/>
      <c r="L20" s="242"/>
      <c r="M20" s="242"/>
      <c r="N20" s="242"/>
      <c r="O20" s="242"/>
      <c r="P20" s="242"/>
      <c r="Q20" s="242"/>
      <c r="R20" s="242"/>
      <c r="S20" s="242"/>
      <c r="T20" s="242"/>
      <c r="U20" s="242"/>
      <c r="V20" s="242"/>
      <c r="W20" s="242"/>
      <c r="X20" s="242"/>
      <c r="Y20" s="242"/>
      <c r="Z20" s="242"/>
      <c r="AA20" s="242"/>
      <c r="AB20" s="242"/>
      <c r="AC20" s="242"/>
      <c r="AD20" s="242"/>
      <c r="AE20" s="242"/>
      <c r="AF20" s="242"/>
      <c r="AG20" s="242"/>
      <c r="AH20" s="242"/>
      <c r="AI20" s="242"/>
      <c r="AJ20" s="242"/>
      <c r="AK20" s="242"/>
      <c r="AL20" s="242"/>
      <c r="AM20" s="242"/>
      <c r="AN20" s="242"/>
      <c r="AO20" s="242"/>
      <c r="AP20" s="242"/>
      <c r="AQ20" s="242"/>
      <c r="AR20" s="242"/>
      <c r="AS20" s="242"/>
      <c r="AT20" s="242"/>
      <c r="AU20" s="242"/>
      <c r="AV20" s="242"/>
      <c r="AW20" s="242"/>
      <c r="AX20" s="242"/>
      <c r="AY20" s="242"/>
      <c r="AZ20" s="242"/>
      <c r="BA20" s="242"/>
      <c r="BB20" s="242"/>
      <c r="BC20" s="242"/>
      <c r="BD20" s="242"/>
      <c r="BE20" s="242"/>
      <c r="BF20" s="242"/>
      <c r="BG20" s="242"/>
      <c r="BH20" s="332"/>
      <c r="BI20" s="332"/>
      <c r="BJ20" s="332"/>
      <c r="BK20" s="332"/>
      <c r="BL20" s="332"/>
      <c r="BM20" s="332"/>
      <c r="BN20" s="332"/>
      <c r="BO20" s="332"/>
      <c r="BP20" s="332"/>
      <c r="BQ20" s="332"/>
      <c r="BR20" s="332"/>
      <c r="BS20" s="332"/>
      <c r="BT20" s="332"/>
      <c r="BU20" s="332"/>
      <c r="BV20" s="332"/>
    </row>
    <row r="21" spans="1:74" ht="11.15" customHeight="1" x14ac:dyDescent="0.25">
      <c r="A21" s="498" t="s">
        <v>1194</v>
      </c>
      <c r="B21" s="499" t="s">
        <v>81</v>
      </c>
      <c r="C21" s="689">
        <v>3.2698505230000001</v>
      </c>
      <c r="D21" s="689">
        <v>3.1358951720000001</v>
      </c>
      <c r="E21" s="689">
        <v>3.6535897880000001</v>
      </c>
      <c r="F21" s="689">
        <v>2.8681725230000001</v>
      </c>
      <c r="G21" s="689">
        <v>2.9351015220000001</v>
      </c>
      <c r="H21" s="689">
        <v>4.0441167260000004</v>
      </c>
      <c r="I21" s="689">
        <v>6.0469096609999999</v>
      </c>
      <c r="J21" s="689">
        <v>6.5923124160000004</v>
      </c>
      <c r="K21" s="689">
        <v>4.7342538269999999</v>
      </c>
      <c r="L21" s="689">
        <v>4.630660217</v>
      </c>
      <c r="M21" s="689">
        <v>3.5570985159999999</v>
      </c>
      <c r="N21" s="689">
        <v>3.5544108539999999</v>
      </c>
      <c r="O21" s="689">
        <v>3.6804454099999999</v>
      </c>
      <c r="P21" s="689">
        <v>3.1469889279999999</v>
      </c>
      <c r="Q21" s="689">
        <v>3.4340791400000001</v>
      </c>
      <c r="R21" s="689">
        <v>3.2540318099999999</v>
      </c>
      <c r="S21" s="689">
        <v>2.909958332</v>
      </c>
      <c r="T21" s="689">
        <v>3.6252321219999999</v>
      </c>
      <c r="U21" s="689">
        <v>6.350583018</v>
      </c>
      <c r="V21" s="689">
        <v>5.3193565720000002</v>
      </c>
      <c r="W21" s="689">
        <v>3.610639833</v>
      </c>
      <c r="X21" s="689">
        <v>3.6915430310000001</v>
      </c>
      <c r="Y21" s="689">
        <v>3.4386043449999999</v>
      </c>
      <c r="Z21" s="689">
        <v>4.193226299</v>
      </c>
      <c r="AA21" s="689">
        <v>4.1098701469999996</v>
      </c>
      <c r="AB21" s="689">
        <v>3.7334824530000001</v>
      </c>
      <c r="AC21" s="689">
        <v>2.8574423179999999</v>
      </c>
      <c r="AD21" s="689">
        <v>3.1440908670000001</v>
      </c>
      <c r="AE21" s="689">
        <v>2.6959840690000001</v>
      </c>
      <c r="AF21" s="689">
        <v>4.655647117</v>
      </c>
      <c r="AG21" s="689">
        <v>6.6681605360000002</v>
      </c>
      <c r="AH21" s="689">
        <v>5.5522695090000003</v>
      </c>
      <c r="AI21" s="689">
        <v>4.3177679419999997</v>
      </c>
      <c r="AJ21" s="689">
        <v>3.8922456080000001</v>
      </c>
      <c r="AK21" s="689">
        <v>3.57192847</v>
      </c>
      <c r="AL21" s="689">
        <v>3.8991281990000002</v>
      </c>
      <c r="AM21" s="689">
        <v>4.4535186080000004</v>
      </c>
      <c r="AN21" s="689">
        <v>4.1587768599999997</v>
      </c>
      <c r="AO21" s="689">
        <v>3.5546949649999999</v>
      </c>
      <c r="AP21" s="689">
        <v>2.6722777199999999</v>
      </c>
      <c r="AQ21" s="689">
        <v>3.2319390860000001</v>
      </c>
      <c r="AR21" s="689">
        <v>5.0956424230000001</v>
      </c>
      <c r="AS21" s="689">
        <v>5.3174767479999998</v>
      </c>
      <c r="AT21" s="689">
        <v>5.9396289700000002</v>
      </c>
      <c r="AU21" s="689">
        <v>4.4310029479999997</v>
      </c>
      <c r="AV21" s="689">
        <v>4.4294686419999998</v>
      </c>
      <c r="AW21" s="689">
        <v>4.2299064629999998</v>
      </c>
      <c r="AX21" s="689">
        <v>3.963279945</v>
      </c>
      <c r="AY21" s="689">
        <v>4.3057811749999999</v>
      </c>
      <c r="AZ21" s="689">
        <v>3.681466345</v>
      </c>
      <c r="BA21" s="689">
        <v>3.8541940389999998</v>
      </c>
      <c r="BB21" s="689">
        <v>3.4602427840000001</v>
      </c>
      <c r="BC21" s="689">
        <v>4.2263542410000001</v>
      </c>
      <c r="BD21" s="689">
        <v>4.7211943999999999</v>
      </c>
      <c r="BE21" s="689">
        <v>6.4100003269999997</v>
      </c>
      <c r="BF21" s="689">
        <v>6.537623</v>
      </c>
      <c r="BG21" s="689">
        <v>3.920134</v>
      </c>
      <c r="BH21" s="690">
        <v>4.7494709999999998</v>
      </c>
      <c r="BI21" s="690">
        <v>4.0412140000000001</v>
      </c>
      <c r="BJ21" s="690">
        <v>4.8755379999999997</v>
      </c>
      <c r="BK21" s="690">
        <v>4.0542109999999996</v>
      </c>
      <c r="BL21" s="690">
        <v>3.981859</v>
      </c>
      <c r="BM21" s="690">
        <v>4.3311760000000001</v>
      </c>
      <c r="BN21" s="690">
        <v>4.0253160000000001</v>
      </c>
      <c r="BO21" s="690">
        <v>3.2181500000000001</v>
      </c>
      <c r="BP21" s="690">
        <v>4.6690870000000002</v>
      </c>
      <c r="BQ21" s="690">
        <v>6.2918539999999998</v>
      </c>
      <c r="BR21" s="690">
        <v>5.0194369999999999</v>
      </c>
      <c r="BS21" s="690">
        <v>3.6089929999999999</v>
      </c>
      <c r="BT21" s="690">
        <v>3.824713</v>
      </c>
      <c r="BU21" s="690">
        <v>3.3870480000000001</v>
      </c>
      <c r="BV21" s="690">
        <v>4.7346969999999997</v>
      </c>
    </row>
    <row r="22" spans="1:74" ht="11.15" customHeight="1" x14ac:dyDescent="0.25">
      <c r="A22" s="498" t="s">
        <v>1195</v>
      </c>
      <c r="B22" s="499" t="s">
        <v>80</v>
      </c>
      <c r="C22" s="689">
        <v>0.411736404</v>
      </c>
      <c r="D22" s="689">
        <v>0.114478596</v>
      </c>
      <c r="E22" s="689">
        <v>4.0078091000000003E-2</v>
      </c>
      <c r="F22" s="689">
        <v>0.13414657899999999</v>
      </c>
      <c r="G22" s="689">
        <v>2.982831E-3</v>
      </c>
      <c r="H22" s="689">
        <v>1.6183525000000001E-2</v>
      </c>
      <c r="I22" s="689">
        <v>5.4801917999999998E-2</v>
      </c>
      <c r="J22" s="689">
        <v>3.9129690000000002E-2</v>
      </c>
      <c r="K22" s="689">
        <v>2.4889398E-2</v>
      </c>
      <c r="L22" s="689">
        <v>7.0670100000000001E-4</v>
      </c>
      <c r="M22" s="689">
        <v>7.0091991000000006E-2</v>
      </c>
      <c r="N22" s="689">
        <v>0.13706673</v>
      </c>
      <c r="O22" s="689">
        <v>0.17624726700000001</v>
      </c>
      <c r="P22" s="689">
        <v>3.1579263000000003E-2</v>
      </c>
      <c r="Q22" s="689">
        <v>4.8330579999999998E-2</v>
      </c>
      <c r="R22" s="689">
        <v>2.8616700000000002E-3</v>
      </c>
      <c r="S22" s="689">
        <v>1.6658930000000001E-3</v>
      </c>
      <c r="T22" s="689">
        <v>3.6460326000000001E-2</v>
      </c>
      <c r="U22" s="689">
        <v>3.7802548999999998E-2</v>
      </c>
      <c r="V22" s="689">
        <v>2.0012615000000001E-2</v>
      </c>
      <c r="W22" s="689">
        <v>1.5698549999999999E-2</v>
      </c>
      <c r="X22" s="689">
        <v>1.1486727E-2</v>
      </c>
      <c r="Y22" s="689">
        <v>2.4133214E-2</v>
      </c>
      <c r="Z22" s="689">
        <v>5.0313710999999997E-2</v>
      </c>
      <c r="AA22" s="689">
        <v>2.8377423999999998E-2</v>
      </c>
      <c r="AB22" s="689">
        <v>2.9363568E-2</v>
      </c>
      <c r="AC22" s="689">
        <v>1.2913689999999999E-3</v>
      </c>
      <c r="AD22" s="689">
        <v>6.8995899999999997E-4</v>
      </c>
      <c r="AE22" s="689">
        <v>1.391623E-3</v>
      </c>
      <c r="AF22" s="689">
        <v>6.2023770000000002E-3</v>
      </c>
      <c r="AG22" s="689">
        <v>3.1684679999999998E-3</v>
      </c>
      <c r="AH22" s="689">
        <v>2.1349979999999999E-3</v>
      </c>
      <c r="AI22" s="689">
        <v>2.3138450000000001E-3</v>
      </c>
      <c r="AJ22" s="689">
        <v>6.8073989999999996E-3</v>
      </c>
      <c r="AK22" s="689">
        <v>8.1290549999999996E-3</v>
      </c>
      <c r="AL22" s="689">
        <v>6.6456096000000006E-2</v>
      </c>
      <c r="AM22" s="689">
        <v>0.174569587</v>
      </c>
      <c r="AN22" s="689">
        <v>0.255268312</v>
      </c>
      <c r="AO22" s="689">
        <v>4.8117300000000002E-2</v>
      </c>
      <c r="AP22" s="689">
        <v>-1.1234300000000001E-4</v>
      </c>
      <c r="AQ22" s="689">
        <v>2.851601E-3</v>
      </c>
      <c r="AR22" s="689">
        <v>2.2246559999999999E-2</v>
      </c>
      <c r="AS22" s="689">
        <v>1.7308212999999999E-2</v>
      </c>
      <c r="AT22" s="689">
        <v>2.4954101999999999E-2</v>
      </c>
      <c r="AU22" s="689">
        <v>6.4342519999999997E-3</v>
      </c>
      <c r="AV22" s="689">
        <v>3.8076799999999999E-3</v>
      </c>
      <c r="AW22" s="689">
        <v>2.8467739999999998E-3</v>
      </c>
      <c r="AX22" s="689">
        <v>2.0514774E-2</v>
      </c>
      <c r="AY22" s="689">
        <v>0.15433516799999999</v>
      </c>
      <c r="AZ22" s="689">
        <v>9.1760670000000003E-2</v>
      </c>
      <c r="BA22" s="689">
        <v>1.3233144000000001E-2</v>
      </c>
      <c r="BB22" s="689">
        <v>4.16885E-3</v>
      </c>
      <c r="BC22" s="689">
        <v>6.7032029999999996E-3</v>
      </c>
      <c r="BD22" s="689">
        <v>1.813217E-3</v>
      </c>
      <c r="BE22" s="689">
        <v>1.3912753999999999E-2</v>
      </c>
      <c r="BF22" s="689">
        <v>2.49541E-2</v>
      </c>
      <c r="BG22" s="689">
        <v>8.7144299999999994E-2</v>
      </c>
      <c r="BH22" s="690">
        <v>3.8076799999999999E-3</v>
      </c>
      <c r="BI22" s="690">
        <v>8.5456799999999999E-2</v>
      </c>
      <c r="BJ22" s="690">
        <v>1.62448E-2</v>
      </c>
      <c r="BK22" s="690">
        <v>0.18881519999999999</v>
      </c>
      <c r="BL22" s="690">
        <v>0.1084107</v>
      </c>
      <c r="BM22" s="690">
        <v>6.0631399999999998E-3</v>
      </c>
      <c r="BN22" s="690">
        <v>2.8058799999999998E-2</v>
      </c>
      <c r="BO22" s="690">
        <v>5.6733199999999998E-2</v>
      </c>
      <c r="BP22" s="690">
        <v>4.9663199999999998E-2</v>
      </c>
      <c r="BQ22" s="690">
        <v>1.3912799999999999E-2</v>
      </c>
      <c r="BR22" s="690">
        <v>9.7814100000000001E-2</v>
      </c>
      <c r="BS22" s="690">
        <v>2.01543E-2</v>
      </c>
      <c r="BT22" s="690">
        <v>4.8057700000000002E-2</v>
      </c>
      <c r="BU22" s="690">
        <v>4.2986799999999999E-2</v>
      </c>
      <c r="BV22" s="690">
        <v>1.4054799999999999E-2</v>
      </c>
    </row>
    <row r="23" spans="1:74" ht="11.15" customHeight="1" x14ac:dyDescent="0.25">
      <c r="A23" s="498" t="s">
        <v>1196</v>
      </c>
      <c r="B23" s="501" t="s">
        <v>83</v>
      </c>
      <c r="C23" s="689">
        <v>2.8859530000000002</v>
      </c>
      <c r="D23" s="689">
        <v>2.7043279999999998</v>
      </c>
      <c r="E23" s="689">
        <v>2.5698279999999998</v>
      </c>
      <c r="F23" s="689">
        <v>2.5188130000000002</v>
      </c>
      <c r="G23" s="689">
        <v>2.9253170000000002</v>
      </c>
      <c r="H23" s="689">
        <v>2.8376739999999998</v>
      </c>
      <c r="I23" s="689">
        <v>2.958923</v>
      </c>
      <c r="J23" s="689">
        <v>2.847172</v>
      </c>
      <c r="K23" s="689">
        <v>2.5871469999999999</v>
      </c>
      <c r="L23" s="689">
        <v>1.3420240000000001</v>
      </c>
      <c r="M23" s="689">
        <v>2.235544</v>
      </c>
      <c r="N23" s="689">
        <v>2.9720279999999999</v>
      </c>
      <c r="O23" s="689">
        <v>2.9352330000000002</v>
      </c>
      <c r="P23" s="689">
        <v>2.7001740000000001</v>
      </c>
      <c r="Q23" s="689">
        <v>2.968493</v>
      </c>
      <c r="R23" s="689">
        <v>2.1317759999999999</v>
      </c>
      <c r="S23" s="689">
        <v>2.2666149999999998</v>
      </c>
      <c r="T23" s="689">
        <v>2.4008630000000002</v>
      </c>
      <c r="U23" s="689">
        <v>2.464915</v>
      </c>
      <c r="V23" s="689">
        <v>2.4621689999999998</v>
      </c>
      <c r="W23" s="689">
        <v>2.38035</v>
      </c>
      <c r="X23" s="689">
        <v>2.4668909999999999</v>
      </c>
      <c r="Y23" s="689">
        <v>2.3858109999999999</v>
      </c>
      <c r="Z23" s="689">
        <v>2.254235</v>
      </c>
      <c r="AA23" s="689">
        <v>2.4839150000000001</v>
      </c>
      <c r="AB23" s="689">
        <v>2.3291620000000002</v>
      </c>
      <c r="AC23" s="689">
        <v>2.4775450000000001</v>
      </c>
      <c r="AD23" s="689">
        <v>1.041372</v>
      </c>
      <c r="AE23" s="689">
        <v>1.76756</v>
      </c>
      <c r="AF23" s="689">
        <v>2.113524</v>
      </c>
      <c r="AG23" s="689">
        <v>2.4715370000000001</v>
      </c>
      <c r="AH23" s="689">
        <v>2.4385620000000001</v>
      </c>
      <c r="AI23" s="689">
        <v>2.3892000000000002</v>
      </c>
      <c r="AJ23" s="689">
        <v>1.5923560000000001</v>
      </c>
      <c r="AK23" s="689">
        <v>2.0348350000000002</v>
      </c>
      <c r="AL23" s="689">
        <v>2.440483</v>
      </c>
      <c r="AM23" s="689">
        <v>2.3273169999999999</v>
      </c>
      <c r="AN23" s="689">
        <v>2.2517390000000002</v>
      </c>
      <c r="AO23" s="689">
        <v>2.4931589999999999</v>
      </c>
      <c r="AP23" s="689">
        <v>2.4123830000000002</v>
      </c>
      <c r="AQ23" s="689">
        <v>2.4901870000000002</v>
      </c>
      <c r="AR23" s="689">
        <v>2.160364</v>
      </c>
      <c r="AS23" s="689">
        <v>2.4736359999999999</v>
      </c>
      <c r="AT23" s="689">
        <v>2.4537969999999998</v>
      </c>
      <c r="AU23" s="689">
        <v>2.3843839999999998</v>
      </c>
      <c r="AV23" s="689">
        <v>1.0638080000000001</v>
      </c>
      <c r="AW23" s="689">
        <v>2.0740970000000001</v>
      </c>
      <c r="AX23" s="689">
        <v>2.4877549999999999</v>
      </c>
      <c r="AY23" s="689">
        <v>2.351677</v>
      </c>
      <c r="AZ23" s="689">
        <v>2.2473770000000002</v>
      </c>
      <c r="BA23" s="689">
        <v>2.483851</v>
      </c>
      <c r="BB23" s="689">
        <v>1.7011769999999999</v>
      </c>
      <c r="BC23" s="689">
        <v>1.573663</v>
      </c>
      <c r="BD23" s="689">
        <v>2.2830180000000002</v>
      </c>
      <c r="BE23" s="689">
        <v>2.4790740000000002</v>
      </c>
      <c r="BF23" s="689">
        <v>2.4798100000000001</v>
      </c>
      <c r="BG23" s="689">
        <v>2.4168699999999999</v>
      </c>
      <c r="BH23" s="690">
        <v>2.4495499999999999</v>
      </c>
      <c r="BI23" s="690">
        <v>2.37053</v>
      </c>
      <c r="BJ23" s="690">
        <v>2.4495499999999999</v>
      </c>
      <c r="BK23" s="690">
        <v>2.4495499999999999</v>
      </c>
      <c r="BL23" s="690">
        <v>2.2124999999999999</v>
      </c>
      <c r="BM23" s="690">
        <v>2.4495499999999999</v>
      </c>
      <c r="BN23" s="690">
        <v>1.0029300000000001</v>
      </c>
      <c r="BO23" s="690">
        <v>2.2557399999999999</v>
      </c>
      <c r="BP23" s="690">
        <v>2.37053</v>
      </c>
      <c r="BQ23" s="690">
        <v>2.4495499999999999</v>
      </c>
      <c r="BR23" s="690">
        <v>2.4495499999999999</v>
      </c>
      <c r="BS23" s="690">
        <v>2.37053</v>
      </c>
      <c r="BT23" s="690">
        <v>1.7038599999999999</v>
      </c>
      <c r="BU23" s="690">
        <v>2.0276700000000001</v>
      </c>
      <c r="BV23" s="690">
        <v>2.4495499999999999</v>
      </c>
    </row>
    <row r="24" spans="1:74" ht="11.15" customHeight="1" x14ac:dyDescent="0.25">
      <c r="A24" s="498" t="s">
        <v>1197</v>
      </c>
      <c r="B24" s="501" t="s">
        <v>1198</v>
      </c>
      <c r="C24" s="689">
        <v>0.64713758499999996</v>
      </c>
      <c r="D24" s="689">
        <v>0.69247122000000005</v>
      </c>
      <c r="E24" s="689">
        <v>0.76747903699999998</v>
      </c>
      <c r="F24" s="689">
        <v>0.919852844</v>
      </c>
      <c r="G24" s="689">
        <v>0.75106772200000005</v>
      </c>
      <c r="H24" s="689">
        <v>0.34313967499999998</v>
      </c>
      <c r="I24" s="689">
        <v>0.29663284099999998</v>
      </c>
      <c r="J24" s="689">
        <v>0.40846261900000003</v>
      </c>
      <c r="K24" s="689">
        <v>0.39179349499999999</v>
      </c>
      <c r="L24" s="689">
        <v>0.58365508700000002</v>
      </c>
      <c r="M24" s="689">
        <v>0.80321369600000003</v>
      </c>
      <c r="N24" s="689">
        <v>0.860234956</v>
      </c>
      <c r="O24" s="689">
        <v>0.84618852200000005</v>
      </c>
      <c r="P24" s="689">
        <v>0.78578130300000004</v>
      </c>
      <c r="Q24" s="689">
        <v>0.82941081800000005</v>
      </c>
      <c r="R24" s="689">
        <v>0.89930413399999998</v>
      </c>
      <c r="S24" s="689">
        <v>0.95542758900000002</v>
      </c>
      <c r="T24" s="689">
        <v>0.68034820900000004</v>
      </c>
      <c r="U24" s="689">
        <v>0.41323180500000001</v>
      </c>
      <c r="V24" s="689">
        <v>0.23285988399999999</v>
      </c>
      <c r="W24" s="689">
        <v>0.20686868999999999</v>
      </c>
      <c r="X24" s="689">
        <v>0.450806602</v>
      </c>
      <c r="Y24" s="689">
        <v>0.54965013399999996</v>
      </c>
      <c r="Z24" s="689">
        <v>0.74538159000000004</v>
      </c>
      <c r="AA24" s="689">
        <v>0.75935424399999996</v>
      </c>
      <c r="AB24" s="689">
        <v>0.64705111900000001</v>
      </c>
      <c r="AC24" s="689">
        <v>0.882870339</v>
      </c>
      <c r="AD24" s="689">
        <v>0.95268624700000004</v>
      </c>
      <c r="AE24" s="689">
        <v>0.85851040499999998</v>
      </c>
      <c r="AF24" s="689">
        <v>0.28434881400000001</v>
      </c>
      <c r="AG24" s="689">
        <v>0.36120232800000002</v>
      </c>
      <c r="AH24" s="689">
        <v>0.19527572200000001</v>
      </c>
      <c r="AI24" s="689">
        <v>0.111149912</v>
      </c>
      <c r="AJ24" s="689">
        <v>0.41260286299999999</v>
      </c>
      <c r="AK24" s="689">
        <v>0.48643651999999998</v>
      </c>
      <c r="AL24" s="689">
        <v>0.65697561699999996</v>
      </c>
      <c r="AM24" s="689">
        <v>0.56542560900000005</v>
      </c>
      <c r="AN24" s="689">
        <v>0.48240633599999999</v>
      </c>
      <c r="AO24" s="689">
        <v>0.62045267800000004</v>
      </c>
      <c r="AP24" s="689">
        <v>0.53624847600000003</v>
      </c>
      <c r="AQ24" s="689">
        <v>0.50992339099999995</v>
      </c>
      <c r="AR24" s="689">
        <v>0.48704197999999999</v>
      </c>
      <c r="AS24" s="689">
        <v>0.52012023399999996</v>
      </c>
      <c r="AT24" s="689">
        <v>0.50543010200000005</v>
      </c>
      <c r="AU24" s="689">
        <v>0.50897326600000004</v>
      </c>
      <c r="AV24" s="689">
        <v>0.51625925800000005</v>
      </c>
      <c r="AW24" s="689">
        <v>0.50528561000000005</v>
      </c>
      <c r="AX24" s="689">
        <v>0.52230951199999998</v>
      </c>
      <c r="AY24" s="689">
        <v>0.53899065899999998</v>
      </c>
      <c r="AZ24" s="689">
        <v>0.524359083</v>
      </c>
      <c r="BA24" s="689">
        <v>0.63847899299999999</v>
      </c>
      <c r="BB24" s="689">
        <v>0.54879365899999999</v>
      </c>
      <c r="BC24" s="689">
        <v>0.48859036099999997</v>
      </c>
      <c r="BD24" s="689">
        <v>0.40051522699999997</v>
      </c>
      <c r="BE24" s="689">
        <v>0.35801769999999999</v>
      </c>
      <c r="BF24" s="689">
        <v>0.31932159999999998</v>
      </c>
      <c r="BG24" s="689">
        <v>0.32081530000000003</v>
      </c>
      <c r="BH24" s="690">
        <v>0.48938549999999997</v>
      </c>
      <c r="BI24" s="690">
        <v>0.56399310000000002</v>
      </c>
      <c r="BJ24" s="690">
        <v>0.67765960000000003</v>
      </c>
      <c r="BK24" s="690">
        <v>0.67625780000000002</v>
      </c>
      <c r="BL24" s="690">
        <v>0.59396470000000001</v>
      </c>
      <c r="BM24" s="690">
        <v>0.72517050000000005</v>
      </c>
      <c r="BN24" s="690">
        <v>0.83371289999999998</v>
      </c>
      <c r="BO24" s="690">
        <v>0.78529190000000004</v>
      </c>
      <c r="BP24" s="690">
        <v>0.58642859999999997</v>
      </c>
      <c r="BQ24" s="690">
        <v>0.47636129999999999</v>
      </c>
      <c r="BR24" s="690">
        <v>0.38027929999999999</v>
      </c>
      <c r="BS24" s="690">
        <v>0.35142879999999999</v>
      </c>
      <c r="BT24" s="690">
        <v>0.50635989999999997</v>
      </c>
      <c r="BU24" s="690">
        <v>0.57318080000000005</v>
      </c>
      <c r="BV24" s="690">
        <v>0.68343390000000004</v>
      </c>
    </row>
    <row r="25" spans="1:74" ht="11.15" customHeight="1" x14ac:dyDescent="0.25">
      <c r="A25" s="498" t="s">
        <v>1199</v>
      </c>
      <c r="B25" s="501" t="s">
        <v>1301</v>
      </c>
      <c r="C25" s="689">
        <v>0.98721702899999997</v>
      </c>
      <c r="D25" s="689">
        <v>0.865229468</v>
      </c>
      <c r="E25" s="689">
        <v>1.0056774390000001</v>
      </c>
      <c r="F25" s="689">
        <v>0.79277875399999997</v>
      </c>
      <c r="G25" s="689">
        <v>0.757431148</v>
      </c>
      <c r="H25" s="689">
        <v>0.81795138899999997</v>
      </c>
      <c r="I25" s="689">
        <v>0.844236816</v>
      </c>
      <c r="J25" s="689">
        <v>0.75528789299999999</v>
      </c>
      <c r="K25" s="689">
        <v>0.71876103000000002</v>
      </c>
      <c r="L25" s="689">
        <v>0.85677958200000004</v>
      </c>
      <c r="M25" s="689">
        <v>0.80250426200000002</v>
      </c>
      <c r="N25" s="689">
        <v>0.91204483599999997</v>
      </c>
      <c r="O25" s="689">
        <v>0.907905552</v>
      </c>
      <c r="P25" s="689">
        <v>0.88901158199999997</v>
      </c>
      <c r="Q25" s="689">
        <v>0.93889913899999999</v>
      </c>
      <c r="R25" s="689">
        <v>0.83095936599999998</v>
      </c>
      <c r="S25" s="689">
        <v>0.73309111100000002</v>
      </c>
      <c r="T25" s="689">
        <v>0.71151302900000002</v>
      </c>
      <c r="U25" s="689">
        <v>0.76712556499999995</v>
      </c>
      <c r="V25" s="689">
        <v>0.73680377600000002</v>
      </c>
      <c r="W25" s="689">
        <v>0.74472988399999995</v>
      </c>
      <c r="X25" s="689">
        <v>0.73170508899999998</v>
      </c>
      <c r="Y25" s="689">
        <v>0.86242028199999998</v>
      </c>
      <c r="Z25" s="689">
        <v>0.920231205</v>
      </c>
      <c r="AA25" s="689">
        <v>0.79772429199999995</v>
      </c>
      <c r="AB25" s="689">
        <v>0.76760733800000003</v>
      </c>
      <c r="AC25" s="689">
        <v>0.95461972900000003</v>
      </c>
      <c r="AD25" s="689">
        <v>0.90707987199999995</v>
      </c>
      <c r="AE25" s="689">
        <v>0.96798325399999996</v>
      </c>
      <c r="AF25" s="689">
        <v>0.77652804799999997</v>
      </c>
      <c r="AG25" s="689">
        <v>0.79425407299999995</v>
      </c>
      <c r="AH25" s="689">
        <v>0.82367074699999998</v>
      </c>
      <c r="AI25" s="689">
        <v>0.80573772099999996</v>
      </c>
      <c r="AJ25" s="689">
        <v>0.80002652600000002</v>
      </c>
      <c r="AK25" s="689">
        <v>0.87123339099999997</v>
      </c>
      <c r="AL25" s="689">
        <v>0.882541142</v>
      </c>
      <c r="AM25" s="689">
        <v>0.89737187500000004</v>
      </c>
      <c r="AN25" s="689">
        <v>0.82629766999999998</v>
      </c>
      <c r="AO25" s="689">
        <v>1.125189499</v>
      </c>
      <c r="AP25" s="689">
        <v>0.93003298099999998</v>
      </c>
      <c r="AQ25" s="689">
        <v>0.99721944100000004</v>
      </c>
      <c r="AR25" s="689">
        <v>0.97992754400000004</v>
      </c>
      <c r="AS25" s="689">
        <v>0.88111932400000004</v>
      </c>
      <c r="AT25" s="689">
        <v>0.86479283799999995</v>
      </c>
      <c r="AU25" s="689">
        <v>0.90096383999999996</v>
      </c>
      <c r="AV25" s="689">
        <v>0.92847765999999998</v>
      </c>
      <c r="AW25" s="689">
        <v>0.91374173199999997</v>
      </c>
      <c r="AX25" s="689">
        <v>1.0047772930000001</v>
      </c>
      <c r="AY25" s="689">
        <v>0.98052413199999999</v>
      </c>
      <c r="AZ25" s="689">
        <v>1.009513154</v>
      </c>
      <c r="BA25" s="689">
        <v>1.1589884459999999</v>
      </c>
      <c r="BB25" s="689">
        <v>1.098442433</v>
      </c>
      <c r="BC25" s="689">
        <v>1.0341731110000001</v>
      </c>
      <c r="BD25" s="689">
        <v>1.06820191</v>
      </c>
      <c r="BE25" s="689">
        <v>1.116031583</v>
      </c>
      <c r="BF25" s="689">
        <v>0.87434420000000002</v>
      </c>
      <c r="BG25" s="689">
        <v>0.90338560000000001</v>
      </c>
      <c r="BH25" s="690">
        <v>0.86863469999999998</v>
      </c>
      <c r="BI25" s="690">
        <v>0.96317459999999999</v>
      </c>
      <c r="BJ25" s="690">
        <v>0.92907510000000004</v>
      </c>
      <c r="BK25" s="690">
        <v>0.99578880000000003</v>
      </c>
      <c r="BL25" s="690">
        <v>0.95987670000000003</v>
      </c>
      <c r="BM25" s="690">
        <v>1.1427339999999999</v>
      </c>
      <c r="BN25" s="690">
        <v>1.1056550000000001</v>
      </c>
      <c r="BO25" s="690">
        <v>1.0775589999999999</v>
      </c>
      <c r="BP25" s="690">
        <v>1.0381499999999999</v>
      </c>
      <c r="BQ25" s="690">
        <v>1.0844830000000001</v>
      </c>
      <c r="BR25" s="690">
        <v>0.9359575</v>
      </c>
      <c r="BS25" s="690">
        <v>0.9149178</v>
      </c>
      <c r="BT25" s="690">
        <v>0.92292370000000001</v>
      </c>
      <c r="BU25" s="690">
        <v>0.99792590000000003</v>
      </c>
      <c r="BV25" s="690">
        <v>0.96411740000000001</v>
      </c>
    </row>
    <row r="26" spans="1:74" ht="11.15" customHeight="1" x14ac:dyDescent="0.25">
      <c r="A26" s="498" t="s">
        <v>1200</v>
      </c>
      <c r="B26" s="499" t="s">
        <v>1302</v>
      </c>
      <c r="C26" s="689">
        <v>1.125006167</v>
      </c>
      <c r="D26" s="689">
        <v>8.3797447999999997E-2</v>
      </c>
      <c r="E26" s="689">
        <v>0.103145817</v>
      </c>
      <c r="F26" s="689">
        <v>9.7520577999999997E-2</v>
      </c>
      <c r="G26" s="689">
        <v>8.8129470000000001E-2</v>
      </c>
      <c r="H26" s="689">
        <v>0.138822379</v>
      </c>
      <c r="I26" s="689">
        <v>0.11532582500000001</v>
      </c>
      <c r="J26" s="689">
        <v>0.112596034</v>
      </c>
      <c r="K26" s="689">
        <v>9.4359643000000007E-2</v>
      </c>
      <c r="L26" s="689">
        <v>9.3389121000000005E-2</v>
      </c>
      <c r="M26" s="689">
        <v>0.109227912</v>
      </c>
      <c r="N26" s="689">
        <v>9.8492999999999997E-2</v>
      </c>
      <c r="O26" s="689">
        <v>0.152991667</v>
      </c>
      <c r="P26" s="689">
        <v>9.5792741000000001E-2</v>
      </c>
      <c r="Q26" s="689">
        <v>9.8677666999999997E-2</v>
      </c>
      <c r="R26" s="689">
        <v>0.106436633</v>
      </c>
      <c r="S26" s="689">
        <v>0.11520148199999999</v>
      </c>
      <c r="T26" s="689">
        <v>0.10977368699999999</v>
      </c>
      <c r="U26" s="689">
        <v>0.12260478599999999</v>
      </c>
      <c r="V26" s="689">
        <v>0.116889381</v>
      </c>
      <c r="W26" s="689">
        <v>0.105015231</v>
      </c>
      <c r="X26" s="689">
        <v>0.12230234600000001</v>
      </c>
      <c r="Y26" s="689">
        <v>0.12336768400000001</v>
      </c>
      <c r="Z26" s="689">
        <v>0.141478459</v>
      </c>
      <c r="AA26" s="689">
        <v>0.13604313500000001</v>
      </c>
      <c r="AB26" s="689">
        <v>0.108216241</v>
      </c>
      <c r="AC26" s="689">
        <v>0.103679756</v>
      </c>
      <c r="AD26" s="689">
        <v>0.118909696</v>
      </c>
      <c r="AE26" s="689">
        <v>0.11367258700000001</v>
      </c>
      <c r="AF26" s="689">
        <v>0.105723999</v>
      </c>
      <c r="AG26" s="689">
        <v>0.124566758</v>
      </c>
      <c r="AH26" s="689">
        <v>0.10172434</v>
      </c>
      <c r="AI26" s="689">
        <v>0.117616807</v>
      </c>
      <c r="AJ26" s="689">
        <v>0.116574279</v>
      </c>
      <c r="AK26" s="689">
        <v>0.103958593</v>
      </c>
      <c r="AL26" s="689">
        <v>0.18217488500000001</v>
      </c>
      <c r="AM26" s="689">
        <v>0.14311596300000001</v>
      </c>
      <c r="AN26" s="689">
        <v>0.189743408</v>
      </c>
      <c r="AO26" s="689">
        <v>9.9711156999999995E-2</v>
      </c>
      <c r="AP26" s="689">
        <v>9.2814600999999997E-2</v>
      </c>
      <c r="AQ26" s="689">
        <v>0.117270051</v>
      </c>
      <c r="AR26" s="689">
        <v>0.13217477699999999</v>
      </c>
      <c r="AS26" s="689">
        <v>0.106565455</v>
      </c>
      <c r="AT26" s="689">
        <v>0.119538872</v>
      </c>
      <c r="AU26" s="689">
        <v>0.10972266999999999</v>
      </c>
      <c r="AV26" s="689">
        <v>0.105561868</v>
      </c>
      <c r="AW26" s="689">
        <v>0.12185283500000001</v>
      </c>
      <c r="AX26" s="689">
        <v>0.16220137600000001</v>
      </c>
      <c r="AY26" s="689">
        <v>1.0776523309999999</v>
      </c>
      <c r="AZ26" s="689">
        <v>0.208797644</v>
      </c>
      <c r="BA26" s="689">
        <v>0.120443866</v>
      </c>
      <c r="BB26" s="689">
        <v>0.11046384200000001</v>
      </c>
      <c r="BC26" s="689">
        <v>0.123994959</v>
      </c>
      <c r="BD26" s="689">
        <v>0.123282867</v>
      </c>
      <c r="BE26" s="689">
        <v>0.13732095499999999</v>
      </c>
      <c r="BF26" s="689">
        <v>9.0111499999999997E-2</v>
      </c>
      <c r="BG26" s="689">
        <v>9.2556100000000002E-2</v>
      </c>
      <c r="BH26" s="690">
        <v>0.1349177</v>
      </c>
      <c r="BI26" s="690">
        <v>0.11382689999999999</v>
      </c>
      <c r="BJ26" s="690">
        <v>0.15736169999999999</v>
      </c>
      <c r="BK26" s="690">
        <v>0.74024800000000002</v>
      </c>
      <c r="BL26" s="690">
        <v>0.14600630000000001</v>
      </c>
      <c r="BM26" s="690">
        <v>0.10490439999999999</v>
      </c>
      <c r="BN26" s="690">
        <v>0.10845390000000001</v>
      </c>
      <c r="BO26" s="690">
        <v>0.1008889</v>
      </c>
      <c r="BP26" s="690">
        <v>9.4659099999999996E-2</v>
      </c>
      <c r="BQ26" s="690">
        <v>0.1121969</v>
      </c>
      <c r="BR26" s="690">
        <v>8.5723900000000006E-2</v>
      </c>
      <c r="BS26" s="690">
        <v>7.5120699999999999E-2</v>
      </c>
      <c r="BT26" s="690">
        <v>9.3354900000000005E-2</v>
      </c>
      <c r="BU26" s="690">
        <v>8.7488999999999997E-2</v>
      </c>
      <c r="BV26" s="690">
        <v>0.1642798</v>
      </c>
    </row>
    <row r="27" spans="1:74" ht="11.15" customHeight="1" x14ac:dyDescent="0.25">
      <c r="A27" s="498" t="s">
        <v>1201</v>
      </c>
      <c r="B27" s="501" t="s">
        <v>1202</v>
      </c>
      <c r="C27" s="689">
        <v>9.3269007080000002</v>
      </c>
      <c r="D27" s="689">
        <v>7.5961999039999997</v>
      </c>
      <c r="E27" s="689">
        <v>8.1397981720000008</v>
      </c>
      <c r="F27" s="689">
        <v>7.331284278</v>
      </c>
      <c r="G27" s="689">
        <v>7.4600296930000001</v>
      </c>
      <c r="H27" s="689">
        <v>8.1978876940000003</v>
      </c>
      <c r="I27" s="689">
        <v>10.316830060999999</v>
      </c>
      <c r="J27" s="689">
        <v>10.754960651999999</v>
      </c>
      <c r="K27" s="689">
        <v>8.5512043930000008</v>
      </c>
      <c r="L27" s="689">
        <v>7.5072147080000002</v>
      </c>
      <c r="M27" s="689">
        <v>7.5776803770000001</v>
      </c>
      <c r="N27" s="689">
        <v>8.5342783759999996</v>
      </c>
      <c r="O27" s="689">
        <v>8.6990114179999996</v>
      </c>
      <c r="P27" s="689">
        <v>7.6493278169999996</v>
      </c>
      <c r="Q27" s="689">
        <v>8.3178903440000003</v>
      </c>
      <c r="R27" s="689">
        <v>7.2253696129999998</v>
      </c>
      <c r="S27" s="689">
        <v>6.9819594069999997</v>
      </c>
      <c r="T27" s="689">
        <v>7.5641903729999997</v>
      </c>
      <c r="U27" s="689">
        <v>10.156262722999999</v>
      </c>
      <c r="V27" s="689">
        <v>8.8880912280000004</v>
      </c>
      <c r="W27" s="689">
        <v>7.0633021879999998</v>
      </c>
      <c r="X27" s="689">
        <v>7.4747347949999998</v>
      </c>
      <c r="Y27" s="689">
        <v>7.3839866589999996</v>
      </c>
      <c r="Z27" s="689">
        <v>8.3048662639999993</v>
      </c>
      <c r="AA27" s="689">
        <v>8.3152842420000006</v>
      </c>
      <c r="AB27" s="689">
        <v>7.6148827189999997</v>
      </c>
      <c r="AC27" s="689">
        <v>7.2774485110000002</v>
      </c>
      <c r="AD27" s="689">
        <v>6.1648286409999997</v>
      </c>
      <c r="AE27" s="689">
        <v>6.4051019379999996</v>
      </c>
      <c r="AF27" s="689">
        <v>7.9419743550000002</v>
      </c>
      <c r="AG27" s="689">
        <v>10.422889163000001</v>
      </c>
      <c r="AH27" s="689">
        <v>9.1136373160000002</v>
      </c>
      <c r="AI27" s="689">
        <v>7.7437862270000002</v>
      </c>
      <c r="AJ27" s="689">
        <v>6.8206126749999996</v>
      </c>
      <c r="AK27" s="689">
        <v>7.0765210290000002</v>
      </c>
      <c r="AL27" s="689">
        <v>8.1277589389999996</v>
      </c>
      <c r="AM27" s="689">
        <v>8.5613186419999998</v>
      </c>
      <c r="AN27" s="689">
        <v>8.1642315859999997</v>
      </c>
      <c r="AO27" s="689">
        <v>7.9413245989999997</v>
      </c>
      <c r="AP27" s="689">
        <v>6.6436444349999997</v>
      </c>
      <c r="AQ27" s="689">
        <v>7.3493905699999997</v>
      </c>
      <c r="AR27" s="689">
        <v>8.8773972840000006</v>
      </c>
      <c r="AS27" s="689">
        <v>9.316225974</v>
      </c>
      <c r="AT27" s="689">
        <v>9.9081418840000008</v>
      </c>
      <c r="AU27" s="689">
        <v>8.3414809759999997</v>
      </c>
      <c r="AV27" s="689">
        <v>7.047383108</v>
      </c>
      <c r="AW27" s="689">
        <v>7.8477304139999999</v>
      </c>
      <c r="AX27" s="689">
        <v>8.1608379000000006</v>
      </c>
      <c r="AY27" s="689">
        <v>9.4089604649999998</v>
      </c>
      <c r="AZ27" s="689">
        <v>7.7632738960000003</v>
      </c>
      <c r="BA27" s="689">
        <v>8.2691894880000003</v>
      </c>
      <c r="BB27" s="689">
        <v>6.9232885680000003</v>
      </c>
      <c r="BC27" s="689">
        <v>7.4534788750000001</v>
      </c>
      <c r="BD27" s="689">
        <v>8.5980256209999997</v>
      </c>
      <c r="BE27" s="689">
        <v>10.514357319</v>
      </c>
      <c r="BF27" s="689">
        <v>10.32616</v>
      </c>
      <c r="BG27" s="689">
        <v>7.7409049999999997</v>
      </c>
      <c r="BH27" s="690">
        <v>8.6957660000000008</v>
      </c>
      <c r="BI27" s="690">
        <v>8.1381960000000007</v>
      </c>
      <c r="BJ27" s="690">
        <v>9.1054290000000009</v>
      </c>
      <c r="BK27" s="690">
        <v>9.1048709999999993</v>
      </c>
      <c r="BL27" s="690">
        <v>8.0026170000000008</v>
      </c>
      <c r="BM27" s="690">
        <v>8.7595980000000004</v>
      </c>
      <c r="BN27" s="690">
        <v>7.1041270000000001</v>
      </c>
      <c r="BO27" s="690">
        <v>7.4943629999999999</v>
      </c>
      <c r="BP27" s="690">
        <v>8.8085179999999994</v>
      </c>
      <c r="BQ27" s="690">
        <v>10.42836</v>
      </c>
      <c r="BR27" s="690">
        <v>8.9687619999999999</v>
      </c>
      <c r="BS27" s="690">
        <v>7.3411439999999999</v>
      </c>
      <c r="BT27" s="690">
        <v>7.0992689999999996</v>
      </c>
      <c r="BU27" s="690">
        <v>7.1162999999999998</v>
      </c>
      <c r="BV27" s="690">
        <v>9.0101329999999997</v>
      </c>
    </row>
    <row r="28" spans="1:74" ht="11.15" customHeight="1" x14ac:dyDescent="0.25">
      <c r="A28" s="498" t="s">
        <v>1203</v>
      </c>
      <c r="B28" s="499" t="s">
        <v>1303</v>
      </c>
      <c r="C28" s="689">
        <v>11.258449079</v>
      </c>
      <c r="D28" s="689">
        <v>9.1210420564000003</v>
      </c>
      <c r="E28" s="689">
        <v>9.5791995775000007</v>
      </c>
      <c r="F28" s="689">
        <v>8.6189798017000001</v>
      </c>
      <c r="G28" s="689">
        <v>8.7155655212000003</v>
      </c>
      <c r="H28" s="689">
        <v>9.4985412311000008</v>
      </c>
      <c r="I28" s="689">
        <v>11.934689172000001</v>
      </c>
      <c r="J28" s="689">
        <v>12.229770029000001</v>
      </c>
      <c r="K28" s="689">
        <v>9.7298300598999994</v>
      </c>
      <c r="L28" s="689">
        <v>9.1595683359999995</v>
      </c>
      <c r="M28" s="689">
        <v>9.4449835068999999</v>
      </c>
      <c r="N28" s="689">
        <v>10.233305992</v>
      </c>
      <c r="O28" s="689">
        <v>10.768920946</v>
      </c>
      <c r="P28" s="689">
        <v>9.4023463436999997</v>
      </c>
      <c r="Q28" s="689">
        <v>9.5220058304999995</v>
      </c>
      <c r="R28" s="689">
        <v>8.3069591622000001</v>
      </c>
      <c r="S28" s="689">
        <v>8.4519827703000008</v>
      </c>
      <c r="T28" s="689">
        <v>9.1470112360000009</v>
      </c>
      <c r="U28" s="689">
        <v>11.888087079</v>
      </c>
      <c r="V28" s="689">
        <v>10.844231766</v>
      </c>
      <c r="W28" s="689">
        <v>8.8335186862999997</v>
      </c>
      <c r="X28" s="689">
        <v>8.6800916159000003</v>
      </c>
      <c r="Y28" s="689">
        <v>9.1016511988000008</v>
      </c>
      <c r="Z28" s="689">
        <v>10.353625502</v>
      </c>
      <c r="AA28" s="689">
        <v>10.070356847999999</v>
      </c>
      <c r="AB28" s="689">
        <v>9.1571411410000003</v>
      </c>
      <c r="AC28" s="689">
        <v>8.8337323795000007</v>
      </c>
      <c r="AD28" s="689">
        <v>7.9247348400000002</v>
      </c>
      <c r="AE28" s="689">
        <v>7.9215009945999997</v>
      </c>
      <c r="AF28" s="689">
        <v>9.5055672273000003</v>
      </c>
      <c r="AG28" s="689">
        <v>11.793076274000001</v>
      </c>
      <c r="AH28" s="689">
        <v>11.134742381000001</v>
      </c>
      <c r="AI28" s="689">
        <v>9.0215730323999992</v>
      </c>
      <c r="AJ28" s="689">
        <v>8.5772009574000005</v>
      </c>
      <c r="AK28" s="689">
        <v>8.8168629880000005</v>
      </c>
      <c r="AL28" s="689">
        <v>10.321101842999999</v>
      </c>
      <c r="AM28" s="689">
        <v>10.386989677000001</v>
      </c>
      <c r="AN28" s="689">
        <v>9.7026653630999995</v>
      </c>
      <c r="AO28" s="689">
        <v>9.2880196303000009</v>
      </c>
      <c r="AP28" s="689">
        <v>8.0975940530999999</v>
      </c>
      <c r="AQ28" s="689">
        <v>8.3530128482000006</v>
      </c>
      <c r="AR28" s="689">
        <v>10.504072603999999</v>
      </c>
      <c r="AS28" s="689">
        <v>10.895775966</v>
      </c>
      <c r="AT28" s="689">
        <v>11.995942982000001</v>
      </c>
      <c r="AU28" s="689">
        <v>9.5792308857999995</v>
      </c>
      <c r="AV28" s="689">
        <v>8.7047411211999997</v>
      </c>
      <c r="AW28" s="689">
        <v>8.9217511599999995</v>
      </c>
      <c r="AX28" s="689">
        <v>9.9317072669000002</v>
      </c>
      <c r="AY28" s="689">
        <v>11.243145665</v>
      </c>
      <c r="AZ28" s="689">
        <v>9.5827598672000001</v>
      </c>
      <c r="BA28" s="689">
        <v>9.3285093856000003</v>
      </c>
      <c r="BB28" s="689">
        <v>7.9853128273999996</v>
      </c>
      <c r="BC28" s="689">
        <v>8.7111773208999992</v>
      </c>
      <c r="BD28" s="689">
        <v>9.2773751567999998</v>
      </c>
      <c r="BE28" s="689">
        <v>11.963097358000001</v>
      </c>
      <c r="BF28" s="689">
        <v>11.92347324</v>
      </c>
      <c r="BG28" s="689">
        <v>8.9856161873999998</v>
      </c>
      <c r="BH28" s="690">
        <v>8.9956379999999996</v>
      </c>
      <c r="BI28" s="690">
        <v>9.1844780000000004</v>
      </c>
      <c r="BJ28" s="690">
        <v>10.30278</v>
      </c>
      <c r="BK28" s="690">
        <v>10.88237</v>
      </c>
      <c r="BL28" s="690">
        <v>9.4212830000000007</v>
      </c>
      <c r="BM28" s="690">
        <v>9.8345389999999995</v>
      </c>
      <c r="BN28" s="690">
        <v>8.7051200000000009</v>
      </c>
      <c r="BO28" s="690">
        <v>9.2136130000000005</v>
      </c>
      <c r="BP28" s="690">
        <v>9.9599980000000006</v>
      </c>
      <c r="BQ28" s="690">
        <v>11.522740000000001</v>
      </c>
      <c r="BR28" s="690">
        <v>11.23047</v>
      </c>
      <c r="BS28" s="690">
        <v>9.4152439999999995</v>
      </c>
      <c r="BT28" s="690">
        <v>9.108409</v>
      </c>
      <c r="BU28" s="690">
        <v>9.1983630000000005</v>
      </c>
      <c r="BV28" s="690">
        <v>10.439819999999999</v>
      </c>
    </row>
    <row r="29" spans="1:74" ht="11.15" customHeight="1" x14ac:dyDescent="0.25">
      <c r="A29" s="492"/>
      <c r="B29" s="130" t="s">
        <v>1304</v>
      </c>
      <c r="C29" s="242"/>
      <c r="D29" s="242"/>
      <c r="E29" s="242"/>
      <c r="F29" s="242"/>
      <c r="G29" s="242"/>
      <c r="H29" s="242"/>
      <c r="I29" s="242"/>
      <c r="J29" s="242"/>
      <c r="K29" s="242"/>
      <c r="L29" s="242"/>
      <c r="M29" s="242"/>
      <c r="N29" s="242"/>
      <c r="O29" s="242"/>
      <c r="P29" s="242"/>
      <c r="Q29" s="242"/>
      <c r="R29" s="242"/>
      <c r="S29" s="242"/>
      <c r="T29" s="242"/>
      <c r="U29" s="242"/>
      <c r="V29" s="242"/>
      <c r="W29" s="242"/>
      <c r="X29" s="242"/>
      <c r="Y29" s="242"/>
      <c r="Z29" s="242"/>
      <c r="AA29" s="242"/>
      <c r="AB29" s="242"/>
      <c r="AC29" s="242"/>
      <c r="AD29" s="242"/>
      <c r="AE29" s="242"/>
      <c r="AF29" s="242"/>
      <c r="AG29" s="242"/>
      <c r="AH29" s="242"/>
      <c r="AI29" s="242"/>
      <c r="AJ29" s="242"/>
      <c r="AK29" s="242"/>
      <c r="AL29" s="242"/>
      <c r="AM29" s="242"/>
      <c r="AN29" s="242"/>
      <c r="AO29" s="242"/>
      <c r="AP29" s="242"/>
      <c r="AQ29" s="242"/>
      <c r="AR29" s="242"/>
      <c r="AS29" s="242"/>
      <c r="AT29" s="242"/>
      <c r="AU29" s="242"/>
      <c r="AV29" s="242"/>
      <c r="AW29" s="242"/>
      <c r="AX29" s="242"/>
      <c r="AY29" s="242"/>
      <c r="AZ29" s="242"/>
      <c r="BA29" s="242"/>
      <c r="BB29" s="242"/>
      <c r="BC29" s="242"/>
      <c r="BD29" s="242"/>
      <c r="BE29" s="242"/>
      <c r="BF29" s="242"/>
      <c r="BG29" s="242"/>
      <c r="BH29" s="332"/>
      <c r="BI29" s="332"/>
      <c r="BJ29" s="332"/>
      <c r="BK29" s="332"/>
      <c r="BL29" s="332"/>
      <c r="BM29" s="332"/>
      <c r="BN29" s="332"/>
      <c r="BO29" s="332"/>
      <c r="BP29" s="332"/>
      <c r="BQ29" s="332"/>
      <c r="BR29" s="332"/>
      <c r="BS29" s="332"/>
      <c r="BT29" s="332"/>
      <c r="BU29" s="332"/>
      <c r="BV29" s="332"/>
    </row>
    <row r="30" spans="1:74" ht="11.15" customHeight="1" x14ac:dyDescent="0.25">
      <c r="A30" s="498" t="s">
        <v>1204</v>
      </c>
      <c r="B30" s="499" t="s">
        <v>81</v>
      </c>
      <c r="C30" s="689">
        <v>3.7171738049999998</v>
      </c>
      <c r="D30" s="689">
        <v>3.3063524470000001</v>
      </c>
      <c r="E30" s="689">
        <v>3.688857906</v>
      </c>
      <c r="F30" s="689">
        <v>3.7722633249999999</v>
      </c>
      <c r="G30" s="689">
        <v>4.0107189160000001</v>
      </c>
      <c r="H30" s="689">
        <v>4.6881039260000001</v>
      </c>
      <c r="I30" s="689">
        <v>6.8053906739999999</v>
      </c>
      <c r="J30" s="689">
        <v>7.1654403220000003</v>
      </c>
      <c r="K30" s="689">
        <v>5.5523413039999996</v>
      </c>
      <c r="L30" s="689">
        <v>4.6901622999999999</v>
      </c>
      <c r="M30" s="689">
        <v>4.0698204259999997</v>
      </c>
      <c r="N30" s="689">
        <v>4.0835915700000003</v>
      </c>
      <c r="O30" s="689">
        <v>4.2043621949999999</v>
      </c>
      <c r="P30" s="689">
        <v>3.9874665899999999</v>
      </c>
      <c r="Q30" s="689">
        <v>3.7444050309999999</v>
      </c>
      <c r="R30" s="689">
        <v>3.2866763959999998</v>
      </c>
      <c r="S30" s="689">
        <v>3.176671539</v>
      </c>
      <c r="T30" s="689">
        <v>4.2076790419999996</v>
      </c>
      <c r="U30" s="689">
        <v>7.1765515669999997</v>
      </c>
      <c r="V30" s="689">
        <v>6.2025141530000001</v>
      </c>
      <c r="W30" s="689">
        <v>4.3962844399999996</v>
      </c>
      <c r="X30" s="689">
        <v>3.7630127670000002</v>
      </c>
      <c r="Y30" s="689">
        <v>3.86022643</v>
      </c>
      <c r="Z30" s="689">
        <v>4.3588084020000002</v>
      </c>
      <c r="AA30" s="689">
        <v>4.3259720970000002</v>
      </c>
      <c r="AB30" s="689">
        <v>4.0040926880000001</v>
      </c>
      <c r="AC30" s="689">
        <v>3.890320419</v>
      </c>
      <c r="AD30" s="689">
        <v>2.8541326069999999</v>
      </c>
      <c r="AE30" s="689">
        <v>3.2596785150000001</v>
      </c>
      <c r="AF30" s="689">
        <v>5.3796860339999997</v>
      </c>
      <c r="AG30" s="689">
        <v>7.9983687750000003</v>
      </c>
      <c r="AH30" s="689">
        <v>7.063430404</v>
      </c>
      <c r="AI30" s="689">
        <v>5.3591588809999999</v>
      </c>
      <c r="AJ30" s="689">
        <v>4.1443655379999997</v>
      </c>
      <c r="AK30" s="689">
        <v>4.2748023929999999</v>
      </c>
      <c r="AL30" s="689">
        <v>4.579847752</v>
      </c>
      <c r="AM30" s="689">
        <v>4.7637038040000004</v>
      </c>
      <c r="AN30" s="689">
        <v>4.1056452070000002</v>
      </c>
      <c r="AO30" s="689">
        <v>3.9943749949999998</v>
      </c>
      <c r="AP30" s="689">
        <v>3.4462770659999999</v>
      </c>
      <c r="AQ30" s="689">
        <v>4.3761296249999999</v>
      </c>
      <c r="AR30" s="689">
        <v>6.3141811580000002</v>
      </c>
      <c r="AS30" s="689">
        <v>6.9209494679999999</v>
      </c>
      <c r="AT30" s="689">
        <v>7.5563451580000001</v>
      </c>
      <c r="AU30" s="689">
        <v>5.2329263590000004</v>
      </c>
      <c r="AV30" s="689">
        <v>5.1861482739999998</v>
      </c>
      <c r="AW30" s="689">
        <v>4.9810672780000003</v>
      </c>
      <c r="AX30" s="689">
        <v>4.9959564179999996</v>
      </c>
      <c r="AY30" s="689">
        <v>5.0640991160000004</v>
      </c>
      <c r="AZ30" s="689">
        <v>4.7512898059999999</v>
      </c>
      <c r="BA30" s="689">
        <v>4.2255655240000003</v>
      </c>
      <c r="BB30" s="689">
        <v>4.3933258930000001</v>
      </c>
      <c r="BC30" s="689">
        <v>5.257454632</v>
      </c>
      <c r="BD30" s="689">
        <v>5.8133553640000004</v>
      </c>
      <c r="BE30" s="689">
        <v>8.0958357050000007</v>
      </c>
      <c r="BF30" s="689">
        <v>6.5882269999999998</v>
      </c>
      <c r="BG30" s="689">
        <v>5.128679</v>
      </c>
      <c r="BH30" s="690">
        <v>5.0455240000000003</v>
      </c>
      <c r="BI30" s="690">
        <v>4.7268520000000001</v>
      </c>
      <c r="BJ30" s="690">
        <v>5.1674259999999999</v>
      </c>
      <c r="BK30" s="690">
        <v>5.6307910000000003</v>
      </c>
      <c r="BL30" s="690">
        <v>4.0148970000000004</v>
      </c>
      <c r="BM30" s="690">
        <v>4.320818</v>
      </c>
      <c r="BN30" s="690">
        <v>4.5275980000000002</v>
      </c>
      <c r="BO30" s="690">
        <v>5.7773469999999998</v>
      </c>
      <c r="BP30" s="690">
        <v>6.7208199999999998</v>
      </c>
      <c r="BQ30" s="690">
        <v>7.2451480000000004</v>
      </c>
      <c r="BR30" s="690">
        <v>6.8860330000000003</v>
      </c>
      <c r="BS30" s="690">
        <v>5.1440020000000004</v>
      </c>
      <c r="BT30" s="690">
        <v>4.7659560000000001</v>
      </c>
      <c r="BU30" s="690">
        <v>4.5922369999999999</v>
      </c>
      <c r="BV30" s="690">
        <v>4.7931239999999997</v>
      </c>
    </row>
    <row r="31" spans="1:74" ht="11.15" customHeight="1" x14ac:dyDescent="0.25">
      <c r="A31" s="498" t="s">
        <v>1205</v>
      </c>
      <c r="B31" s="501" t="s">
        <v>80</v>
      </c>
      <c r="C31" s="689">
        <v>0.24289661700000001</v>
      </c>
      <c r="D31" s="689">
        <v>9.7376819999999992E-3</v>
      </c>
      <c r="E31" s="689">
        <v>0.12035467399999999</v>
      </c>
      <c r="F31" s="689">
        <v>0</v>
      </c>
      <c r="G31" s="689">
        <v>1.6406330000000001E-3</v>
      </c>
      <c r="H31" s="689">
        <v>1.2763309E-2</v>
      </c>
      <c r="I31" s="689">
        <v>0.12514661899999999</v>
      </c>
      <c r="J31" s="689">
        <v>4.1528969999999998E-2</v>
      </c>
      <c r="K31" s="689">
        <v>5.2352208999999997E-2</v>
      </c>
      <c r="L31" s="689">
        <v>2.8067999999999999E-3</v>
      </c>
      <c r="M31" s="689">
        <v>3.0106360000000001E-3</v>
      </c>
      <c r="N31" s="689">
        <v>6.7204091999999993E-2</v>
      </c>
      <c r="O31" s="689">
        <v>0.21217448899999999</v>
      </c>
      <c r="P31" s="689">
        <v>5.5326017999999998E-2</v>
      </c>
      <c r="Q31" s="689">
        <v>6.5540195999999995E-2</v>
      </c>
      <c r="R31" s="689">
        <v>8.8565190000000002E-3</v>
      </c>
      <c r="S31" s="689">
        <v>0</v>
      </c>
      <c r="T31" s="689">
        <v>6.9337999999999995E-4</v>
      </c>
      <c r="U31" s="689">
        <v>4.2948964999999999E-2</v>
      </c>
      <c r="V31" s="689">
        <v>3.6411827000000001E-2</v>
      </c>
      <c r="W31" s="689">
        <v>0</v>
      </c>
      <c r="X31" s="689">
        <v>0</v>
      </c>
      <c r="Y31" s="689">
        <v>0</v>
      </c>
      <c r="Z31" s="689">
        <v>0</v>
      </c>
      <c r="AA31" s="689">
        <v>2.079568E-2</v>
      </c>
      <c r="AB31" s="689">
        <v>2.6068313999999999E-2</v>
      </c>
      <c r="AC31" s="689">
        <v>9.6827539000000004E-2</v>
      </c>
      <c r="AD31" s="689">
        <v>0</v>
      </c>
      <c r="AE31" s="689">
        <v>0</v>
      </c>
      <c r="AF31" s="689">
        <v>0</v>
      </c>
      <c r="AG31" s="689">
        <v>0</v>
      </c>
      <c r="AH31" s="689">
        <v>0</v>
      </c>
      <c r="AI31" s="689">
        <v>0</v>
      </c>
      <c r="AJ31" s="689">
        <v>0</v>
      </c>
      <c r="AK31" s="689">
        <v>0</v>
      </c>
      <c r="AL31" s="689">
        <v>0</v>
      </c>
      <c r="AM31" s="689">
        <v>0</v>
      </c>
      <c r="AN31" s="689">
        <v>0</v>
      </c>
      <c r="AO31" s="689">
        <v>0</v>
      </c>
      <c r="AP31" s="689">
        <v>0</v>
      </c>
      <c r="AQ31" s="689">
        <v>0</v>
      </c>
      <c r="AR31" s="689">
        <v>0</v>
      </c>
      <c r="AS31" s="689">
        <v>0</v>
      </c>
      <c r="AT31" s="689">
        <v>0</v>
      </c>
      <c r="AU31" s="689">
        <v>0</v>
      </c>
      <c r="AV31" s="689">
        <v>0</v>
      </c>
      <c r="AW31" s="689">
        <v>0</v>
      </c>
      <c r="AX31" s="689">
        <v>0</v>
      </c>
      <c r="AY31" s="689">
        <v>0</v>
      </c>
      <c r="AZ31" s="689">
        <v>0</v>
      </c>
      <c r="BA31" s="689">
        <v>0</v>
      </c>
      <c r="BB31" s="689">
        <v>0</v>
      </c>
      <c r="BC31" s="689">
        <v>0</v>
      </c>
      <c r="BD31" s="689">
        <v>0</v>
      </c>
      <c r="BE31" s="689">
        <v>0</v>
      </c>
      <c r="BF31" s="689">
        <v>0</v>
      </c>
      <c r="BG31" s="689">
        <v>0</v>
      </c>
      <c r="BH31" s="690">
        <v>0</v>
      </c>
      <c r="BI31" s="690">
        <v>0</v>
      </c>
      <c r="BJ31" s="690">
        <v>0</v>
      </c>
      <c r="BK31" s="690">
        <v>0</v>
      </c>
      <c r="BL31" s="690">
        <v>0</v>
      </c>
      <c r="BM31" s="690">
        <v>0</v>
      </c>
      <c r="BN31" s="690">
        <v>0</v>
      </c>
      <c r="BO31" s="690">
        <v>0</v>
      </c>
      <c r="BP31" s="690">
        <v>0</v>
      </c>
      <c r="BQ31" s="690">
        <v>0</v>
      </c>
      <c r="BR31" s="690">
        <v>0</v>
      </c>
      <c r="BS31" s="690">
        <v>0</v>
      </c>
      <c r="BT31" s="690">
        <v>0</v>
      </c>
      <c r="BU31" s="690">
        <v>0</v>
      </c>
      <c r="BV31" s="690">
        <v>0</v>
      </c>
    </row>
    <row r="32" spans="1:74" ht="11.15" customHeight="1" x14ac:dyDescent="0.25">
      <c r="A32" s="498" t="s">
        <v>1206</v>
      </c>
      <c r="B32" s="501" t="s">
        <v>83</v>
      </c>
      <c r="C32" s="689">
        <v>4.0296589999999997</v>
      </c>
      <c r="D32" s="689">
        <v>3.3176290000000002</v>
      </c>
      <c r="E32" s="689">
        <v>3.5725760000000002</v>
      </c>
      <c r="F32" s="689">
        <v>2.8647649999999998</v>
      </c>
      <c r="G32" s="689">
        <v>3.4178609999999998</v>
      </c>
      <c r="H32" s="689">
        <v>3.763258</v>
      </c>
      <c r="I32" s="689">
        <v>3.862212</v>
      </c>
      <c r="J32" s="689">
        <v>3.717708</v>
      </c>
      <c r="K32" s="689">
        <v>2.9617640000000001</v>
      </c>
      <c r="L32" s="689">
        <v>3.6389480000000001</v>
      </c>
      <c r="M32" s="689">
        <v>3.7842470000000001</v>
      </c>
      <c r="N32" s="689">
        <v>3.9883839999999999</v>
      </c>
      <c r="O32" s="689">
        <v>4.0311719999999998</v>
      </c>
      <c r="P32" s="689">
        <v>3.6121789999999998</v>
      </c>
      <c r="Q32" s="689">
        <v>2.7963490000000002</v>
      </c>
      <c r="R32" s="689">
        <v>3.1027659999999999</v>
      </c>
      <c r="S32" s="689">
        <v>3.9197679999999999</v>
      </c>
      <c r="T32" s="689">
        <v>3.8089810000000002</v>
      </c>
      <c r="U32" s="689">
        <v>3.922358</v>
      </c>
      <c r="V32" s="689">
        <v>3.9163239999999999</v>
      </c>
      <c r="W32" s="689">
        <v>3.9167399999999999</v>
      </c>
      <c r="X32" s="689">
        <v>3.9579870000000001</v>
      </c>
      <c r="Y32" s="689">
        <v>3.8852630000000001</v>
      </c>
      <c r="Z32" s="689">
        <v>3.9951310000000002</v>
      </c>
      <c r="AA32" s="689">
        <v>4.0071940000000001</v>
      </c>
      <c r="AB32" s="689">
        <v>3.5162409999999999</v>
      </c>
      <c r="AC32" s="689">
        <v>3.1279089999999998</v>
      </c>
      <c r="AD32" s="689">
        <v>3.1975500000000001</v>
      </c>
      <c r="AE32" s="689">
        <v>2.8957039999999998</v>
      </c>
      <c r="AF32" s="689">
        <v>3.1186989999999999</v>
      </c>
      <c r="AG32" s="689">
        <v>3.164209</v>
      </c>
      <c r="AH32" s="689">
        <v>3.1246719999999999</v>
      </c>
      <c r="AI32" s="689">
        <v>2.7108289999999999</v>
      </c>
      <c r="AJ32" s="689">
        <v>3.1341990000000002</v>
      </c>
      <c r="AK32" s="689">
        <v>3.1689349999999998</v>
      </c>
      <c r="AL32" s="689">
        <v>3.263935</v>
      </c>
      <c r="AM32" s="689">
        <v>3.2741229999999999</v>
      </c>
      <c r="AN32" s="689">
        <v>2.9367179999999999</v>
      </c>
      <c r="AO32" s="689">
        <v>3.0706630000000001</v>
      </c>
      <c r="AP32" s="689">
        <v>2.830031</v>
      </c>
      <c r="AQ32" s="689">
        <v>2.475368</v>
      </c>
      <c r="AR32" s="689">
        <v>2.3699210000000002</v>
      </c>
      <c r="AS32" s="689">
        <v>2.4680550000000001</v>
      </c>
      <c r="AT32" s="689">
        <v>2.407</v>
      </c>
      <c r="AU32" s="689">
        <v>2.3418960000000002</v>
      </c>
      <c r="AV32" s="689">
        <v>2.105477</v>
      </c>
      <c r="AW32" s="689">
        <v>2.3819910000000002</v>
      </c>
      <c r="AX32" s="689">
        <v>2.4791340000000002</v>
      </c>
      <c r="AY32" s="689">
        <v>2.4766319999999999</v>
      </c>
      <c r="AZ32" s="689">
        <v>2.129934</v>
      </c>
      <c r="BA32" s="689">
        <v>1.759827</v>
      </c>
      <c r="BB32" s="689">
        <v>2.2480720000000001</v>
      </c>
      <c r="BC32" s="689">
        <v>2.449576</v>
      </c>
      <c r="BD32" s="689">
        <v>2.3463850000000002</v>
      </c>
      <c r="BE32" s="689">
        <v>2.3799920000000001</v>
      </c>
      <c r="BF32" s="689">
        <v>2.3092800000000002</v>
      </c>
      <c r="BG32" s="689">
        <v>1.7613799999999999</v>
      </c>
      <c r="BH32" s="690">
        <v>2.077</v>
      </c>
      <c r="BI32" s="690">
        <v>2.2816999999999998</v>
      </c>
      <c r="BJ32" s="690">
        <v>2.3577599999999999</v>
      </c>
      <c r="BK32" s="690">
        <v>2.3577599999999999</v>
      </c>
      <c r="BL32" s="690">
        <v>2.1295899999999999</v>
      </c>
      <c r="BM32" s="690">
        <v>2.1713399999999998</v>
      </c>
      <c r="BN32" s="690">
        <v>1.8192200000000001</v>
      </c>
      <c r="BO32" s="690">
        <v>2.3577599999999999</v>
      </c>
      <c r="BP32" s="690">
        <v>2.2816999999999998</v>
      </c>
      <c r="BQ32" s="690">
        <v>2.3577599999999999</v>
      </c>
      <c r="BR32" s="690">
        <v>2.3577599999999999</v>
      </c>
      <c r="BS32" s="690">
        <v>2.2816999999999998</v>
      </c>
      <c r="BT32" s="690">
        <v>2.3577599999999999</v>
      </c>
      <c r="BU32" s="690">
        <v>2.2816999999999998</v>
      </c>
      <c r="BV32" s="690">
        <v>2.3577599999999999</v>
      </c>
    </row>
    <row r="33" spans="1:74" ht="11.15" customHeight="1" x14ac:dyDescent="0.25">
      <c r="A33" s="498" t="s">
        <v>1207</v>
      </c>
      <c r="B33" s="501" t="s">
        <v>1198</v>
      </c>
      <c r="C33" s="689">
        <v>2.2633759439999999</v>
      </c>
      <c r="D33" s="689">
        <v>2.2386177969999999</v>
      </c>
      <c r="E33" s="689">
        <v>2.6723782809999999</v>
      </c>
      <c r="F33" s="689">
        <v>2.4438542299999999</v>
      </c>
      <c r="G33" s="689">
        <v>2.5812495759999998</v>
      </c>
      <c r="H33" s="689">
        <v>2.4797395510000002</v>
      </c>
      <c r="I33" s="689">
        <v>2.5353012100000001</v>
      </c>
      <c r="J33" s="689">
        <v>2.471020658</v>
      </c>
      <c r="K33" s="689">
        <v>2.2933338509999999</v>
      </c>
      <c r="L33" s="689">
        <v>2.3732849730000001</v>
      </c>
      <c r="M33" s="689">
        <v>2.5598215839999998</v>
      </c>
      <c r="N33" s="689">
        <v>2.6465953450000002</v>
      </c>
      <c r="O33" s="689">
        <v>2.541015754</v>
      </c>
      <c r="P33" s="689">
        <v>2.242034672</v>
      </c>
      <c r="Q33" s="689">
        <v>2.6348551279999999</v>
      </c>
      <c r="R33" s="689">
        <v>2.2957411510000001</v>
      </c>
      <c r="S33" s="689">
        <v>2.5997156320000001</v>
      </c>
      <c r="T33" s="689">
        <v>2.536030679</v>
      </c>
      <c r="U33" s="689">
        <v>2.7123652329999999</v>
      </c>
      <c r="V33" s="689">
        <v>2.669632666</v>
      </c>
      <c r="W33" s="689">
        <v>2.5651962159999999</v>
      </c>
      <c r="X33" s="689">
        <v>2.5093131880000001</v>
      </c>
      <c r="Y33" s="689">
        <v>2.4929213319999999</v>
      </c>
      <c r="Z33" s="689">
        <v>2.7482953750000001</v>
      </c>
      <c r="AA33" s="689">
        <v>2.5383984929999999</v>
      </c>
      <c r="AB33" s="689">
        <v>2.3637195480000002</v>
      </c>
      <c r="AC33" s="689">
        <v>2.5126768030000002</v>
      </c>
      <c r="AD33" s="689">
        <v>2.4584600750000001</v>
      </c>
      <c r="AE33" s="689">
        <v>2.5740743909999999</v>
      </c>
      <c r="AF33" s="689">
        <v>2.4206127940000002</v>
      </c>
      <c r="AG33" s="689">
        <v>2.5416630809999998</v>
      </c>
      <c r="AH33" s="689">
        <v>2.493076233</v>
      </c>
      <c r="AI33" s="689">
        <v>2.3698172290000001</v>
      </c>
      <c r="AJ33" s="689">
        <v>2.3814373760000001</v>
      </c>
      <c r="AK33" s="689">
        <v>2.3517225150000001</v>
      </c>
      <c r="AL33" s="689">
        <v>2.4744136349999999</v>
      </c>
      <c r="AM33" s="689">
        <v>2.4982345459999999</v>
      </c>
      <c r="AN33" s="689">
        <v>2.0369506350000002</v>
      </c>
      <c r="AO33" s="689">
        <v>2.4143056989999998</v>
      </c>
      <c r="AP33" s="689">
        <v>2.2574608650000001</v>
      </c>
      <c r="AQ33" s="689">
        <v>2.2911649160000001</v>
      </c>
      <c r="AR33" s="689">
        <v>2.2601689440000001</v>
      </c>
      <c r="AS33" s="689">
        <v>2.3548567130000002</v>
      </c>
      <c r="AT33" s="689">
        <v>2.3546779889999998</v>
      </c>
      <c r="AU33" s="689">
        <v>2.213497888</v>
      </c>
      <c r="AV33" s="689">
        <v>2.3023849369999998</v>
      </c>
      <c r="AW33" s="689">
        <v>2.3834196689999998</v>
      </c>
      <c r="AX33" s="689">
        <v>2.5279613419999998</v>
      </c>
      <c r="AY33" s="689">
        <v>2.3711367719999998</v>
      </c>
      <c r="AZ33" s="689">
        <v>2.1916055399999999</v>
      </c>
      <c r="BA33" s="689">
        <v>2.5230306279999999</v>
      </c>
      <c r="BB33" s="689">
        <v>2.1793123140000001</v>
      </c>
      <c r="BC33" s="689">
        <v>2.237550073</v>
      </c>
      <c r="BD33" s="689">
        <v>2.2125042110000002</v>
      </c>
      <c r="BE33" s="689">
        <v>2.2311538770000001</v>
      </c>
      <c r="BF33" s="689">
        <v>2.190302</v>
      </c>
      <c r="BG33" s="689">
        <v>2.057823</v>
      </c>
      <c r="BH33" s="690">
        <v>2.1125370000000001</v>
      </c>
      <c r="BI33" s="690">
        <v>2.2884739999999999</v>
      </c>
      <c r="BJ33" s="690">
        <v>2.383785</v>
      </c>
      <c r="BK33" s="690">
        <v>2.4226990000000002</v>
      </c>
      <c r="BL33" s="690">
        <v>2.1857449999999998</v>
      </c>
      <c r="BM33" s="690">
        <v>2.5406399999999998</v>
      </c>
      <c r="BN33" s="690">
        <v>2.343467</v>
      </c>
      <c r="BO33" s="690">
        <v>2.4772379999999998</v>
      </c>
      <c r="BP33" s="690">
        <v>2.4117730000000002</v>
      </c>
      <c r="BQ33" s="690">
        <v>2.5195530000000002</v>
      </c>
      <c r="BR33" s="690">
        <v>2.4580760000000001</v>
      </c>
      <c r="BS33" s="690">
        <v>2.2978130000000001</v>
      </c>
      <c r="BT33" s="690">
        <v>2.3465560000000001</v>
      </c>
      <c r="BU33" s="690">
        <v>2.5221870000000002</v>
      </c>
      <c r="BV33" s="690">
        <v>2.6163750000000001</v>
      </c>
    </row>
    <row r="34" spans="1:74" ht="11.15" customHeight="1" x14ac:dyDescent="0.25">
      <c r="A34" s="498" t="s">
        <v>1208</v>
      </c>
      <c r="B34" s="501" t="s">
        <v>1301</v>
      </c>
      <c r="C34" s="689">
        <v>0.59971467899999997</v>
      </c>
      <c r="D34" s="689">
        <v>0.56495740100000003</v>
      </c>
      <c r="E34" s="689">
        <v>0.46898621499999998</v>
      </c>
      <c r="F34" s="689">
        <v>0.52702901599999996</v>
      </c>
      <c r="G34" s="689">
        <v>0.49122581799999998</v>
      </c>
      <c r="H34" s="689">
        <v>0.42455236200000002</v>
      </c>
      <c r="I34" s="689">
        <v>0.43086473199999997</v>
      </c>
      <c r="J34" s="689">
        <v>0.42956484</v>
      </c>
      <c r="K34" s="689">
        <v>0.42624578499999999</v>
      </c>
      <c r="L34" s="689">
        <v>0.55496000000000001</v>
      </c>
      <c r="M34" s="689">
        <v>0.552177955</v>
      </c>
      <c r="N34" s="689">
        <v>0.55996437700000001</v>
      </c>
      <c r="O34" s="689">
        <v>0.61858933800000004</v>
      </c>
      <c r="P34" s="689">
        <v>0.56649201699999996</v>
      </c>
      <c r="Q34" s="689">
        <v>0.63154422300000002</v>
      </c>
      <c r="R34" s="689">
        <v>0.572375101</v>
      </c>
      <c r="S34" s="689">
        <v>0.47657223900000001</v>
      </c>
      <c r="T34" s="689">
        <v>0.51815586499999999</v>
      </c>
      <c r="U34" s="689">
        <v>0.44554561500000001</v>
      </c>
      <c r="V34" s="689">
        <v>0.45733439599999998</v>
      </c>
      <c r="W34" s="689">
        <v>0.46364782199999999</v>
      </c>
      <c r="X34" s="689">
        <v>0.56975654499999995</v>
      </c>
      <c r="Y34" s="689">
        <v>0.55105126999999998</v>
      </c>
      <c r="Z34" s="689">
        <v>0.64736818799999996</v>
      </c>
      <c r="AA34" s="689">
        <v>0.55604105400000003</v>
      </c>
      <c r="AB34" s="689">
        <v>0.568946269</v>
      </c>
      <c r="AC34" s="689">
        <v>0.675254197</v>
      </c>
      <c r="AD34" s="689">
        <v>0.64904775999999997</v>
      </c>
      <c r="AE34" s="689">
        <v>0.55314084500000005</v>
      </c>
      <c r="AF34" s="689">
        <v>0.46401141800000001</v>
      </c>
      <c r="AG34" s="689">
        <v>0.49904348199999998</v>
      </c>
      <c r="AH34" s="689">
        <v>0.46676637100000001</v>
      </c>
      <c r="AI34" s="689">
        <v>0.55559442400000003</v>
      </c>
      <c r="AJ34" s="689">
        <v>0.56890435399999995</v>
      </c>
      <c r="AK34" s="689">
        <v>0.74342156299999995</v>
      </c>
      <c r="AL34" s="689">
        <v>0.63309783200000003</v>
      </c>
      <c r="AM34" s="689">
        <v>0.51126909899999995</v>
      </c>
      <c r="AN34" s="689">
        <v>0.56068303799999997</v>
      </c>
      <c r="AO34" s="689">
        <v>0.76396322500000002</v>
      </c>
      <c r="AP34" s="689">
        <v>0.61051191199999999</v>
      </c>
      <c r="AQ34" s="689">
        <v>0.59141381100000001</v>
      </c>
      <c r="AR34" s="689">
        <v>0.59899928199999997</v>
      </c>
      <c r="AS34" s="689">
        <v>0.49341715899999999</v>
      </c>
      <c r="AT34" s="689">
        <v>0.48998946100000002</v>
      </c>
      <c r="AU34" s="689">
        <v>0.58262494499999995</v>
      </c>
      <c r="AV34" s="689">
        <v>0.58897670800000002</v>
      </c>
      <c r="AW34" s="689">
        <v>0.61766717199999999</v>
      </c>
      <c r="AX34" s="689">
        <v>0.722590752</v>
      </c>
      <c r="AY34" s="689">
        <v>0.66658276699999996</v>
      </c>
      <c r="AZ34" s="689">
        <v>0.71413229300000003</v>
      </c>
      <c r="BA34" s="689">
        <v>0.78197621699999997</v>
      </c>
      <c r="BB34" s="689">
        <v>0.77331155100000004</v>
      </c>
      <c r="BC34" s="689">
        <v>0.66712505700000002</v>
      </c>
      <c r="BD34" s="689">
        <v>0.65232362799999999</v>
      </c>
      <c r="BE34" s="689">
        <v>0.61539382099999995</v>
      </c>
      <c r="BF34" s="689">
        <v>0.52118540000000002</v>
      </c>
      <c r="BG34" s="689">
        <v>0.62044279999999996</v>
      </c>
      <c r="BH34" s="690">
        <v>0.65103230000000001</v>
      </c>
      <c r="BI34" s="690">
        <v>0.69960270000000002</v>
      </c>
      <c r="BJ34" s="690">
        <v>0.79614600000000002</v>
      </c>
      <c r="BK34" s="690">
        <v>0.68469389999999997</v>
      </c>
      <c r="BL34" s="690">
        <v>0.85679190000000005</v>
      </c>
      <c r="BM34" s="690">
        <v>0.8941732</v>
      </c>
      <c r="BN34" s="690">
        <v>1.127589</v>
      </c>
      <c r="BO34" s="690">
        <v>0.90409189999999995</v>
      </c>
      <c r="BP34" s="690">
        <v>0.70328760000000001</v>
      </c>
      <c r="BQ34" s="690">
        <v>0.7587855</v>
      </c>
      <c r="BR34" s="690">
        <v>0.69249459999999996</v>
      </c>
      <c r="BS34" s="690">
        <v>0.74752300000000005</v>
      </c>
      <c r="BT34" s="690">
        <v>0.78608690000000003</v>
      </c>
      <c r="BU34" s="690">
        <v>0.75409959999999998</v>
      </c>
      <c r="BV34" s="690">
        <v>1.294219</v>
      </c>
    </row>
    <row r="35" spans="1:74" ht="11.15" customHeight="1" x14ac:dyDescent="0.25">
      <c r="A35" s="498" t="s">
        <v>1209</v>
      </c>
      <c r="B35" s="499" t="s">
        <v>1302</v>
      </c>
      <c r="C35" s="689">
        <v>1.4075142469999999</v>
      </c>
      <c r="D35" s="689">
        <v>4.5483309E-2</v>
      </c>
      <c r="E35" s="689">
        <v>3.7333226999999997E-2</v>
      </c>
      <c r="F35" s="689">
        <v>4.9897672999999997E-2</v>
      </c>
      <c r="G35" s="689">
        <v>6.4839989000000001E-2</v>
      </c>
      <c r="H35" s="689">
        <v>2.7684779999999999E-2</v>
      </c>
      <c r="I35" s="689">
        <v>4.3189312000000001E-2</v>
      </c>
      <c r="J35" s="689">
        <v>6.3242337999999995E-2</v>
      </c>
      <c r="K35" s="689">
        <v>2.5799375999999999E-2</v>
      </c>
      <c r="L35" s="689">
        <v>2.6768594999999999E-2</v>
      </c>
      <c r="M35" s="689">
        <v>4.3492146000000002E-2</v>
      </c>
      <c r="N35" s="689">
        <v>3.3764875999999999E-2</v>
      </c>
      <c r="O35" s="689">
        <v>0.383799689</v>
      </c>
      <c r="P35" s="689">
        <v>0.11114611100000001</v>
      </c>
      <c r="Q35" s="689">
        <v>1.7319477E-2</v>
      </c>
      <c r="R35" s="689">
        <v>-2.8059040000000001E-3</v>
      </c>
      <c r="S35" s="689">
        <v>4.5998155999999998E-2</v>
      </c>
      <c r="T35" s="689">
        <v>4.3071423999999997E-2</v>
      </c>
      <c r="U35" s="689">
        <v>6.2411135999999999E-2</v>
      </c>
      <c r="V35" s="689">
        <v>4.1215344000000001E-2</v>
      </c>
      <c r="W35" s="689">
        <v>4.3998270999999999E-2</v>
      </c>
      <c r="X35" s="689">
        <v>4.0158036000000001E-2</v>
      </c>
      <c r="Y35" s="689">
        <v>3.8099938999999999E-2</v>
      </c>
      <c r="Z35" s="689">
        <v>8.0465094000000001E-2</v>
      </c>
      <c r="AA35" s="689">
        <v>7.9098932999999996E-2</v>
      </c>
      <c r="AB35" s="689">
        <v>6.9025095999999994E-2</v>
      </c>
      <c r="AC35" s="689">
        <v>7.2007570000000007E-2</v>
      </c>
      <c r="AD35" s="689">
        <v>5.6986938000000001E-2</v>
      </c>
      <c r="AE35" s="689">
        <v>7.3385586000000003E-2</v>
      </c>
      <c r="AF35" s="689">
        <v>4.0627436000000003E-2</v>
      </c>
      <c r="AG35" s="689">
        <v>5.7498475E-2</v>
      </c>
      <c r="AH35" s="689">
        <v>4.7226678000000001E-2</v>
      </c>
      <c r="AI35" s="689">
        <v>5.2539475000000002E-2</v>
      </c>
      <c r="AJ35" s="689">
        <v>5.4941416999999999E-2</v>
      </c>
      <c r="AK35" s="689">
        <v>5.2636744999999999E-2</v>
      </c>
      <c r="AL35" s="689">
        <v>9.4480037000000003E-2</v>
      </c>
      <c r="AM35" s="689">
        <v>0.16161562800000001</v>
      </c>
      <c r="AN35" s="689">
        <v>0.34823922899999998</v>
      </c>
      <c r="AO35" s="689">
        <v>5.4886721999999999E-2</v>
      </c>
      <c r="AP35" s="689">
        <v>5.8234660000000001E-2</v>
      </c>
      <c r="AQ35" s="689">
        <v>4.1034057999999998E-2</v>
      </c>
      <c r="AR35" s="689">
        <v>7.7570218999999996E-2</v>
      </c>
      <c r="AS35" s="689">
        <v>6.5853256999999998E-2</v>
      </c>
      <c r="AT35" s="689">
        <v>0.215271932</v>
      </c>
      <c r="AU35" s="689">
        <v>0.14080399299999999</v>
      </c>
      <c r="AV35" s="689">
        <v>2.9811244000000001E-2</v>
      </c>
      <c r="AW35" s="689">
        <v>3.5876072000000002E-2</v>
      </c>
      <c r="AX35" s="689">
        <v>3.6350062000000002E-2</v>
      </c>
      <c r="AY35" s="689">
        <v>1.1521780479999999</v>
      </c>
      <c r="AZ35" s="689">
        <v>0.14194536899999999</v>
      </c>
      <c r="BA35" s="689">
        <v>7.1934848999999995E-2</v>
      </c>
      <c r="BB35" s="689">
        <v>3.6511973000000003E-2</v>
      </c>
      <c r="BC35" s="689">
        <v>4.8658184E-2</v>
      </c>
      <c r="BD35" s="689">
        <v>5.2138377999999999E-2</v>
      </c>
      <c r="BE35" s="689">
        <v>4.9885947999999999E-2</v>
      </c>
      <c r="BF35" s="689">
        <v>9.5713999999999994E-2</v>
      </c>
      <c r="BG35" s="689">
        <v>7.2516600000000001E-2</v>
      </c>
      <c r="BH35" s="690">
        <v>2.1791399999999999E-2</v>
      </c>
      <c r="BI35" s="690">
        <v>2.69567E-2</v>
      </c>
      <c r="BJ35" s="690">
        <v>4.7830200000000003E-2</v>
      </c>
      <c r="BK35" s="690">
        <v>0.44900420000000002</v>
      </c>
      <c r="BL35" s="690">
        <v>0.16433400000000001</v>
      </c>
      <c r="BM35" s="690">
        <v>6.9380499999999998E-2</v>
      </c>
      <c r="BN35" s="690">
        <v>3.8577899999999998E-2</v>
      </c>
      <c r="BO35" s="690">
        <v>4.7645300000000002E-2</v>
      </c>
      <c r="BP35" s="690">
        <v>5.6127700000000003E-2</v>
      </c>
      <c r="BQ35" s="690">
        <v>4.6171900000000002E-2</v>
      </c>
      <c r="BR35" s="690">
        <v>0.12414840000000001</v>
      </c>
      <c r="BS35" s="690">
        <v>8.9368199999999995E-2</v>
      </c>
      <c r="BT35" s="690">
        <v>2.2367600000000001E-2</v>
      </c>
      <c r="BU35" s="690">
        <v>3.0183600000000001E-2</v>
      </c>
      <c r="BV35" s="690">
        <v>4.4515199999999998E-2</v>
      </c>
    </row>
    <row r="36" spans="1:74" ht="11.15" customHeight="1" x14ac:dyDescent="0.25">
      <c r="A36" s="498" t="s">
        <v>1210</v>
      </c>
      <c r="B36" s="501" t="s">
        <v>1202</v>
      </c>
      <c r="C36" s="689">
        <v>12.260334292</v>
      </c>
      <c r="D36" s="689">
        <v>9.4827776359999998</v>
      </c>
      <c r="E36" s="689">
        <v>10.560486302999999</v>
      </c>
      <c r="F36" s="689">
        <v>9.6578092439999992</v>
      </c>
      <c r="G36" s="689">
        <v>10.567535932</v>
      </c>
      <c r="H36" s="689">
        <v>11.396101928</v>
      </c>
      <c r="I36" s="689">
        <v>13.802104547000001</v>
      </c>
      <c r="J36" s="689">
        <v>13.888505128</v>
      </c>
      <c r="K36" s="689">
        <v>11.311836525</v>
      </c>
      <c r="L36" s="689">
        <v>11.286930668</v>
      </c>
      <c r="M36" s="689">
        <v>11.012569747000001</v>
      </c>
      <c r="N36" s="689">
        <v>11.379504259999999</v>
      </c>
      <c r="O36" s="689">
        <v>11.991113465</v>
      </c>
      <c r="P36" s="689">
        <v>10.574644407999999</v>
      </c>
      <c r="Q36" s="689">
        <v>9.8900130550000007</v>
      </c>
      <c r="R36" s="689">
        <v>9.2636092629999993</v>
      </c>
      <c r="S36" s="689">
        <v>10.218725566</v>
      </c>
      <c r="T36" s="689">
        <v>11.11461139</v>
      </c>
      <c r="U36" s="689">
        <v>14.362180516</v>
      </c>
      <c r="V36" s="689">
        <v>13.323432386</v>
      </c>
      <c r="W36" s="689">
        <v>11.385866749</v>
      </c>
      <c r="X36" s="689">
        <v>10.840227536</v>
      </c>
      <c r="Y36" s="689">
        <v>10.827561971</v>
      </c>
      <c r="Z36" s="689">
        <v>11.830068059</v>
      </c>
      <c r="AA36" s="689">
        <v>11.527500257</v>
      </c>
      <c r="AB36" s="689">
        <v>10.548092915</v>
      </c>
      <c r="AC36" s="689">
        <v>10.374995527999999</v>
      </c>
      <c r="AD36" s="689">
        <v>9.2161773799999995</v>
      </c>
      <c r="AE36" s="689">
        <v>9.3559833369999996</v>
      </c>
      <c r="AF36" s="689">
        <v>11.423636682</v>
      </c>
      <c r="AG36" s="689">
        <v>14.260782813000001</v>
      </c>
      <c r="AH36" s="689">
        <v>13.195171686</v>
      </c>
      <c r="AI36" s="689">
        <v>11.047939009</v>
      </c>
      <c r="AJ36" s="689">
        <v>10.283847685</v>
      </c>
      <c r="AK36" s="689">
        <v>10.591518216000001</v>
      </c>
      <c r="AL36" s="689">
        <v>11.045774256</v>
      </c>
      <c r="AM36" s="689">
        <v>11.208946077</v>
      </c>
      <c r="AN36" s="689">
        <v>9.9882361090000007</v>
      </c>
      <c r="AO36" s="689">
        <v>10.298193640999999</v>
      </c>
      <c r="AP36" s="689">
        <v>9.2025155030000008</v>
      </c>
      <c r="AQ36" s="689">
        <v>9.7751104099999999</v>
      </c>
      <c r="AR36" s="689">
        <v>11.620840603</v>
      </c>
      <c r="AS36" s="689">
        <v>12.303131597</v>
      </c>
      <c r="AT36" s="689">
        <v>13.023284540000001</v>
      </c>
      <c r="AU36" s="689">
        <v>10.511749184999999</v>
      </c>
      <c r="AV36" s="689">
        <v>10.212798163</v>
      </c>
      <c r="AW36" s="689">
        <v>10.400021191</v>
      </c>
      <c r="AX36" s="689">
        <v>10.761992574000001</v>
      </c>
      <c r="AY36" s="689">
        <v>11.730628703000001</v>
      </c>
      <c r="AZ36" s="689">
        <v>9.9289070079999995</v>
      </c>
      <c r="BA36" s="689">
        <v>9.3623342180000009</v>
      </c>
      <c r="BB36" s="689">
        <v>9.6305337309999999</v>
      </c>
      <c r="BC36" s="689">
        <v>10.660363946</v>
      </c>
      <c r="BD36" s="689">
        <v>11.076706581</v>
      </c>
      <c r="BE36" s="689">
        <v>13.372261351000001</v>
      </c>
      <c r="BF36" s="689">
        <v>11.70471</v>
      </c>
      <c r="BG36" s="689">
        <v>9.640841</v>
      </c>
      <c r="BH36" s="690">
        <v>9.9078839999999992</v>
      </c>
      <c r="BI36" s="690">
        <v>10.02359</v>
      </c>
      <c r="BJ36" s="690">
        <v>10.75295</v>
      </c>
      <c r="BK36" s="690">
        <v>11.54495</v>
      </c>
      <c r="BL36" s="690">
        <v>9.3513570000000001</v>
      </c>
      <c r="BM36" s="690">
        <v>9.9963519999999999</v>
      </c>
      <c r="BN36" s="690">
        <v>9.8564520000000009</v>
      </c>
      <c r="BO36" s="690">
        <v>11.564080000000001</v>
      </c>
      <c r="BP36" s="690">
        <v>12.17371</v>
      </c>
      <c r="BQ36" s="690">
        <v>12.92742</v>
      </c>
      <c r="BR36" s="690">
        <v>12.518509999999999</v>
      </c>
      <c r="BS36" s="690">
        <v>10.560409999999999</v>
      </c>
      <c r="BT36" s="690">
        <v>10.278729999999999</v>
      </c>
      <c r="BU36" s="690">
        <v>10.18041</v>
      </c>
      <c r="BV36" s="690">
        <v>11.10599</v>
      </c>
    </row>
    <row r="37" spans="1:74" ht="11.15" customHeight="1" x14ac:dyDescent="0.25">
      <c r="A37" s="498" t="s">
        <v>1211</v>
      </c>
      <c r="B37" s="499" t="s">
        <v>1303</v>
      </c>
      <c r="C37" s="689">
        <v>13.966116816</v>
      </c>
      <c r="D37" s="689">
        <v>11.609173638</v>
      </c>
      <c r="E37" s="689">
        <v>12.353857647</v>
      </c>
      <c r="F37" s="689">
        <v>11.221152893999999</v>
      </c>
      <c r="G37" s="689">
        <v>11.713106703999999</v>
      </c>
      <c r="H37" s="689">
        <v>12.988212112999999</v>
      </c>
      <c r="I37" s="689">
        <v>15.876700349</v>
      </c>
      <c r="J37" s="689">
        <v>16.156685634999999</v>
      </c>
      <c r="K37" s="689">
        <v>13.285536919</v>
      </c>
      <c r="L37" s="689">
        <v>11.991113571</v>
      </c>
      <c r="M37" s="689">
        <v>11.98598812</v>
      </c>
      <c r="N37" s="689">
        <v>12.854908172</v>
      </c>
      <c r="O37" s="689">
        <v>13.540335854</v>
      </c>
      <c r="P37" s="689">
        <v>11.877677798000001</v>
      </c>
      <c r="Q37" s="689">
        <v>12.262781199999999</v>
      </c>
      <c r="R37" s="689">
        <v>10.712045429</v>
      </c>
      <c r="S37" s="689">
        <v>11.160597387999999</v>
      </c>
      <c r="T37" s="689">
        <v>12.516947402</v>
      </c>
      <c r="U37" s="689">
        <v>16.042442564000002</v>
      </c>
      <c r="V37" s="689">
        <v>14.573933232</v>
      </c>
      <c r="W37" s="689">
        <v>12.190236412999999</v>
      </c>
      <c r="X37" s="689">
        <v>11.386489687999999</v>
      </c>
      <c r="Y37" s="689">
        <v>11.571480352</v>
      </c>
      <c r="Z37" s="689">
        <v>12.847841904999999</v>
      </c>
      <c r="AA37" s="689">
        <v>12.686310158</v>
      </c>
      <c r="AB37" s="689">
        <v>11.659225077</v>
      </c>
      <c r="AC37" s="689">
        <v>11.155912143</v>
      </c>
      <c r="AD37" s="689">
        <v>9.8879535181999998</v>
      </c>
      <c r="AE37" s="689">
        <v>10.270672206</v>
      </c>
      <c r="AF37" s="689">
        <v>12.43700372</v>
      </c>
      <c r="AG37" s="689">
        <v>15.75566491</v>
      </c>
      <c r="AH37" s="689">
        <v>14.694563631999999</v>
      </c>
      <c r="AI37" s="689">
        <v>11.949358306000001</v>
      </c>
      <c r="AJ37" s="689">
        <v>11.019545596</v>
      </c>
      <c r="AK37" s="689">
        <v>11.067560532</v>
      </c>
      <c r="AL37" s="689">
        <v>12.726045531</v>
      </c>
      <c r="AM37" s="689">
        <v>12.862458069000001</v>
      </c>
      <c r="AN37" s="689">
        <v>12.09332908</v>
      </c>
      <c r="AO37" s="689">
        <v>11.649985698</v>
      </c>
      <c r="AP37" s="689">
        <v>10.293103654999999</v>
      </c>
      <c r="AQ37" s="689">
        <v>10.920423706999999</v>
      </c>
      <c r="AR37" s="689">
        <v>13.473895492</v>
      </c>
      <c r="AS37" s="689">
        <v>14.787660669999999</v>
      </c>
      <c r="AT37" s="689">
        <v>15.504823094000001</v>
      </c>
      <c r="AU37" s="689">
        <v>12.502101869000001</v>
      </c>
      <c r="AV37" s="689">
        <v>11.352255829000001</v>
      </c>
      <c r="AW37" s="689">
        <v>11.38686008</v>
      </c>
      <c r="AX37" s="689">
        <v>12.198667878</v>
      </c>
      <c r="AY37" s="689">
        <v>13.925925793999999</v>
      </c>
      <c r="AZ37" s="689">
        <v>11.932662447</v>
      </c>
      <c r="BA37" s="689">
        <v>11.761771955</v>
      </c>
      <c r="BB37" s="689">
        <v>10.380101824</v>
      </c>
      <c r="BC37" s="689">
        <v>11.228670845</v>
      </c>
      <c r="BD37" s="689">
        <v>12.362136722000001</v>
      </c>
      <c r="BE37" s="689">
        <v>15.535871634999999</v>
      </c>
      <c r="BF37" s="689">
        <v>15.504681872000001</v>
      </c>
      <c r="BG37" s="689">
        <v>12.123686934</v>
      </c>
      <c r="BH37" s="690">
        <v>11.70064</v>
      </c>
      <c r="BI37" s="690">
        <v>11.76632</v>
      </c>
      <c r="BJ37" s="690">
        <v>12.87485</v>
      </c>
      <c r="BK37" s="690">
        <v>13.46477</v>
      </c>
      <c r="BL37" s="690">
        <v>11.60711</v>
      </c>
      <c r="BM37" s="690">
        <v>12.10962</v>
      </c>
      <c r="BN37" s="690">
        <v>10.94529</v>
      </c>
      <c r="BO37" s="690">
        <v>11.62476</v>
      </c>
      <c r="BP37" s="690">
        <v>13.23789</v>
      </c>
      <c r="BQ37" s="690">
        <v>15.13557</v>
      </c>
      <c r="BR37" s="690">
        <v>14.469290000000001</v>
      </c>
      <c r="BS37" s="690">
        <v>12.03159</v>
      </c>
      <c r="BT37" s="690">
        <v>11.3992</v>
      </c>
      <c r="BU37" s="690">
        <v>11.38561</v>
      </c>
      <c r="BV37" s="690">
        <v>12.68078</v>
      </c>
    </row>
    <row r="38" spans="1:74" ht="11.15" customHeight="1" x14ac:dyDescent="0.25">
      <c r="A38" s="492"/>
      <c r="B38" s="130" t="s">
        <v>1305</v>
      </c>
      <c r="C38" s="242"/>
      <c r="D38" s="242"/>
      <c r="E38" s="242"/>
      <c r="F38" s="242"/>
      <c r="G38" s="242"/>
      <c r="H38" s="242"/>
      <c r="I38" s="242"/>
      <c r="J38" s="242"/>
      <c r="K38" s="242"/>
      <c r="L38" s="242"/>
      <c r="M38" s="242"/>
      <c r="N38" s="242"/>
      <c r="O38" s="242"/>
      <c r="P38" s="242"/>
      <c r="Q38" s="242"/>
      <c r="R38" s="242"/>
      <c r="S38" s="242"/>
      <c r="T38" s="242"/>
      <c r="U38" s="242"/>
      <c r="V38" s="242"/>
      <c r="W38" s="242"/>
      <c r="X38" s="242"/>
      <c r="Y38" s="242"/>
      <c r="Z38" s="242"/>
      <c r="AA38" s="242"/>
      <c r="AB38" s="242"/>
      <c r="AC38" s="242"/>
      <c r="AD38" s="242"/>
      <c r="AE38" s="242"/>
      <c r="AF38" s="242"/>
      <c r="AG38" s="242"/>
      <c r="AH38" s="242"/>
      <c r="AI38" s="242"/>
      <c r="AJ38" s="242"/>
      <c r="AK38" s="242"/>
      <c r="AL38" s="242"/>
      <c r="AM38" s="242"/>
      <c r="AN38" s="242"/>
      <c r="AO38" s="242"/>
      <c r="AP38" s="242"/>
      <c r="AQ38" s="242"/>
      <c r="AR38" s="242"/>
      <c r="AS38" s="242"/>
      <c r="AT38" s="242"/>
      <c r="AU38" s="242"/>
      <c r="AV38" s="242"/>
      <c r="AW38" s="242"/>
      <c r="AX38" s="242"/>
      <c r="AY38" s="242"/>
      <c r="AZ38" s="242"/>
      <c r="BA38" s="242"/>
      <c r="BB38" s="242"/>
      <c r="BC38" s="242"/>
      <c r="BD38" s="242"/>
      <c r="BE38" s="242"/>
      <c r="BF38" s="242"/>
      <c r="BG38" s="242"/>
      <c r="BH38" s="332"/>
      <c r="BI38" s="332"/>
      <c r="BJ38" s="332"/>
      <c r="BK38" s="332"/>
      <c r="BL38" s="332"/>
      <c r="BM38" s="332"/>
      <c r="BN38" s="332"/>
      <c r="BO38" s="332"/>
      <c r="BP38" s="332"/>
      <c r="BQ38" s="332"/>
      <c r="BR38" s="332"/>
      <c r="BS38" s="332"/>
      <c r="BT38" s="332"/>
      <c r="BU38" s="332"/>
      <c r="BV38" s="332"/>
    </row>
    <row r="39" spans="1:74" ht="11.15" customHeight="1" x14ac:dyDescent="0.25">
      <c r="A39" s="498" t="s">
        <v>1212</v>
      </c>
      <c r="B39" s="499" t="s">
        <v>81</v>
      </c>
      <c r="C39" s="689">
        <v>17.856907496000002</v>
      </c>
      <c r="D39" s="689">
        <v>18.007398051999999</v>
      </c>
      <c r="E39" s="689">
        <v>19.835081129999999</v>
      </c>
      <c r="F39" s="689">
        <v>16.618383300000001</v>
      </c>
      <c r="G39" s="689">
        <v>18.296445446</v>
      </c>
      <c r="H39" s="689">
        <v>21.798990437</v>
      </c>
      <c r="I39" s="689">
        <v>26.397471823</v>
      </c>
      <c r="J39" s="689">
        <v>27.688134263999999</v>
      </c>
      <c r="K39" s="689">
        <v>24.651835641000002</v>
      </c>
      <c r="L39" s="689">
        <v>20.38082872</v>
      </c>
      <c r="M39" s="689">
        <v>19.499185719</v>
      </c>
      <c r="N39" s="689">
        <v>21.277946833000001</v>
      </c>
      <c r="O39" s="689">
        <v>23.435271385</v>
      </c>
      <c r="P39" s="689">
        <v>23.332585303999998</v>
      </c>
      <c r="Q39" s="689">
        <v>23.493376654999999</v>
      </c>
      <c r="R39" s="689">
        <v>18.970734359000001</v>
      </c>
      <c r="S39" s="689">
        <v>20.502851672999999</v>
      </c>
      <c r="T39" s="689">
        <v>25.607726799999998</v>
      </c>
      <c r="U39" s="689">
        <v>32.988511672000001</v>
      </c>
      <c r="V39" s="689">
        <v>31.411151861</v>
      </c>
      <c r="W39" s="689">
        <v>26.324839862000001</v>
      </c>
      <c r="X39" s="689">
        <v>23.043245843000001</v>
      </c>
      <c r="Y39" s="689">
        <v>21.853505769000002</v>
      </c>
      <c r="Z39" s="689">
        <v>26.075723537999998</v>
      </c>
      <c r="AA39" s="689">
        <v>28.313081084</v>
      </c>
      <c r="AB39" s="689">
        <v>26.188578873000001</v>
      </c>
      <c r="AC39" s="689">
        <v>26.098538926</v>
      </c>
      <c r="AD39" s="689">
        <v>21.734367092999999</v>
      </c>
      <c r="AE39" s="689">
        <v>21.463736522000001</v>
      </c>
      <c r="AF39" s="689">
        <v>27.439904335000001</v>
      </c>
      <c r="AG39" s="689">
        <v>36.322351845999997</v>
      </c>
      <c r="AH39" s="689">
        <v>33.276293633000002</v>
      </c>
      <c r="AI39" s="689">
        <v>26.541967398000001</v>
      </c>
      <c r="AJ39" s="689">
        <v>23.980353406999999</v>
      </c>
      <c r="AK39" s="689">
        <v>20.212509800999999</v>
      </c>
      <c r="AL39" s="689">
        <v>25.651549503999998</v>
      </c>
      <c r="AM39" s="689">
        <v>25.734712791</v>
      </c>
      <c r="AN39" s="689">
        <v>23.085331865000001</v>
      </c>
      <c r="AO39" s="689">
        <v>23.913838799000001</v>
      </c>
      <c r="AP39" s="689">
        <v>21.338389566</v>
      </c>
      <c r="AQ39" s="689">
        <v>22.183743311000001</v>
      </c>
      <c r="AR39" s="689">
        <v>27.254040942</v>
      </c>
      <c r="AS39" s="689">
        <v>30.964794850000001</v>
      </c>
      <c r="AT39" s="689">
        <v>32.366013068999997</v>
      </c>
      <c r="AU39" s="689">
        <v>25.550692294000001</v>
      </c>
      <c r="AV39" s="689">
        <v>25.816972641</v>
      </c>
      <c r="AW39" s="689">
        <v>25.373699803000001</v>
      </c>
      <c r="AX39" s="689">
        <v>27.311617306999999</v>
      </c>
      <c r="AY39" s="689">
        <v>26.914757302000002</v>
      </c>
      <c r="AZ39" s="689">
        <v>24.250327606999999</v>
      </c>
      <c r="BA39" s="689">
        <v>25.745025776999999</v>
      </c>
      <c r="BB39" s="689">
        <v>20.253687653</v>
      </c>
      <c r="BC39" s="689">
        <v>24.061007786000001</v>
      </c>
      <c r="BD39" s="689">
        <v>30.126218293000001</v>
      </c>
      <c r="BE39" s="689">
        <v>37.062902201999997</v>
      </c>
      <c r="BF39" s="689">
        <v>35.766269999999999</v>
      </c>
      <c r="BG39" s="689">
        <v>26.991820000000001</v>
      </c>
      <c r="BH39" s="690">
        <v>25.705690000000001</v>
      </c>
      <c r="BI39" s="690">
        <v>23.352550000000001</v>
      </c>
      <c r="BJ39" s="690">
        <v>29.03715</v>
      </c>
      <c r="BK39" s="690">
        <v>28.96996</v>
      </c>
      <c r="BL39" s="690">
        <v>28.37471</v>
      </c>
      <c r="BM39" s="690">
        <v>29.942509999999999</v>
      </c>
      <c r="BN39" s="690">
        <v>21.536750000000001</v>
      </c>
      <c r="BO39" s="690">
        <v>25.931170000000002</v>
      </c>
      <c r="BP39" s="690">
        <v>30.275300000000001</v>
      </c>
      <c r="BQ39" s="690">
        <v>34.284840000000003</v>
      </c>
      <c r="BR39" s="690">
        <v>33.61842</v>
      </c>
      <c r="BS39" s="690">
        <v>27.897780000000001</v>
      </c>
      <c r="BT39" s="690">
        <v>28.168199999999999</v>
      </c>
      <c r="BU39" s="690">
        <v>21.70879</v>
      </c>
      <c r="BV39" s="690">
        <v>29.20524</v>
      </c>
    </row>
    <row r="40" spans="1:74" ht="11.15" customHeight="1" x14ac:dyDescent="0.25">
      <c r="A40" s="498" t="s">
        <v>1213</v>
      </c>
      <c r="B40" s="501" t="s">
        <v>80</v>
      </c>
      <c r="C40" s="689">
        <v>26.218818358</v>
      </c>
      <c r="D40" s="689">
        <v>17.235104842999998</v>
      </c>
      <c r="E40" s="689">
        <v>18.540511127999999</v>
      </c>
      <c r="F40" s="689">
        <v>15.530596149000001</v>
      </c>
      <c r="G40" s="689">
        <v>16.756243374</v>
      </c>
      <c r="H40" s="689">
        <v>19.258195006000001</v>
      </c>
      <c r="I40" s="689">
        <v>22.456825106</v>
      </c>
      <c r="J40" s="689">
        <v>23.010925725</v>
      </c>
      <c r="K40" s="689">
        <v>16.794681686000001</v>
      </c>
      <c r="L40" s="689">
        <v>15.306007267</v>
      </c>
      <c r="M40" s="689">
        <v>16.494740970999999</v>
      </c>
      <c r="N40" s="689">
        <v>18.907411406000001</v>
      </c>
      <c r="O40" s="689">
        <v>21.747715916000001</v>
      </c>
      <c r="P40" s="689">
        <v>15.292684415</v>
      </c>
      <c r="Q40" s="689">
        <v>16.307267370000002</v>
      </c>
      <c r="R40" s="689">
        <v>11.771934763000001</v>
      </c>
      <c r="S40" s="689">
        <v>13.657118228</v>
      </c>
      <c r="T40" s="689">
        <v>14.294750832</v>
      </c>
      <c r="U40" s="689">
        <v>20.030178351</v>
      </c>
      <c r="V40" s="689">
        <v>16.674341817999998</v>
      </c>
      <c r="W40" s="689">
        <v>14.876386153</v>
      </c>
      <c r="X40" s="689">
        <v>10.562555604</v>
      </c>
      <c r="Y40" s="689">
        <v>14.433888047</v>
      </c>
      <c r="Z40" s="689">
        <v>13.645176169999999</v>
      </c>
      <c r="AA40" s="689">
        <v>12.442781044</v>
      </c>
      <c r="AB40" s="689">
        <v>11.977560064</v>
      </c>
      <c r="AC40" s="689">
        <v>9.3370079760000007</v>
      </c>
      <c r="AD40" s="689">
        <v>7.313116076</v>
      </c>
      <c r="AE40" s="689">
        <v>9.0785404520000004</v>
      </c>
      <c r="AF40" s="689">
        <v>13.251508526</v>
      </c>
      <c r="AG40" s="689">
        <v>18.817444277</v>
      </c>
      <c r="AH40" s="689">
        <v>16.887344279000001</v>
      </c>
      <c r="AI40" s="689">
        <v>10.882438966</v>
      </c>
      <c r="AJ40" s="689">
        <v>9.6242066919999996</v>
      </c>
      <c r="AK40" s="689">
        <v>12.151286494000001</v>
      </c>
      <c r="AL40" s="689">
        <v>16.18249101</v>
      </c>
      <c r="AM40" s="689">
        <v>16.981647772999999</v>
      </c>
      <c r="AN40" s="689">
        <v>20.792567982000001</v>
      </c>
      <c r="AO40" s="689">
        <v>12.754581167</v>
      </c>
      <c r="AP40" s="689">
        <v>10.475158104</v>
      </c>
      <c r="AQ40" s="689">
        <v>11.482558084000001</v>
      </c>
      <c r="AR40" s="689">
        <v>17.909354277999999</v>
      </c>
      <c r="AS40" s="689">
        <v>21.289065897</v>
      </c>
      <c r="AT40" s="689">
        <v>20.801539581</v>
      </c>
      <c r="AU40" s="689">
        <v>13.358080038000001</v>
      </c>
      <c r="AV40" s="689">
        <v>9.0427360369999992</v>
      </c>
      <c r="AW40" s="689">
        <v>9.0628415879999995</v>
      </c>
      <c r="AX40" s="689">
        <v>11.410112027</v>
      </c>
      <c r="AY40" s="689">
        <v>21.396451967000001</v>
      </c>
      <c r="AZ40" s="689">
        <v>15.583276722000001</v>
      </c>
      <c r="BA40" s="689">
        <v>11.652888389999999</v>
      </c>
      <c r="BB40" s="689">
        <v>11.209276947999999</v>
      </c>
      <c r="BC40" s="689">
        <v>11.256481956</v>
      </c>
      <c r="BD40" s="689">
        <v>12.907873350999999</v>
      </c>
      <c r="BE40" s="689">
        <v>15.629711128</v>
      </c>
      <c r="BF40" s="689">
        <v>16.482780000000002</v>
      </c>
      <c r="BG40" s="689">
        <v>9.0294659999999993</v>
      </c>
      <c r="BH40" s="690">
        <v>8.4928070000000009</v>
      </c>
      <c r="BI40" s="690">
        <v>9.1158789999999996</v>
      </c>
      <c r="BJ40" s="690">
        <v>13.61237</v>
      </c>
      <c r="BK40" s="690">
        <v>17.937639999999998</v>
      </c>
      <c r="BL40" s="690">
        <v>12.85782</v>
      </c>
      <c r="BM40" s="690">
        <v>10.118650000000001</v>
      </c>
      <c r="BN40" s="690">
        <v>8.1883020000000002</v>
      </c>
      <c r="BO40" s="690">
        <v>8.3763120000000004</v>
      </c>
      <c r="BP40" s="690">
        <v>13.710430000000001</v>
      </c>
      <c r="BQ40" s="690">
        <v>15.937670000000001</v>
      </c>
      <c r="BR40" s="690">
        <v>15.71979</v>
      </c>
      <c r="BS40" s="690">
        <v>9.3189620000000009</v>
      </c>
      <c r="BT40" s="690">
        <v>6.1707479999999997</v>
      </c>
      <c r="BU40" s="690">
        <v>8.9539019999999994</v>
      </c>
      <c r="BV40" s="690">
        <v>12.343529999999999</v>
      </c>
    </row>
    <row r="41" spans="1:74" ht="11.15" customHeight="1" x14ac:dyDescent="0.25">
      <c r="A41" s="498" t="s">
        <v>1214</v>
      </c>
      <c r="B41" s="501" t="s">
        <v>83</v>
      </c>
      <c r="C41" s="689">
        <v>26.296500999999999</v>
      </c>
      <c r="D41" s="689">
        <v>22.914876</v>
      </c>
      <c r="E41" s="689">
        <v>22.497935999999999</v>
      </c>
      <c r="F41" s="689">
        <v>20.571363000000002</v>
      </c>
      <c r="G41" s="689">
        <v>23.991274000000001</v>
      </c>
      <c r="H41" s="689">
        <v>24.602101000000001</v>
      </c>
      <c r="I41" s="689">
        <v>25.186368000000002</v>
      </c>
      <c r="J41" s="689">
        <v>24.820713000000001</v>
      </c>
      <c r="K41" s="689">
        <v>23.146605999999998</v>
      </c>
      <c r="L41" s="689">
        <v>22.415308</v>
      </c>
      <c r="M41" s="689">
        <v>23.336442000000002</v>
      </c>
      <c r="N41" s="689">
        <v>25.599620999999999</v>
      </c>
      <c r="O41" s="689">
        <v>25.511693000000001</v>
      </c>
      <c r="P41" s="689">
        <v>22.232628999999999</v>
      </c>
      <c r="Q41" s="689">
        <v>21.816561</v>
      </c>
      <c r="R41" s="689">
        <v>20.985571</v>
      </c>
      <c r="S41" s="689">
        <v>23.905849</v>
      </c>
      <c r="T41" s="689">
        <v>23.655968999999999</v>
      </c>
      <c r="U41" s="689">
        <v>24.594460000000002</v>
      </c>
      <c r="V41" s="689">
        <v>24.391673999999998</v>
      </c>
      <c r="W41" s="689">
        <v>22.711638000000001</v>
      </c>
      <c r="X41" s="689">
        <v>21.379864000000001</v>
      </c>
      <c r="Y41" s="689">
        <v>21.870892999999999</v>
      </c>
      <c r="Z41" s="689">
        <v>24.861221</v>
      </c>
      <c r="AA41" s="689">
        <v>24.934111000000001</v>
      </c>
      <c r="AB41" s="689">
        <v>22.001196</v>
      </c>
      <c r="AC41" s="689">
        <v>21.964994999999998</v>
      </c>
      <c r="AD41" s="689">
        <v>20.822652000000001</v>
      </c>
      <c r="AE41" s="689">
        <v>22.672436000000001</v>
      </c>
      <c r="AF41" s="689">
        <v>23.568380999999999</v>
      </c>
      <c r="AG41" s="689">
        <v>24.085398999999999</v>
      </c>
      <c r="AH41" s="689">
        <v>24.138093000000001</v>
      </c>
      <c r="AI41" s="689">
        <v>22.629688000000002</v>
      </c>
      <c r="AJ41" s="689">
        <v>21.771270000000001</v>
      </c>
      <c r="AK41" s="689">
        <v>22.651841999999998</v>
      </c>
      <c r="AL41" s="689">
        <v>24.509457000000001</v>
      </c>
      <c r="AM41" s="689">
        <v>25.059024999999998</v>
      </c>
      <c r="AN41" s="689">
        <v>22.059631</v>
      </c>
      <c r="AO41" s="689">
        <v>21.140552</v>
      </c>
      <c r="AP41" s="689">
        <v>19.603925</v>
      </c>
      <c r="AQ41" s="689">
        <v>21.749980999999998</v>
      </c>
      <c r="AR41" s="689">
        <v>23.295214999999999</v>
      </c>
      <c r="AS41" s="689">
        <v>23.527076999999998</v>
      </c>
      <c r="AT41" s="689">
        <v>24.210357999999999</v>
      </c>
      <c r="AU41" s="689">
        <v>22.780801</v>
      </c>
      <c r="AV41" s="689">
        <v>21.486812</v>
      </c>
      <c r="AW41" s="689">
        <v>21.970548000000001</v>
      </c>
      <c r="AX41" s="689">
        <v>24.808299999999999</v>
      </c>
      <c r="AY41" s="689">
        <v>24.976103999999999</v>
      </c>
      <c r="AZ41" s="689">
        <v>21.677513999999999</v>
      </c>
      <c r="BA41" s="689">
        <v>22.356406</v>
      </c>
      <c r="BB41" s="689">
        <v>19.338346000000001</v>
      </c>
      <c r="BC41" s="689">
        <v>22.62135</v>
      </c>
      <c r="BD41" s="689">
        <v>23.104254000000001</v>
      </c>
      <c r="BE41" s="689">
        <v>23.994440999999998</v>
      </c>
      <c r="BF41" s="689">
        <v>23.627269999999999</v>
      </c>
      <c r="BG41" s="689">
        <v>22.092479999999998</v>
      </c>
      <c r="BH41" s="690">
        <v>21.308720000000001</v>
      </c>
      <c r="BI41" s="690">
        <v>21.614239999999999</v>
      </c>
      <c r="BJ41" s="690">
        <v>24.477409999999999</v>
      </c>
      <c r="BK41" s="690">
        <v>24.477409999999999</v>
      </c>
      <c r="BL41" s="690">
        <v>21.895949999999999</v>
      </c>
      <c r="BM41" s="690">
        <v>21.480689999999999</v>
      </c>
      <c r="BN41" s="690">
        <v>20.64556</v>
      </c>
      <c r="BO41" s="690">
        <v>22.782810000000001</v>
      </c>
      <c r="BP41" s="690">
        <v>23.687809999999999</v>
      </c>
      <c r="BQ41" s="690">
        <v>24.477409999999999</v>
      </c>
      <c r="BR41" s="690">
        <v>24.477409999999999</v>
      </c>
      <c r="BS41" s="690">
        <v>23.11346</v>
      </c>
      <c r="BT41" s="690">
        <v>22.030719999999999</v>
      </c>
      <c r="BU41" s="690">
        <v>22.19004</v>
      </c>
      <c r="BV41" s="690">
        <v>24.477409999999999</v>
      </c>
    </row>
    <row r="42" spans="1:74" ht="11.15" customHeight="1" x14ac:dyDescent="0.25">
      <c r="A42" s="498" t="s">
        <v>1215</v>
      </c>
      <c r="B42" s="501" t="s">
        <v>1198</v>
      </c>
      <c r="C42" s="689">
        <v>0.811087958</v>
      </c>
      <c r="D42" s="689">
        <v>0.89665849200000003</v>
      </c>
      <c r="E42" s="689">
        <v>0.89191040099999996</v>
      </c>
      <c r="F42" s="689">
        <v>1.064679479</v>
      </c>
      <c r="G42" s="689">
        <v>1.077067341</v>
      </c>
      <c r="H42" s="689">
        <v>0.79407940700000001</v>
      </c>
      <c r="I42" s="689">
        <v>0.82247784300000004</v>
      </c>
      <c r="J42" s="689">
        <v>1.0318456380000001</v>
      </c>
      <c r="K42" s="689">
        <v>0.98764116700000004</v>
      </c>
      <c r="L42" s="689">
        <v>1.073724675</v>
      </c>
      <c r="M42" s="689">
        <v>1.1616064850000001</v>
      </c>
      <c r="N42" s="689">
        <v>1.258055114</v>
      </c>
      <c r="O42" s="689">
        <v>1.207606612</v>
      </c>
      <c r="P42" s="689">
        <v>0.92531664199999997</v>
      </c>
      <c r="Q42" s="689">
        <v>1.0474000409999999</v>
      </c>
      <c r="R42" s="689">
        <v>1.01866908</v>
      </c>
      <c r="S42" s="689">
        <v>1.0066494109999999</v>
      </c>
      <c r="T42" s="689">
        <v>0.92454915900000001</v>
      </c>
      <c r="U42" s="689">
        <v>0.74882807299999998</v>
      </c>
      <c r="V42" s="689">
        <v>0.64692022000000005</v>
      </c>
      <c r="W42" s="689">
        <v>0.56300937200000001</v>
      </c>
      <c r="X42" s="689">
        <v>0.60812718399999999</v>
      </c>
      <c r="Y42" s="689">
        <v>0.63696984999999995</v>
      </c>
      <c r="Z42" s="689">
        <v>0.89523295599999997</v>
      </c>
      <c r="AA42" s="689">
        <v>0.93949220899999997</v>
      </c>
      <c r="AB42" s="689">
        <v>1.0188192709999999</v>
      </c>
      <c r="AC42" s="689">
        <v>1.0669614650000001</v>
      </c>
      <c r="AD42" s="689">
        <v>0.99442952399999995</v>
      </c>
      <c r="AE42" s="689">
        <v>0.98901821899999998</v>
      </c>
      <c r="AF42" s="689">
        <v>0.76655817500000001</v>
      </c>
      <c r="AG42" s="689">
        <v>0.63732705099999998</v>
      </c>
      <c r="AH42" s="689">
        <v>0.62380544900000001</v>
      </c>
      <c r="AI42" s="689">
        <v>0.53583539599999996</v>
      </c>
      <c r="AJ42" s="689">
        <v>0.48072120099999999</v>
      </c>
      <c r="AK42" s="689">
        <v>0.57964233899999995</v>
      </c>
      <c r="AL42" s="689">
        <v>0.73478606099999999</v>
      </c>
      <c r="AM42" s="689">
        <v>0.83691295499999996</v>
      </c>
      <c r="AN42" s="689">
        <v>0.69479303199999998</v>
      </c>
      <c r="AO42" s="689">
        <v>1.0495957339999999</v>
      </c>
      <c r="AP42" s="689">
        <v>0.82062615900000002</v>
      </c>
      <c r="AQ42" s="689">
        <v>0.78775784800000004</v>
      </c>
      <c r="AR42" s="689">
        <v>0.66707428700000004</v>
      </c>
      <c r="AS42" s="689">
        <v>0.76266853499999998</v>
      </c>
      <c r="AT42" s="689">
        <v>0.702099574</v>
      </c>
      <c r="AU42" s="689">
        <v>0.77015615900000001</v>
      </c>
      <c r="AV42" s="689">
        <v>0.73154395100000003</v>
      </c>
      <c r="AW42" s="689">
        <v>0.76627662900000004</v>
      </c>
      <c r="AX42" s="689">
        <v>0.683579991</v>
      </c>
      <c r="AY42" s="689">
        <v>0.749253485</v>
      </c>
      <c r="AZ42" s="689">
        <v>0.80739377099999998</v>
      </c>
      <c r="BA42" s="689">
        <v>1.0427806049999999</v>
      </c>
      <c r="BB42" s="689">
        <v>0.915153777</v>
      </c>
      <c r="BC42" s="689">
        <v>0.75559309200000002</v>
      </c>
      <c r="BD42" s="689">
        <v>0.55078271000000001</v>
      </c>
      <c r="BE42" s="689">
        <v>0.43940010200000001</v>
      </c>
      <c r="BF42" s="689">
        <v>0.44162829999999997</v>
      </c>
      <c r="BG42" s="689">
        <v>0.43761129999999998</v>
      </c>
      <c r="BH42" s="690">
        <v>0.57967420000000003</v>
      </c>
      <c r="BI42" s="690">
        <v>0.63122370000000005</v>
      </c>
      <c r="BJ42" s="690">
        <v>0.83192299999999997</v>
      </c>
      <c r="BK42" s="690">
        <v>0.86653100000000005</v>
      </c>
      <c r="BL42" s="690">
        <v>0.77184969999999997</v>
      </c>
      <c r="BM42" s="690">
        <v>0.99095049999999996</v>
      </c>
      <c r="BN42" s="690">
        <v>0.98010719999999996</v>
      </c>
      <c r="BO42" s="690">
        <v>0.94817640000000003</v>
      </c>
      <c r="BP42" s="690">
        <v>0.70849359999999995</v>
      </c>
      <c r="BQ42" s="690">
        <v>0.63419899999999996</v>
      </c>
      <c r="BR42" s="690">
        <v>0.5493152</v>
      </c>
      <c r="BS42" s="690">
        <v>0.49603520000000001</v>
      </c>
      <c r="BT42" s="690">
        <v>0.61358990000000002</v>
      </c>
      <c r="BU42" s="690">
        <v>0.64989560000000002</v>
      </c>
      <c r="BV42" s="690">
        <v>0.84336370000000005</v>
      </c>
    </row>
    <row r="43" spans="1:74" ht="11.15" customHeight="1" x14ac:dyDescent="0.25">
      <c r="A43" s="498" t="s">
        <v>1216</v>
      </c>
      <c r="B43" s="501" t="s">
        <v>1301</v>
      </c>
      <c r="C43" s="689">
        <v>3.5469997320000002</v>
      </c>
      <c r="D43" s="689">
        <v>2.8723530529999999</v>
      </c>
      <c r="E43" s="689">
        <v>3.1915773920000001</v>
      </c>
      <c r="F43" s="689">
        <v>2.8782846059999998</v>
      </c>
      <c r="G43" s="689">
        <v>2.5886281179999999</v>
      </c>
      <c r="H43" s="689">
        <v>2.1860811600000001</v>
      </c>
      <c r="I43" s="689">
        <v>2.006996408</v>
      </c>
      <c r="J43" s="689">
        <v>2.0618294989999999</v>
      </c>
      <c r="K43" s="689">
        <v>1.979550586</v>
      </c>
      <c r="L43" s="689">
        <v>2.8417748170000001</v>
      </c>
      <c r="M43" s="689">
        <v>2.740455726</v>
      </c>
      <c r="N43" s="689">
        <v>2.9400788709999999</v>
      </c>
      <c r="O43" s="689">
        <v>3.29020431</v>
      </c>
      <c r="P43" s="689">
        <v>2.902195538</v>
      </c>
      <c r="Q43" s="689">
        <v>3.3687249860000001</v>
      </c>
      <c r="R43" s="689">
        <v>3.5398405780000002</v>
      </c>
      <c r="S43" s="689">
        <v>2.8797917879999999</v>
      </c>
      <c r="T43" s="689">
        <v>2.7316174950000001</v>
      </c>
      <c r="U43" s="689">
        <v>2.2322015309999999</v>
      </c>
      <c r="V43" s="689">
        <v>2.023152048</v>
      </c>
      <c r="W43" s="689">
        <v>2.366585766</v>
      </c>
      <c r="X43" s="689">
        <v>2.9860838260000002</v>
      </c>
      <c r="Y43" s="689">
        <v>2.809927064</v>
      </c>
      <c r="Z43" s="689">
        <v>3.5456450180000001</v>
      </c>
      <c r="AA43" s="689">
        <v>3.3140700860000001</v>
      </c>
      <c r="AB43" s="689">
        <v>3.3258166259999999</v>
      </c>
      <c r="AC43" s="689">
        <v>3.6917432680000002</v>
      </c>
      <c r="AD43" s="689">
        <v>3.695524174</v>
      </c>
      <c r="AE43" s="689">
        <v>3.379923346</v>
      </c>
      <c r="AF43" s="689">
        <v>2.750406602</v>
      </c>
      <c r="AG43" s="689">
        <v>2.1634261920000002</v>
      </c>
      <c r="AH43" s="689">
        <v>1.982678943</v>
      </c>
      <c r="AI43" s="689">
        <v>2.5467741529999999</v>
      </c>
      <c r="AJ43" s="689">
        <v>3.2090289529999998</v>
      </c>
      <c r="AK43" s="689">
        <v>4.0851077250000003</v>
      </c>
      <c r="AL43" s="689">
        <v>3.6278745400000001</v>
      </c>
      <c r="AM43" s="689">
        <v>3.2504043720000002</v>
      </c>
      <c r="AN43" s="689">
        <v>3.3393838119999999</v>
      </c>
      <c r="AO43" s="689">
        <v>4.4117059430000003</v>
      </c>
      <c r="AP43" s="689">
        <v>3.9183835560000002</v>
      </c>
      <c r="AQ43" s="689">
        <v>3.6158042500000001</v>
      </c>
      <c r="AR43" s="689">
        <v>3.2113393760000002</v>
      </c>
      <c r="AS43" s="689">
        <v>2.8134193459999999</v>
      </c>
      <c r="AT43" s="689">
        <v>2.8223811400000001</v>
      </c>
      <c r="AU43" s="689">
        <v>3.5573330570000001</v>
      </c>
      <c r="AV43" s="689">
        <v>3.4505305719999999</v>
      </c>
      <c r="AW43" s="689">
        <v>3.8923837589999999</v>
      </c>
      <c r="AX43" s="689">
        <v>4.1363846649999996</v>
      </c>
      <c r="AY43" s="689">
        <v>4.1100887229999996</v>
      </c>
      <c r="AZ43" s="689">
        <v>4.331112353</v>
      </c>
      <c r="BA43" s="689">
        <v>4.7311188020000001</v>
      </c>
      <c r="BB43" s="689">
        <v>4.8408570930000003</v>
      </c>
      <c r="BC43" s="689">
        <v>4.3711825119999999</v>
      </c>
      <c r="BD43" s="689">
        <v>3.718049535</v>
      </c>
      <c r="BE43" s="689">
        <v>3.3670200920000002</v>
      </c>
      <c r="BF43" s="689">
        <v>2.9495309999999999</v>
      </c>
      <c r="BG43" s="689">
        <v>3.8380100000000001</v>
      </c>
      <c r="BH43" s="690">
        <v>3.5062150000000001</v>
      </c>
      <c r="BI43" s="690">
        <v>3.8633649999999999</v>
      </c>
      <c r="BJ43" s="690">
        <v>4.4438319999999996</v>
      </c>
      <c r="BK43" s="690">
        <v>4.3076280000000002</v>
      </c>
      <c r="BL43" s="690">
        <v>4.632339</v>
      </c>
      <c r="BM43" s="690">
        <v>5.275093</v>
      </c>
      <c r="BN43" s="690">
        <v>4.9147319999999999</v>
      </c>
      <c r="BO43" s="690">
        <v>4.6270420000000003</v>
      </c>
      <c r="BP43" s="690">
        <v>4.1862810000000001</v>
      </c>
      <c r="BQ43" s="690">
        <v>3.740262</v>
      </c>
      <c r="BR43" s="690">
        <v>3.5311669999999999</v>
      </c>
      <c r="BS43" s="690">
        <v>4.3879929999999998</v>
      </c>
      <c r="BT43" s="690">
        <v>3.8816290000000002</v>
      </c>
      <c r="BU43" s="690">
        <v>4.2064810000000001</v>
      </c>
      <c r="BV43" s="690">
        <v>5.0285979999999997</v>
      </c>
    </row>
    <row r="44" spans="1:74" ht="11.15" customHeight="1" x14ac:dyDescent="0.25">
      <c r="A44" s="498" t="s">
        <v>1217</v>
      </c>
      <c r="B44" s="499" t="s">
        <v>1302</v>
      </c>
      <c r="C44" s="689">
        <v>1.634717939</v>
      </c>
      <c r="D44" s="689">
        <v>0.21452505099999999</v>
      </c>
      <c r="E44" s="689">
        <v>0.15956369500000001</v>
      </c>
      <c r="F44" s="689">
        <v>0.22991208499999999</v>
      </c>
      <c r="G44" s="689">
        <v>0.25073255</v>
      </c>
      <c r="H44" s="689">
        <v>0.25162770899999998</v>
      </c>
      <c r="I44" s="689">
        <v>0.117848968</v>
      </c>
      <c r="J44" s="689">
        <v>0.13185066000000001</v>
      </c>
      <c r="K44" s="689">
        <v>0.16007829000000001</v>
      </c>
      <c r="L44" s="689">
        <v>0.23788077999999999</v>
      </c>
      <c r="M44" s="689">
        <v>0.30973266700000002</v>
      </c>
      <c r="N44" s="689">
        <v>0.300918291</v>
      </c>
      <c r="O44" s="689">
        <v>0.37256593500000001</v>
      </c>
      <c r="P44" s="689">
        <v>0.20109909200000001</v>
      </c>
      <c r="Q44" s="689">
        <v>0.119212945</v>
      </c>
      <c r="R44" s="689">
        <v>0.18479230799999999</v>
      </c>
      <c r="S44" s="689">
        <v>0.24279518899999999</v>
      </c>
      <c r="T44" s="689">
        <v>0.22083216899999999</v>
      </c>
      <c r="U44" s="689">
        <v>0.179178912</v>
      </c>
      <c r="V44" s="689">
        <v>0.227516521</v>
      </c>
      <c r="W44" s="689">
        <v>0.11899725799999999</v>
      </c>
      <c r="X44" s="689">
        <v>0.102443535</v>
      </c>
      <c r="Y44" s="689">
        <v>0.12408551299999999</v>
      </c>
      <c r="Z44" s="689">
        <v>0.19846838999999999</v>
      </c>
      <c r="AA44" s="689">
        <v>0.212039225</v>
      </c>
      <c r="AB44" s="689">
        <v>0.223980293</v>
      </c>
      <c r="AC44" s="689">
        <v>0.25260438499999999</v>
      </c>
      <c r="AD44" s="689">
        <v>0.24162708599999999</v>
      </c>
      <c r="AE44" s="689">
        <v>0.19252097100000001</v>
      </c>
      <c r="AF44" s="689">
        <v>0.17367027800000001</v>
      </c>
      <c r="AG44" s="689">
        <v>0.143495185</v>
      </c>
      <c r="AH44" s="689">
        <v>0.134289562</v>
      </c>
      <c r="AI44" s="689">
        <v>0.157093493</v>
      </c>
      <c r="AJ44" s="689">
        <v>0.178143524</v>
      </c>
      <c r="AK44" s="689">
        <v>0.248418263</v>
      </c>
      <c r="AL44" s="689">
        <v>0.27803732799999997</v>
      </c>
      <c r="AM44" s="689">
        <v>0.229304589</v>
      </c>
      <c r="AN44" s="689">
        <v>0.35349725999999998</v>
      </c>
      <c r="AO44" s="689">
        <v>0.28916995499999998</v>
      </c>
      <c r="AP44" s="689">
        <v>0.24784369000000001</v>
      </c>
      <c r="AQ44" s="689">
        <v>0.17205382299999999</v>
      </c>
      <c r="AR44" s="689">
        <v>0.13369708899999999</v>
      </c>
      <c r="AS44" s="689">
        <v>0.107488415</v>
      </c>
      <c r="AT44" s="689">
        <v>0.15411773000000001</v>
      </c>
      <c r="AU44" s="689">
        <v>0.13709719100000001</v>
      </c>
      <c r="AV44" s="689">
        <v>0.156631251</v>
      </c>
      <c r="AW44" s="689">
        <v>0.26480589199999999</v>
      </c>
      <c r="AX44" s="689">
        <v>0.22059516800000001</v>
      </c>
      <c r="AY44" s="689">
        <v>0.35363011500000002</v>
      </c>
      <c r="AZ44" s="689">
        <v>0.160655099</v>
      </c>
      <c r="BA44" s="689">
        <v>0.127098775</v>
      </c>
      <c r="BB44" s="689">
        <v>0.12911123099999999</v>
      </c>
      <c r="BC44" s="689">
        <v>0.184202897</v>
      </c>
      <c r="BD44" s="689">
        <v>3.6740910000000002E-2</v>
      </c>
      <c r="BE44" s="689">
        <v>5.5793087999999998E-2</v>
      </c>
      <c r="BF44" s="689">
        <v>0.1350644</v>
      </c>
      <c r="BG44" s="689">
        <v>0.10654859999999999</v>
      </c>
      <c r="BH44" s="690">
        <v>0.12204089999999999</v>
      </c>
      <c r="BI44" s="690">
        <v>0.2065264</v>
      </c>
      <c r="BJ44" s="690">
        <v>0.20911540000000001</v>
      </c>
      <c r="BK44" s="690">
        <v>0.2324707</v>
      </c>
      <c r="BL44" s="690">
        <v>0.22680690000000001</v>
      </c>
      <c r="BM44" s="690">
        <v>0.1644649</v>
      </c>
      <c r="BN44" s="690">
        <v>0.1275116</v>
      </c>
      <c r="BO44" s="690">
        <v>0.1585087</v>
      </c>
      <c r="BP44" s="690">
        <v>1.4984600000000001E-2</v>
      </c>
      <c r="BQ44" s="690">
        <v>6.4723299999999998E-2</v>
      </c>
      <c r="BR44" s="690">
        <v>0.13670080000000001</v>
      </c>
      <c r="BS44" s="690">
        <v>0.112473</v>
      </c>
      <c r="BT44" s="690">
        <v>0.1505186</v>
      </c>
      <c r="BU44" s="690">
        <v>0.2161662</v>
      </c>
      <c r="BV44" s="690">
        <v>0.21526799999999999</v>
      </c>
    </row>
    <row r="45" spans="1:74" ht="11.15" customHeight="1" x14ac:dyDescent="0.25">
      <c r="A45" s="498" t="s">
        <v>1218</v>
      </c>
      <c r="B45" s="501" t="s">
        <v>1202</v>
      </c>
      <c r="C45" s="689">
        <v>76.365032482999993</v>
      </c>
      <c r="D45" s="689">
        <v>62.140915491000001</v>
      </c>
      <c r="E45" s="689">
        <v>65.116579745999999</v>
      </c>
      <c r="F45" s="689">
        <v>56.893218619000002</v>
      </c>
      <c r="G45" s="689">
        <v>62.960390828999998</v>
      </c>
      <c r="H45" s="689">
        <v>68.891074719000002</v>
      </c>
      <c r="I45" s="689">
        <v>76.987988147999999</v>
      </c>
      <c r="J45" s="689">
        <v>78.745298786000006</v>
      </c>
      <c r="K45" s="689">
        <v>67.720393369999996</v>
      </c>
      <c r="L45" s="689">
        <v>62.255524258999998</v>
      </c>
      <c r="M45" s="689">
        <v>63.542163567999999</v>
      </c>
      <c r="N45" s="689">
        <v>70.284031514999995</v>
      </c>
      <c r="O45" s="689">
        <v>75.565057158000002</v>
      </c>
      <c r="P45" s="689">
        <v>64.886509990999997</v>
      </c>
      <c r="Q45" s="689">
        <v>66.152542996999998</v>
      </c>
      <c r="R45" s="689">
        <v>56.471542088</v>
      </c>
      <c r="S45" s="689">
        <v>62.195055289000003</v>
      </c>
      <c r="T45" s="689">
        <v>67.435445455000007</v>
      </c>
      <c r="U45" s="689">
        <v>80.773358539</v>
      </c>
      <c r="V45" s="689">
        <v>75.374756468000001</v>
      </c>
      <c r="W45" s="689">
        <v>66.961456411</v>
      </c>
      <c r="X45" s="689">
        <v>58.682319991999996</v>
      </c>
      <c r="Y45" s="689">
        <v>61.729269242999997</v>
      </c>
      <c r="Z45" s="689">
        <v>69.221467071999996</v>
      </c>
      <c r="AA45" s="689">
        <v>70.155574647999998</v>
      </c>
      <c r="AB45" s="689">
        <v>64.735951127000007</v>
      </c>
      <c r="AC45" s="689">
        <v>62.41185102</v>
      </c>
      <c r="AD45" s="689">
        <v>54.801715952999999</v>
      </c>
      <c r="AE45" s="689">
        <v>57.776175510000002</v>
      </c>
      <c r="AF45" s="689">
        <v>67.950428916000007</v>
      </c>
      <c r="AG45" s="689">
        <v>82.169443551000001</v>
      </c>
      <c r="AH45" s="689">
        <v>77.042504866000002</v>
      </c>
      <c r="AI45" s="689">
        <v>63.293797406000003</v>
      </c>
      <c r="AJ45" s="689">
        <v>59.243723777</v>
      </c>
      <c r="AK45" s="689">
        <v>59.928806622000003</v>
      </c>
      <c r="AL45" s="689">
        <v>70.984195443000004</v>
      </c>
      <c r="AM45" s="689">
        <v>72.092007480000007</v>
      </c>
      <c r="AN45" s="689">
        <v>70.325204951000003</v>
      </c>
      <c r="AO45" s="689">
        <v>63.559443598000001</v>
      </c>
      <c r="AP45" s="689">
        <v>56.404326075</v>
      </c>
      <c r="AQ45" s="689">
        <v>59.991898315999997</v>
      </c>
      <c r="AR45" s="689">
        <v>72.470720971999995</v>
      </c>
      <c r="AS45" s="689">
        <v>79.464514042999994</v>
      </c>
      <c r="AT45" s="689">
        <v>81.056509094000006</v>
      </c>
      <c r="AU45" s="689">
        <v>66.154159738999994</v>
      </c>
      <c r="AV45" s="689">
        <v>60.685226452000002</v>
      </c>
      <c r="AW45" s="689">
        <v>61.330555670999999</v>
      </c>
      <c r="AX45" s="689">
        <v>68.570589158000004</v>
      </c>
      <c r="AY45" s="689">
        <v>78.500285591999997</v>
      </c>
      <c r="AZ45" s="689">
        <v>66.810279551999997</v>
      </c>
      <c r="BA45" s="689">
        <v>65.655318348999998</v>
      </c>
      <c r="BB45" s="689">
        <v>56.686432701999998</v>
      </c>
      <c r="BC45" s="689">
        <v>63.249818243</v>
      </c>
      <c r="BD45" s="689">
        <v>70.443918799000002</v>
      </c>
      <c r="BE45" s="689">
        <v>80.549267611999994</v>
      </c>
      <c r="BF45" s="689">
        <v>79.402550000000005</v>
      </c>
      <c r="BG45" s="689">
        <v>62.495939999999997</v>
      </c>
      <c r="BH45" s="690">
        <v>59.715150000000001</v>
      </c>
      <c r="BI45" s="690">
        <v>58.78378</v>
      </c>
      <c r="BJ45" s="690">
        <v>72.611800000000002</v>
      </c>
      <c r="BK45" s="690">
        <v>76.791640000000001</v>
      </c>
      <c r="BL45" s="690">
        <v>68.759469999999993</v>
      </c>
      <c r="BM45" s="690">
        <v>67.972359999999995</v>
      </c>
      <c r="BN45" s="690">
        <v>56.392960000000002</v>
      </c>
      <c r="BO45" s="690">
        <v>62.824019999999997</v>
      </c>
      <c r="BP45" s="690">
        <v>72.583299999999994</v>
      </c>
      <c r="BQ45" s="690">
        <v>79.139110000000002</v>
      </c>
      <c r="BR45" s="690">
        <v>78.032809999999998</v>
      </c>
      <c r="BS45" s="690">
        <v>65.326700000000002</v>
      </c>
      <c r="BT45" s="690">
        <v>61.015410000000003</v>
      </c>
      <c r="BU45" s="690">
        <v>57.925269999999998</v>
      </c>
      <c r="BV45" s="690">
        <v>72.113410000000002</v>
      </c>
    </row>
    <row r="46" spans="1:74" ht="11.15" customHeight="1" x14ac:dyDescent="0.25">
      <c r="A46" s="498" t="s">
        <v>1219</v>
      </c>
      <c r="B46" s="499" t="s">
        <v>1303</v>
      </c>
      <c r="C46" s="689">
        <v>74.783111235999996</v>
      </c>
      <c r="D46" s="689">
        <v>59.641248238999999</v>
      </c>
      <c r="E46" s="689">
        <v>63.769605222999999</v>
      </c>
      <c r="F46" s="689">
        <v>55.564443486000002</v>
      </c>
      <c r="G46" s="689">
        <v>60.031779081000003</v>
      </c>
      <c r="H46" s="689">
        <v>65.700107498999998</v>
      </c>
      <c r="I46" s="689">
        <v>73.945877620999994</v>
      </c>
      <c r="J46" s="689">
        <v>75.211387772999998</v>
      </c>
      <c r="K46" s="689">
        <v>64.514412516999997</v>
      </c>
      <c r="L46" s="689">
        <v>59.660473664999998</v>
      </c>
      <c r="M46" s="689">
        <v>61.125741763999997</v>
      </c>
      <c r="N46" s="689">
        <v>66.637385472999995</v>
      </c>
      <c r="O46" s="689">
        <v>71.990484430999999</v>
      </c>
      <c r="P46" s="689">
        <v>61.782536503000003</v>
      </c>
      <c r="Q46" s="689">
        <v>63.042643572999999</v>
      </c>
      <c r="R46" s="689">
        <v>52.906514354000002</v>
      </c>
      <c r="S46" s="689">
        <v>58.036497531999999</v>
      </c>
      <c r="T46" s="689">
        <v>62.504576778999997</v>
      </c>
      <c r="U46" s="689">
        <v>76.581420468999994</v>
      </c>
      <c r="V46" s="689">
        <v>70.937780989000004</v>
      </c>
      <c r="W46" s="689">
        <v>62.552432904</v>
      </c>
      <c r="X46" s="689">
        <v>56.308688492999998</v>
      </c>
      <c r="Y46" s="689">
        <v>59.485241516000002</v>
      </c>
      <c r="Z46" s="689">
        <v>65.335749503000002</v>
      </c>
      <c r="AA46" s="689">
        <v>65.951798492999998</v>
      </c>
      <c r="AB46" s="689">
        <v>60.666662819999999</v>
      </c>
      <c r="AC46" s="689">
        <v>57.031782370000002</v>
      </c>
      <c r="AD46" s="689">
        <v>49.620855112000001</v>
      </c>
      <c r="AE46" s="689">
        <v>52.294201364000003</v>
      </c>
      <c r="AF46" s="689">
        <v>62.427492833999999</v>
      </c>
      <c r="AG46" s="689">
        <v>76.954494873000002</v>
      </c>
      <c r="AH46" s="689">
        <v>71.563866681999997</v>
      </c>
      <c r="AI46" s="689">
        <v>58.401323529000003</v>
      </c>
      <c r="AJ46" s="689">
        <v>54.373344813999999</v>
      </c>
      <c r="AK46" s="689">
        <v>55.848613145999998</v>
      </c>
      <c r="AL46" s="689">
        <v>67.547266402999995</v>
      </c>
      <c r="AM46" s="689">
        <v>68.812256300000001</v>
      </c>
      <c r="AN46" s="689">
        <v>65.863057069999996</v>
      </c>
      <c r="AO46" s="689">
        <v>59.803311553999997</v>
      </c>
      <c r="AP46" s="689">
        <v>53.353970607000001</v>
      </c>
      <c r="AQ46" s="689">
        <v>56.4959597</v>
      </c>
      <c r="AR46" s="689">
        <v>67.737560668</v>
      </c>
      <c r="AS46" s="689">
        <v>75.007524724000007</v>
      </c>
      <c r="AT46" s="689">
        <v>77.256022904000005</v>
      </c>
      <c r="AU46" s="689">
        <v>63.053933612000002</v>
      </c>
      <c r="AV46" s="689">
        <v>57.543525316</v>
      </c>
      <c r="AW46" s="689">
        <v>59.882956555</v>
      </c>
      <c r="AX46" s="689">
        <v>65.434445042999997</v>
      </c>
      <c r="AY46" s="689">
        <v>76.155852449999998</v>
      </c>
      <c r="AZ46" s="689">
        <v>63.605736444000001</v>
      </c>
      <c r="BA46" s="689">
        <v>61.163651518000002</v>
      </c>
      <c r="BB46" s="689">
        <v>54.467984831999999</v>
      </c>
      <c r="BC46" s="689">
        <v>59.448778019999999</v>
      </c>
      <c r="BD46" s="689">
        <v>66.171858137000001</v>
      </c>
      <c r="BE46" s="689">
        <v>76.560574157999994</v>
      </c>
      <c r="BF46" s="689">
        <v>74.377606972999999</v>
      </c>
      <c r="BG46" s="689">
        <v>60.178952441</v>
      </c>
      <c r="BH46" s="690">
        <v>59.761240000000001</v>
      </c>
      <c r="BI46" s="690">
        <v>61.059510000000003</v>
      </c>
      <c r="BJ46" s="690">
        <v>69.262879999999996</v>
      </c>
      <c r="BK46" s="690">
        <v>74.449809999999999</v>
      </c>
      <c r="BL46" s="690">
        <v>63.983800000000002</v>
      </c>
      <c r="BM46" s="690">
        <v>64.328479999999999</v>
      </c>
      <c r="BN46" s="690">
        <v>55.842820000000003</v>
      </c>
      <c r="BO46" s="690">
        <v>60.377000000000002</v>
      </c>
      <c r="BP46" s="690">
        <v>67.700990000000004</v>
      </c>
      <c r="BQ46" s="690">
        <v>74.724990000000005</v>
      </c>
      <c r="BR46" s="690">
        <v>72.736040000000003</v>
      </c>
      <c r="BS46" s="690">
        <v>60.188940000000002</v>
      </c>
      <c r="BT46" s="690">
        <v>58.294289999999997</v>
      </c>
      <c r="BU46" s="690">
        <v>59.064360000000001</v>
      </c>
      <c r="BV46" s="690">
        <v>68.097229999999996</v>
      </c>
    </row>
    <row r="47" spans="1:74" ht="11.15" customHeight="1" x14ac:dyDescent="0.25">
      <c r="A47" s="492"/>
      <c r="B47" s="130" t="s">
        <v>1220</v>
      </c>
      <c r="C47" s="242"/>
      <c r="D47" s="242"/>
      <c r="E47" s="242"/>
      <c r="F47" s="242"/>
      <c r="G47" s="242"/>
      <c r="H47" s="242"/>
      <c r="I47" s="242"/>
      <c r="J47" s="242"/>
      <c r="K47" s="242"/>
      <c r="L47" s="242"/>
      <c r="M47" s="242"/>
      <c r="N47" s="242"/>
      <c r="O47" s="242"/>
      <c r="P47" s="242"/>
      <c r="Q47" s="242"/>
      <c r="R47" s="242"/>
      <c r="S47" s="242"/>
      <c r="T47" s="242"/>
      <c r="U47" s="242"/>
      <c r="V47" s="242"/>
      <c r="W47" s="242"/>
      <c r="X47" s="242"/>
      <c r="Y47" s="242"/>
      <c r="Z47" s="242"/>
      <c r="AA47" s="242"/>
      <c r="AB47" s="242"/>
      <c r="AC47" s="242"/>
      <c r="AD47" s="242"/>
      <c r="AE47" s="242"/>
      <c r="AF47" s="242"/>
      <c r="AG47" s="242"/>
      <c r="AH47" s="242"/>
      <c r="AI47" s="242"/>
      <c r="AJ47" s="242"/>
      <c r="AK47" s="242"/>
      <c r="AL47" s="242"/>
      <c r="AM47" s="242"/>
      <c r="AN47" s="242"/>
      <c r="AO47" s="242"/>
      <c r="AP47" s="242"/>
      <c r="AQ47" s="242"/>
      <c r="AR47" s="242"/>
      <c r="AS47" s="242"/>
      <c r="AT47" s="242"/>
      <c r="AU47" s="242"/>
      <c r="AV47" s="242"/>
      <c r="AW47" s="242"/>
      <c r="AX47" s="242"/>
      <c r="AY47" s="242"/>
      <c r="AZ47" s="242"/>
      <c r="BA47" s="242"/>
      <c r="BB47" s="242"/>
      <c r="BC47" s="242"/>
      <c r="BD47" s="242"/>
      <c r="BE47" s="242"/>
      <c r="BF47" s="242"/>
      <c r="BG47" s="242"/>
      <c r="BH47" s="332"/>
      <c r="BI47" s="332"/>
      <c r="BJ47" s="332"/>
      <c r="BK47" s="332"/>
      <c r="BL47" s="332"/>
      <c r="BM47" s="332"/>
      <c r="BN47" s="332"/>
      <c r="BO47" s="332"/>
      <c r="BP47" s="332"/>
      <c r="BQ47" s="332"/>
      <c r="BR47" s="332"/>
      <c r="BS47" s="332"/>
      <c r="BT47" s="332"/>
      <c r="BU47" s="332"/>
      <c r="BV47" s="332"/>
    </row>
    <row r="48" spans="1:74" ht="11.15" customHeight="1" x14ac:dyDescent="0.25">
      <c r="A48" s="498" t="s">
        <v>1221</v>
      </c>
      <c r="B48" s="499" t="s">
        <v>81</v>
      </c>
      <c r="C48" s="689">
        <v>21.111847431000001</v>
      </c>
      <c r="D48" s="689">
        <v>16.842808183999999</v>
      </c>
      <c r="E48" s="689">
        <v>18.815603347</v>
      </c>
      <c r="F48" s="689">
        <v>16.569318773999999</v>
      </c>
      <c r="G48" s="689">
        <v>19.468083912000001</v>
      </c>
      <c r="H48" s="689">
        <v>21.745044674999999</v>
      </c>
      <c r="I48" s="689">
        <v>25.440577935</v>
      </c>
      <c r="J48" s="689">
        <v>24.849993065</v>
      </c>
      <c r="K48" s="689">
        <v>23.696181516999999</v>
      </c>
      <c r="L48" s="689">
        <v>20.017831301000001</v>
      </c>
      <c r="M48" s="689">
        <v>18.806005965000001</v>
      </c>
      <c r="N48" s="689">
        <v>17.241582118</v>
      </c>
      <c r="O48" s="689">
        <v>19.566168769000001</v>
      </c>
      <c r="P48" s="689">
        <v>18.75059478</v>
      </c>
      <c r="Q48" s="689">
        <v>19.214730939999999</v>
      </c>
      <c r="R48" s="689">
        <v>16.422428592999999</v>
      </c>
      <c r="S48" s="689">
        <v>20.632168356000001</v>
      </c>
      <c r="T48" s="689">
        <v>22.031366667</v>
      </c>
      <c r="U48" s="689">
        <v>25.625671627999999</v>
      </c>
      <c r="V48" s="689">
        <v>26.066586714</v>
      </c>
      <c r="W48" s="689">
        <v>24.203025386</v>
      </c>
      <c r="X48" s="689">
        <v>20.539608568999999</v>
      </c>
      <c r="Y48" s="689">
        <v>19.223671639999999</v>
      </c>
      <c r="Z48" s="689">
        <v>20.074597221000001</v>
      </c>
      <c r="AA48" s="689">
        <v>21.829198731999998</v>
      </c>
      <c r="AB48" s="689">
        <v>22.298677219999998</v>
      </c>
      <c r="AC48" s="689">
        <v>18.999464283999998</v>
      </c>
      <c r="AD48" s="689">
        <v>15.913345143000001</v>
      </c>
      <c r="AE48" s="689">
        <v>20.356350396</v>
      </c>
      <c r="AF48" s="689">
        <v>23.013706450000001</v>
      </c>
      <c r="AG48" s="689">
        <v>27.479775710999998</v>
      </c>
      <c r="AH48" s="689">
        <v>25.270728081000001</v>
      </c>
      <c r="AI48" s="689">
        <v>20.523459862999999</v>
      </c>
      <c r="AJ48" s="689">
        <v>19.142515945</v>
      </c>
      <c r="AK48" s="689">
        <v>17.596132727000001</v>
      </c>
      <c r="AL48" s="689">
        <v>22.026352547999998</v>
      </c>
      <c r="AM48" s="689">
        <v>23.145446531000001</v>
      </c>
      <c r="AN48" s="689">
        <v>18.104139424</v>
      </c>
      <c r="AO48" s="689">
        <v>16.333945183000001</v>
      </c>
      <c r="AP48" s="689">
        <v>16.288751682000001</v>
      </c>
      <c r="AQ48" s="689">
        <v>18.065507030999999</v>
      </c>
      <c r="AR48" s="689">
        <v>22.861731445</v>
      </c>
      <c r="AS48" s="689">
        <v>25.675935266</v>
      </c>
      <c r="AT48" s="689">
        <v>26.277572643999999</v>
      </c>
      <c r="AU48" s="689">
        <v>21.221199519999999</v>
      </c>
      <c r="AV48" s="689">
        <v>20.644216401000001</v>
      </c>
      <c r="AW48" s="689">
        <v>21.614922055000001</v>
      </c>
      <c r="AX48" s="689">
        <v>22.069046154999999</v>
      </c>
      <c r="AY48" s="689">
        <v>24.768008804000001</v>
      </c>
      <c r="AZ48" s="689">
        <v>20.322205301</v>
      </c>
      <c r="BA48" s="689">
        <v>19.039770737000001</v>
      </c>
      <c r="BB48" s="689">
        <v>17.129693559</v>
      </c>
      <c r="BC48" s="689">
        <v>22.028755229000001</v>
      </c>
      <c r="BD48" s="689">
        <v>28.352706447999999</v>
      </c>
      <c r="BE48" s="689">
        <v>31.922677219000001</v>
      </c>
      <c r="BF48" s="689">
        <v>27.368559999999999</v>
      </c>
      <c r="BG48" s="689">
        <v>23.91367</v>
      </c>
      <c r="BH48" s="690">
        <v>20.675799999999999</v>
      </c>
      <c r="BI48" s="690">
        <v>18.707989999999999</v>
      </c>
      <c r="BJ48" s="690">
        <v>20.81343</v>
      </c>
      <c r="BK48" s="690">
        <v>23.354410000000001</v>
      </c>
      <c r="BL48" s="690">
        <v>18.238379999999999</v>
      </c>
      <c r="BM48" s="690">
        <v>18.806909999999998</v>
      </c>
      <c r="BN48" s="690">
        <v>15.27168</v>
      </c>
      <c r="BO48" s="690">
        <v>19.317499999999999</v>
      </c>
      <c r="BP48" s="690">
        <v>22.232009999999999</v>
      </c>
      <c r="BQ48" s="690">
        <v>28.135200000000001</v>
      </c>
      <c r="BR48" s="690">
        <v>25.93158</v>
      </c>
      <c r="BS48" s="690">
        <v>17.466830000000002</v>
      </c>
      <c r="BT48" s="690">
        <v>21.29851</v>
      </c>
      <c r="BU48" s="690">
        <v>19.51811</v>
      </c>
      <c r="BV48" s="690">
        <v>22.174890000000001</v>
      </c>
    </row>
    <row r="49" spans="1:74" ht="11.15" customHeight="1" x14ac:dyDescent="0.25">
      <c r="A49" s="498" t="s">
        <v>1222</v>
      </c>
      <c r="B49" s="501" t="s">
        <v>80</v>
      </c>
      <c r="C49" s="689">
        <v>21.974256937</v>
      </c>
      <c r="D49" s="689">
        <v>10.79221823</v>
      </c>
      <c r="E49" s="689">
        <v>11.484672120999999</v>
      </c>
      <c r="F49" s="689">
        <v>10.505463726</v>
      </c>
      <c r="G49" s="689">
        <v>15.148293511</v>
      </c>
      <c r="H49" s="689">
        <v>19.356741023000001</v>
      </c>
      <c r="I49" s="689">
        <v>18.855354074000001</v>
      </c>
      <c r="J49" s="689">
        <v>18.496230815000001</v>
      </c>
      <c r="K49" s="689">
        <v>16.554136192000001</v>
      </c>
      <c r="L49" s="689">
        <v>13.660126096999999</v>
      </c>
      <c r="M49" s="689">
        <v>13.983456367</v>
      </c>
      <c r="N49" s="689">
        <v>14.688913333</v>
      </c>
      <c r="O49" s="689">
        <v>14.935958747999999</v>
      </c>
      <c r="P49" s="689">
        <v>8.9798332379999994</v>
      </c>
      <c r="Q49" s="689">
        <v>11.153107417999999</v>
      </c>
      <c r="R49" s="689">
        <v>9.8626930080000008</v>
      </c>
      <c r="S49" s="689">
        <v>14.126700984999999</v>
      </c>
      <c r="T49" s="689">
        <v>14.033393421</v>
      </c>
      <c r="U49" s="689">
        <v>18.356220172</v>
      </c>
      <c r="V49" s="689">
        <v>17.482441949999998</v>
      </c>
      <c r="W49" s="689">
        <v>17.446216704000001</v>
      </c>
      <c r="X49" s="689">
        <v>11.237416222</v>
      </c>
      <c r="Y49" s="689">
        <v>11.577909407</v>
      </c>
      <c r="Z49" s="689">
        <v>10.642608989999999</v>
      </c>
      <c r="AA49" s="689">
        <v>9.2578089830000003</v>
      </c>
      <c r="AB49" s="689">
        <v>7.1305350499999998</v>
      </c>
      <c r="AC49" s="689">
        <v>7.3710632980000002</v>
      </c>
      <c r="AD49" s="689">
        <v>4.8364365979999997</v>
      </c>
      <c r="AE49" s="689">
        <v>6.1472956190000003</v>
      </c>
      <c r="AF49" s="689">
        <v>11.164512327000001</v>
      </c>
      <c r="AG49" s="689">
        <v>16.161089513</v>
      </c>
      <c r="AH49" s="689">
        <v>16.526285273999999</v>
      </c>
      <c r="AI49" s="689">
        <v>11.707046948</v>
      </c>
      <c r="AJ49" s="689">
        <v>7.952245885</v>
      </c>
      <c r="AK49" s="689">
        <v>7.9375904200000003</v>
      </c>
      <c r="AL49" s="689">
        <v>12.086746728</v>
      </c>
      <c r="AM49" s="689">
        <v>11.647750309999999</v>
      </c>
      <c r="AN49" s="689">
        <v>15.154973752</v>
      </c>
      <c r="AO49" s="689">
        <v>9.4838357260000006</v>
      </c>
      <c r="AP49" s="689">
        <v>8.8773331130000006</v>
      </c>
      <c r="AQ49" s="689">
        <v>10.850094249</v>
      </c>
      <c r="AR49" s="689">
        <v>13.999787378000001</v>
      </c>
      <c r="AS49" s="689">
        <v>15.939976949</v>
      </c>
      <c r="AT49" s="689">
        <v>16.867741472999999</v>
      </c>
      <c r="AU49" s="689">
        <v>11.497792859</v>
      </c>
      <c r="AV49" s="689">
        <v>7.7290044309999999</v>
      </c>
      <c r="AW49" s="689">
        <v>8.5729405720000003</v>
      </c>
      <c r="AX49" s="689">
        <v>7.0302237810000001</v>
      </c>
      <c r="AY49" s="689">
        <v>13.893273689999999</v>
      </c>
      <c r="AZ49" s="689">
        <v>9.6664751679999998</v>
      </c>
      <c r="BA49" s="689">
        <v>8.6912002479999995</v>
      </c>
      <c r="BB49" s="689">
        <v>9.0284514710000003</v>
      </c>
      <c r="BC49" s="689">
        <v>11.580649838999999</v>
      </c>
      <c r="BD49" s="689">
        <v>12.142038175</v>
      </c>
      <c r="BE49" s="689">
        <v>12.681004986</v>
      </c>
      <c r="BF49" s="689">
        <v>13.32596</v>
      </c>
      <c r="BG49" s="689">
        <v>9.7523199999999992</v>
      </c>
      <c r="BH49" s="690">
        <v>9.1344239999999992</v>
      </c>
      <c r="BI49" s="690">
        <v>9.1050939999999994</v>
      </c>
      <c r="BJ49" s="690">
        <v>9.8520160000000008</v>
      </c>
      <c r="BK49" s="690">
        <v>14.077640000000001</v>
      </c>
      <c r="BL49" s="690">
        <v>8.8533410000000003</v>
      </c>
      <c r="BM49" s="690">
        <v>7.3004959999999999</v>
      </c>
      <c r="BN49" s="690">
        <v>7.1842759999999997</v>
      </c>
      <c r="BO49" s="690">
        <v>9.5320509999999992</v>
      </c>
      <c r="BP49" s="690">
        <v>11.800840000000001</v>
      </c>
      <c r="BQ49" s="690">
        <v>14.3416</v>
      </c>
      <c r="BR49" s="690">
        <v>15.01252</v>
      </c>
      <c r="BS49" s="690">
        <v>13.38757</v>
      </c>
      <c r="BT49" s="690">
        <v>8.9759060000000002</v>
      </c>
      <c r="BU49" s="690">
        <v>9.0782000000000007</v>
      </c>
      <c r="BV49" s="690">
        <v>9.6668459999999996</v>
      </c>
    </row>
    <row r="50" spans="1:74" ht="11.15" customHeight="1" x14ac:dyDescent="0.25">
      <c r="A50" s="498" t="s">
        <v>1223</v>
      </c>
      <c r="B50" s="501" t="s">
        <v>83</v>
      </c>
      <c r="C50" s="689">
        <v>19.088445</v>
      </c>
      <c r="D50" s="689">
        <v>15.952855</v>
      </c>
      <c r="E50" s="689">
        <v>16.991759999999999</v>
      </c>
      <c r="F50" s="689">
        <v>15.538569000000001</v>
      </c>
      <c r="G50" s="689">
        <v>17.415361000000001</v>
      </c>
      <c r="H50" s="689">
        <v>17.77965</v>
      </c>
      <c r="I50" s="689">
        <v>18.820608</v>
      </c>
      <c r="J50" s="689">
        <v>18.670936999999999</v>
      </c>
      <c r="K50" s="689">
        <v>16.038767</v>
      </c>
      <c r="L50" s="689">
        <v>14.656088</v>
      </c>
      <c r="M50" s="689">
        <v>15.363988000000001</v>
      </c>
      <c r="N50" s="689">
        <v>18.478275</v>
      </c>
      <c r="O50" s="689">
        <v>19.464435999999999</v>
      </c>
      <c r="P50" s="689">
        <v>16.682307999999999</v>
      </c>
      <c r="Q50" s="689">
        <v>16.179718000000001</v>
      </c>
      <c r="R50" s="689">
        <v>15.775627</v>
      </c>
      <c r="S50" s="689">
        <v>18.466839</v>
      </c>
      <c r="T50" s="689">
        <v>18.562017999999998</v>
      </c>
      <c r="U50" s="689">
        <v>18.935409</v>
      </c>
      <c r="V50" s="689">
        <v>18.617035999999999</v>
      </c>
      <c r="W50" s="689">
        <v>16.152846</v>
      </c>
      <c r="X50" s="689">
        <v>16.408214999999998</v>
      </c>
      <c r="Y50" s="689">
        <v>16.521829</v>
      </c>
      <c r="Z50" s="689">
        <v>19.220815000000002</v>
      </c>
      <c r="AA50" s="689">
        <v>19.340544000000001</v>
      </c>
      <c r="AB50" s="689">
        <v>17.202967000000001</v>
      </c>
      <c r="AC50" s="689">
        <v>16.429819999999999</v>
      </c>
      <c r="AD50" s="689">
        <v>16.481005</v>
      </c>
      <c r="AE50" s="689">
        <v>16.382496</v>
      </c>
      <c r="AF50" s="689">
        <v>17.664995999999999</v>
      </c>
      <c r="AG50" s="689">
        <v>18.529578999999998</v>
      </c>
      <c r="AH50" s="689">
        <v>18.085519999999999</v>
      </c>
      <c r="AI50" s="689">
        <v>17.502645999999999</v>
      </c>
      <c r="AJ50" s="689">
        <v>16.755226</v>
      </c>
      <c r="AK50" s="689">
        <v>16.615877000000001</v>
      </c>
      <c r="AL50" s="689">
        <v>19.153713</v>
      </c>
      <c r="AM50" s="689">
        <v>19.530722999999998</v>
      </c>
      <c r="AN50" s="689">
        <v>16.982538999999999</v>
      </c>
      <c r="AO50" s="689">
        <v>17.324390000000001</v>
      </c>
      <c r="AP50" s="689">
        <v>15.76116</v>
      </c>
      <c r="AQ50" s="689">
        <v>18.088152999999998</v>
      </c>
      <c r="AR50" s="689">
        <v>18.365967000000001</v>
      </c>
      <c r="AS50" s="689">
        <v>18.954926</v>
      </c>
      <c r="AT50" s="689">
        <v>18.491440999999998</v>
      </c>
      <c r="AU50" s="689">
        <v>16.658725</v>
      </c>
      <c r="AV50" s="689">
        <v>16.633362999999999</v>
      </c>
      <c r="AW50" s="689">
        <v>16.663706999999999</v>
      </c>
      <c r="AX50" s="689">
        <v>18.752912999999999</v>
      </c>
      <c r="AY50" s="689">
        <v>19.091163000000002</v>
      </c>
      <c r="AZ50" s="689">
        <v>16.057859000000001</v>
      </c>
      <c r="BA50" s="689">
        <v>16.294006</v>
      </c>
      <c r="BB50" s="689">
        <v>16.011775</v>
      </c>
      <c r="BC50" s="689">
        <v>17.476329</v>
      </c>
      <c r="BD50" s="689">
        <v>17.613462999999999</v>
      </c>
      <c r="BE50" s="689">
        <v>19.047746</v>
      </c>
      <c r="BF50" s="689">
        <v>19.012599999999999</v>
      </c>
      <c r="BG50" s="689">
        <v>17.431699999999999</v>
      </c>
      <c r="BH50" s="690">
        <v>16.011469999999999</v>
      </c>
      <c r="BI50" s="690">
        <v>17.299019999999999</v>
      </c>
      <c r="BJ50" s="690">
        <v>18.977630000000001</v>
      </c>
      <c r="BK50" s="690">
        <v>18.981300000000001</v>
      </c>
      <c r="BL50" s="690">
        <v>16.57808</v>
      </c>
      <c r="BM50" s="690">
        <v>16.962479999999999</v>
      </c>
      <c r="BN50" s="690">
        <v>16.562580000000001</v>
      </c>
      <c r="BO50" s="690">
        <v>18.292850000000001</v>
      </c>
      <c r="BP50" s="690">
        <v>19.023119999999999</v>
      </c>
      <c r="BQ50" s="690">
        <v>19.791740000000001</v>
      </c>
      <c r="BR50" s="690">
        <v>19.798590000000001</v>
      </c>
      <c r="BS50" s="690">
        <v>18.546099999999999</v>
      </c>
      <c r="BT50" s="690">
        <v>19.061</v>
      </c>
      <c r="BU50" s="690">
        <v>19.485990000000001</v>
      </c>
      <c r="BV50" s="690">
        <v>20.457529999999998</v>
      </c>
    </row>
    <row r="51" spans="1:74" ht="11.15" customHeight="1" x14ac:dyDescent="0.25">
      <c r="A51" s="498" t="s">
        <v>1224</v>
      </c>
      <c r="B51" s="501" t="s">
        <v>1198</v>
      </c>
      <c r="C51" s="689">
        <v>3.021052735</v>
      </c>
      <c r="D51" s="689">
        <v>3.1246986589999999</v>
      </c>
      <c r="E51" s="689">
        <v>3.0737684230000002</v>
      </c>
      <c r="F51" s="689">
        <v>3.3489936039999999</v>
      </c>
      <c r="G51" s="689">
        <v>3.5831225130000002</v>
      </c>
      <c r="H51" s="689">
        <v>3.2497962899999999</v>
      </c>
      <c r="I51" s="689">
        <v>2.8376627430000001</v>
      </c>
      <c r="J51" s="689">
        <v>2.7873631510000001</v>
      </c>
      <c r="K51" s="689">
        <v>2.6089647789999999</v>
      </c>
      <c r="L51" s="689">
        <v>2.7162941960000002</v>
      </c>
      <c r="M51" s="689">
        <v>3.1906393240000002</v>
      </c>
      <c r="N51" s="689">
        <v>3.641462583</v>
      </c>
      <c r="O51" s="689">
        <v>4.2847657269999999</v>
      </c>
      <c r="P51" s="689">
        <v>3.160581928</v>
      </c>
      <c r="Q51" s="689">
        <v>3.360832711</v>
      </c>
      <c r="R51" s="689">
        <v>3.6019993000000001</v>
      </c>
      <c r="S51" s="689">
        <v>3.795982725</v>
      </c>
      <c r="T51" s="689">
        <v>3.4045171359999999</v>
      </c>
      <c r="U51" s="689">
        <v>2.7580952160000001</v>
      </c>
      <c r="V51" s="689">
        <v>2.6434004139999998</v>
      </c>
      <c r="W51" s="689">
        <v>2.100999523</v>
      </c>
      <c r="X51" s="689">
        <v>2.0600046519999999</v>
      </c>
      <c r="Y51" s="689">
        <v>2.6366538620000002</v>
      </c>
      <c r="Z51" s="689">
        <v>3.1959433210000001</v>
      </c>
      <c r="AA51" s="689">
        <v>4.26294358</v>
      </c>
      <c r="AB51" s="689">
        <v>4.6452358159999996</v>
      </c>
      <c r="AC51" s="689">
        <v>4.5990997819999997</v>
      </c>
      <c r="AD51" s="689">
        <v>3.7711147779999998</v>
      </c>
      <c r="AE51" s="689">
        <v>4.3247778669999999</v>
      </c>
      <c r="AF51" s="689">
        <v>4.0797222250000003</v>
      </c>
      <c r="AG51" s="689">
        <v>3.8064122650000001</v>
      </c>
      <c r="AH51" s="689">
        <v>3.521669395</v>
      </c>
      <c r="AI51" s="689">
        <v>3.0796764040000002</v>
      </c>
      <c r="AJ51" s="689">
        <v>2.9351726089999999</v>
      </c>
      <c r="AK51" s="689">
        <v>3.5275855059999999</v>
      </c>
      <c r="AL51" s="689">
        <v>3.5702815430000001</v>
      </c>
      <c r="AM51" s="689">
        <v>3.948743624</v>
      </c>
      <c r="AN51" s="689">
        <v>3.4628835219999998</v>
      </c>
      <c r="AO51" s="689">
        <v>4.1755078909999996</v>
      </c>
      <c r="AP51" s="689">
        <v>3.6112400500000001</v>
      </c>
      <c r="AQ51" s="689">
        <v>3.456392761</v>
      </c>
      <c r="AR51" s="689">
        <v>3.3689760120000001</v>
      </c>
      <c r="AS51" s="689">
        <v>3.547700233</v>
      </c>
      <c r="AT51" s="689">
        <v>3.621281867</v>
      </c>
      <c r="AU51" s="689">
        <v>3.6841585540000001</v>
      </c>
      <c r="AV51" s="689">
        <v>3.755169741</v>
      </c>
      <c r="AW51" s="689">
        <v>3.5778141670000001</v>
      </c>
      <c r="AX51" s="689">
        <v>3.6951835019999999</v>
      </c>
      <c r="AY51" s="689">
        <v>3.9386726090000002</v>
      </c>
      <c r="AZ51" s="689">
        <v>3.6862816829999998</v>
      </c>
      <c r="BA51" s="689">
        <v>4.288645432</v>
      </c>
      <c r="BB51" s="689">
        <v>3.5541678320000001</v>
      </c>
      <c r="BC51" s="689">
        <v>3.269819681</v>
      </c>
      <c r="BD51" s="689">
        <v>2.9293656129999999</v>
      </c>
      <c r="BE51" s="689">
        <v>2.7741604569999998</v>
      </c>
      <c r="BF51" s="689">
        <v>2.862695</v>
      </c>
      <c r="BG51" s="689">
        <v>2.5997240000000001</v>
      </c>
      <c r="BH51" s="690">
        <v>2.7707830000000002</v>
      </c>
      <c r="BI51" s="690">
        <v>3.0709689999999998</v>
      </c>
      <c r="BJ51" s="690">
        <v>3.8012670000000002</v>
      </c>
      <c r="BK51" s="690">
        <v>4.5286439999999999</v>
      </c>
      <c r="BL51" s="690">
        <v>3.9835590000000001</v>
      </c>
      <c r="BM51" s="690">
        <v>4.0655960000000002</v>
      </c>
      <c r="BN51" s="690">
        <v>3.4677150000000001</v>
      </c>
      <c r="BO51" s="690">
        <v>3.4059330000000001</v>
      </c>
      <c r="BP51" s="690">
        <v>3.1618550000000001</v>
      </c>
      <c r="BQ51" s="690">
        <v>3.1938629999999999</v>
      </c>
      <c r="BR51" s="690">
        <v>3.1717810000000002</v>
      </c>
      <c r="BS51" s="690">
        <v>2.8171210000000002</v>
      </c>
      <c r="BT51" s="690">
        <v>2.9530880000000002</v>
      </c>
      <c r="BU51" s="690">
        <v>3.2324989999999998</v>
      </c>
      <c r="BV51" s="690">
        <v>3.9752230000000002</v>
      </c>
    </row>
    <row r="52" spans="1:74" ht="11.15" customHeight="1" x14ac:dyDescent="0.25">
      <c r="A52" s="498" t="s">
        <v>1225</v>
      </c>
      <c r="B52" s="501" t="s">
        <v>1301</v>
      </c>
      <c r="C52" s="689">
        <v>0.85243183</v>
      </c>
      <c r="D52" s="689">
        <v>0.76696078599999995</v>
      </c>
      <c r="E52" s="689">
        <v>1.005282786</v>
      </c>
      <c r="F52" s="689">
        <v>1.109077318</v>
      </c>
      <c r="G52" s="689">
        <v>1.1213096060000001</v>
      </c>
      <c r="H52" s="689">
        <v>1.1580755300000001</v>
      </c>
      <c r="I52" s="689">
        <v>1.1397275790000001</v>
      </c>
      <c r="J52" s="689">
        <v>1.1462381349999999</v>
      </c>
      <c r="K52" s="689">
        <v>0.89637699100000001</v>
      </c>
      <c r="L52" s="689">
        <v>0.927473196</v>
      </c>
      <c r="M52" s="689">
        <v>0.70381718999999998</v>
      </c>
      <c r="N52" s="689">
        <v>0.64646320599999996</v>
      </c>
      <c r="O52" s="689">
        <v>0.81972944000000003</v>
      </c>
      <c r="P52" s="689">
        <v>0.75168318000000001</v>
      </c>
      <c r="Q52" s="689">
        <v>1.126636755</v>
      </c>
      <c r="R52" s="689">
        <v>1.188951777</v>
      </c>
      <c r="S52" s="689">
        <v>1.3578621399999999</v>
      </c>
      <c r="T52" s="689">
        <v>1.2716821030000001</v>
      </c>
      <c r="U52" s="689">
        <v>1.375880437</v>
      </c>
      <c r="V52" s="689">
        <v>1.283690942</v>
      </c>
      <c r="W52" s="689">
        <v>1.2337731089999999</v>
      </c>
      <c r="X52" s="689">
        <v>1.021008151</v>
      </c>
      <c r="Y52" s="689">
        <v>0.98917722100000005</v>
      </c>
      <c r="Z52" s="689">
        <v>0.984179252</v>
      </c>
      <c r="AA52" s="689">
        <v>1.0065230759999999</v>
      </c>
      <c r="AB52" s="689">
        <v>1.0372151329999999</v>
      </c>
      <c r="AC52" s="689">
        <v>1.2757807409999999</v>
      </c>
      <c r="AD52" s="689">
        <v>1.5420123910000001</v>
      </c>
      <c r="AE52" s="689">
        <v>1.7244459249999999</v>
      </c>
      <c r="AF52" s="689">
        <v>1.565514772</v>
      </c>
      <c r="AG52" s="689">
        <v>1.721721815</v>
      </c>
      <c r="AH52" s="689">
        <v>1.592344169</v>
      </c>
      <c r="AI52" s="689">
        <v>1.379848105</v>
      </c>
      <c r="AJ52" s="689">
        <v>1.3945271130000001</v>
      </c>
      <c r="AK52" s="689">
        <v>1.2360148929999999</v>
      </c>
      <c r="AL52" s="689">
        <v>1.1832227449999999</v>
      </c>
      <c r="AM52" s="689">
        <v>1.177540295</v>
      </c>
      <c r="AN52" s="689">
        <v>1.147947268</v>
      </c>
      <c r="AO52" s="689">
        <v>1.61012548</v>
      </c>
      <c r="AP52" s="689">
        <v>1.806661445</v>
      </c>
      <c r="AQ52" s="689">
        <v>2.0467568840000001</v>
      </c>
      <c r="AR52" s="689">
        <v>1.823573825</v>
      </c>
      <c r="AS52" s="689">
        <v>1.846879943</v>
      </c>
      <c r="AT52" s="689">
        <v>1.791437108</v>
      </c>
      <c r="AU52" s="689">
        <v>1.724492533</v>
      </c>
      <c r="AV52" s="689">
        <v>1.511593247</v>
      </c>
      <c r="AW52" s="689">
        <v>1.402595244</v>
      </c>
      <c r="AX52" s="689">
        <v>1.221451004</v>
      </c>
      <c r="AY52" s="689">
        <v>1.438792718</v>
      </c>
      <c r="AZ52" s="689">
        <v>1.5811774629999999</v>
      </c>
      <c r="BA52" s="689">
        <v>2.000914351</v>
      </c>
      <c r="BB52" s="689">
        <v>2.2115378520000002</v>
      </c>
      <c r="BC52" s="689">
        <v>2.3446369119999999</v>
      </c>
      <c r="BD52" s="689">
        <v>2.4732405119999998</v>
      </c>
      <c r="BE52" s="689">
        <v>2.3176788739999998</v>
      </c>
      <c r="BF52" s="689">
        <v>2.0793819999999998</v>
      </c>
      <c r="BG52" s="689">
        <v>1.972923</v>
      </c>
      <c r="BH52" s="690">
        <v>1.889724</v>
      </c>
      <c r="BI52" s="690">
        <v>1.819642</v>
      </c>
      <c r="BJ52" s="690">
        <v>1.3985719999999999</v>
      </c>
      <c r="BK52" s="690">
        <v>1.6864650000000001</v>
      </c>
      <c r="BL52" s="690">
        <v>1.700564</v>
      </c>
      <c r="BM52" s="690">
        <v>2.3127689999999999</v>
      </c>
      <c r="BN52" s="690">
        <v>2.4980329999999999</v>
      </c>
      <c r="BO52" s="690">
        <v>2.7070439999999998</v>
      </c>
      <c r="BP52" s="690">
        <v>2.744129</v>
      </c>
      <c r="BQ52" s="690">
        <v>2.5765359999999999</v>
      </c>
      <c r="BR52" s="690">
        <v>2.3999130000000002</v>
      </c>
      <c r="BS52" s="690">
        <v>2.2674910000000001</v>
      </c>
      <c r="BT52" s="690">
        <v>2.1590220000000002</v>
      </c>
      <c r="BU52" s="690">
        <v>2.010745</v>
      </c>
      <c r="BV52" s="690">
        <v>1.5865180000000001</v>
      </c>
    </row>
    <row r="53" spans="1:74" ht="11.15" customHeight="1" x14ac:dyDescent="0.25">
      <c r="A53" s="498" t="s">
        <v>1226</v>
      </c>
      <c r="B53" s="499" t="s">
        <v>1302</v>
      </c>
      <c r="C53" s="689">
        <v>0.57997975999999996</v>
      </c>
      <c r="D53" s="689">
        <v>-2.9948145999999998E-2</v>
      </c>
      <c r="E53" s="689">
        <v>-9.6099170000000008E-3</v>
      </c>
      <c r="F53" s="689">
        <v>-5.8646660000000001E-3</v>
      </c>
      <c r="G53" s="689">
        <v>-7.051402E-3</v>
      </c>
      <c r="H53" s="689">
        <v>-8.8168116000000005E-2</v>
      </c>
      <c r="I53" s="689">
        <v>-0.167354214</v>
      </c>
      <c r="J53" s="689">
        <v>-0.10515300599999999</v>
      </c>
      <c r="K53" s="689">
        <v>-0.19154469299999999</v>
      </c>
      <c r="L53" s="689">
        <v>-0.102636106</v>
      </c>
      <c r="M53" s="689">
        <v>-2.0955194999999999E-2</v>
      </c>
      <c r="N53" s="689">
        <v>1.9599498999999999E-2</v>
      </c>
      <c r="O53" s="689">
        <v>5.8853872000000002E-2</v>
      </c>
      <c r="P53" s="689">
        <v>-5.6984801000000002E-2</v>
      </c>
      <c r="Q53" s="689">
        <v>-1.7126380000000001E-3</v>
      </c>
      <c r="R53" s="689">
        <v>3.6323207000000003E-2</v>
      </c>
      <c r="S53" s="689">
        <v>-9.5476031000000003E-2</v>
      </c>
      <c r="T53" s="689">
        <v>-0.15384451199999999</v>
      </c>
      <c r="U53" s="689">
        <v>-0.17964660599999999</v>
      </c>
      <c r="V53" s="689">
        <v>-0.21056349599999999</v>
      </c>
      <c r="W53" s="689">
        <v>-0.24640946799999999</v>
      </c>
      <c r="X53" s="689">
        <v>-0.16928085500000001</v>
      </c>
      <c r="Y53" s="689">
        <v>-0.142812352</v>
      </c>
      <c r="Z53" s="689">
        <v>-0.11880468800000001</v>
      </c>
      <c r="AA53" s="689">
        <v>-3.2075909E-2</v>
      </c>
      <c r="AB53" s="689">
        <v>-6.5674030000000003E-3</v>
      </c>
      <c r="AC53" s="689">
        <v>-6.8861770000000003E-3</v>
      </c>
      <c r="AD53" s="689">
        <v>-5.6281198999999997E-2</v>
      </c>
      <c r="AE53" s="689">
        <v>-6.4439148000000002E-2</v>
      </c>
      <c r="AF53" s="689">
        <v>-0.17101904200000001</v>
      </c>
      <c r="AG53" s="689">
        <v>-0.20873729799999999</v>
      </c>
      <c r="AH53" s="689">
        <v>-0.21908997999999999</v>
      </c>
      <c r="AI53" s="689">
        <v>-0.148404128</v>
      </c>
      <c r="AJ53" s="689">
        <v>-0.108859438</v>
      </c>
      <c r="AK53" s="689">
        <v>-4.8588399999999997E-2</v>
      </c>
      <c r="AL53" s="689">
        <v>-5.4406893999999997E-2</v>
      </c>
      <c r="AM53" s="689">
        <v>-5.6724174000000002E-2</v>
      </c>
      <c r="AN53" s="689">
        <v>6.0075740000000002E-2</v>
      </c>
      <c r="AO53" s="689">
        <v>-2.9213960000000001E-3</v>
      </c>
      <c r="AP53" s="689">
        <v>-8.9187810000000006E-3</v>
      </c>
      <c r="AQ53" s="689">
        <v>-0.11367416499999999</v>
      </c>
      <c r="AR53" s="689">
        <v>-0.110731959</v>
      </c>
      <c r="AS53" s="689">
        <v>-0.20301208000000001</v>
      </c>
      <c r="AT53" s="689">
        <v>-0.14803058299999999</v>
      </c>
      <c r="AU53" s="689">
        <v>-0.120125601</v>
      </c>
      <c r="AV53" s="689">
        <v>-1.4029008000000001E-2</v>
      </c>
      <c r="AW53" s="689">
        <v>-8.2317431999999996E-2</v>
      </c>
      <c r="AX53" s="689">
        <v>-0.128077624</v>
      </c>
      <c r="AY53" s="689">
        <v>-6.9980165999999996E-2</v>
      </c>
      <c r="AZ53" s="689">
        <v>-0.11157626399999999</v>
      </c>
      <c r="BA53" s="689">
        <v>-2.3368291999999999E-2</v>
      </c>
      <c r="BB53" s="689">
        <v>-1.1255302999999999E-2</v>
      </c>
      <c r="BC53" s="689">
        <v>-0.107228279</v>
      </c>
      <c r="BD53" s="689">
        <v>-0.14040465499999999</v>
      </c>
      <c r="BE53" s="689">
        <v>-0.26866110999999998</v>
      </c>
      <c r="BF53" s="689">
        <v>-0.13649919999999999</v>
      </c>
      <c r="BG53" s="689">
        <v>-0.1272527</v>
      </c>
      <c r="BH53" s="690">
        <v>-4.7014E-2</v>
      </c>
      <c r="BI53" s="690">
        <v>-0.15849269999999999</v>
      </c>
      <c r="BJ53" s="690">
        <v>-0.1231415</v>
      </c>
      <c r="BK53" s="690">
        <v>-9.80631E-2</v>
      </c>
      <c r="BL53" s="690">
        <v>-9.9158099999999999E-2</v>
      </c>
      <c r="BM53" s="690">
        <v>-2.97703E-2</v>
      </c>
      <c r="BN53" s="690">
        <v>-6.22109E-2</v>
      </c>
      <c r="BO53" s="690">
        <v>-0.17278550000000001</v>
      </c>
      <c r="BP53" s="690">
        <v>-0.18384049999999999</v>
      </c>
      <c r="BQ53" s="690">
        <v>-0.28929949999999999</v>
      </c>
      <c r="BR53" s="690">
        <v>-0.14232429999999999</v>
      </c>
      <c r="BS53" s="690">
        <v>-0.16655990000000001</v>
      </c>
      <c r="BT53" s="690">
        <v>-7.3066199999999998E-2</v>
      </c>
      <c r="BU53" s="690">
        <v>-0.1298677</v>
      </c>
      <c r="BV53" s="690">
        <v>-0.1227724</v>
      </c>
    </row>
    <row r="54" spans="1:74" ht="11.15" customHeight="1" x14ac:dyDescent="0.25">
      <c r="A54" s="498" t="s">
        <v>1227</v>
      </c>
      <c r="B54" s="501" t="s">
        <v>1202</v>
      </c>
      <c r="C54" s="689">
        <v>66.628013693</v>
      </c>
      <c r="D54" s="689">
        <v>47.449592713000001</v>
      </c>
      <c r="E54" s="689">
        <v>51.361476760000002</v>
      </c>
      <c r="F54" s="689">
        <v>47.065557755999997</v>
      </c>
      <c r="G54" s="689">
        <v>56.729119140000002</v>
      </c>
      <c r="H54" s="689">
        <v>63.201139402000003</v>
      </c>
      <c r="I54" s="689">
        <v>66.926576116999996</v>
      </c>
      <c r="J54" s="689">
        <v>65.845609159999995</v>
      </c>
      <c r="K54" s="689">
        <v>59.602881785999998</v>
      </c>
      <c r="L54" s="689">
        <v>51.875176684000003</v>
      </c>
      <c r="M54" s="689">
        <v>52.026951650999997</v>
      </c>
      <c r="N54" s="689">
        <v>54.716295739000003</v>
      </c>
      <c r="O54" s="689">
        <v>59.129912556000001</v>
      </c>
      <c r="P54" s="689">
        <v>48.268016324999998</v>
      </c>
      <c r="Q54" s="689">
        <v>51.033313186000001</v>
      </c>
      <c r="R54" s="689">
        <v>46.888022884999998</v>
      </c>
      <c r="S54" s="689">
        <v>58.284077175</v>
      </c>
      <c r="T54" s="689">
        <v>59.149132815000002</v>
      </c>
      <c r="U54" s="689">
        <v>66.871629846999994</v>
      </c>
      <c r="V54" s="689">
        <v>65.882592524000003</v>
      </c>
      <c r="W54" s="689">
        <v>60.890451253999998</v>
      </c>
      <c r="X54" s="689">
        <v>51.096971738999997</v>
      </c>
      <c r="Y54" s="689">
        <v>50.806428777999997</v>
      </c>
      <c r="Z54" s="689">
        <v>53.999339096</v>
      </c>
      <c r="AA54" s="689">
        <v>55.664942461999999</v>
      </c>
      <c r="AB54" s="689">
        <v>52.308062816000003</v>
      </c>
      <c r="AC54" s="689">
        <v>48.668341927999997</v>
      </c>
      <c r="AD54" s="689">
        <v>42.487632711000003</v>
      </c>
      <c r="AE54" s="689">
        <v>48.870926658999998</v>
      </c>
      <c r="AF54" s="689">
        <v>57.317432732</v>
      </c>
      <c r="AG54" s="689">
        <v>67.489841006000006</v>
      </c>
      <c r="AH54" s="689">
        <v>64.777456939000004</v>
      </c>
      <c r="AI54" s="689">
        <v>54.044273191999999</v>
      </c>
      <c r="AJ54" s="689">
        <v>48.070828114000001</v>
      </c>
      <c r="AK54" s="689">
        <v>46.864612145999999</v>
      </c>
      <c r="AL54" s="689">
        <v>57.965909670000002</v>
      </c>
      <c r="AM54" s="689">
        <v>59.393479585999998</v>
      </c>
      <c r="AN54" s="689">
        <v>54.912558705999999</v>
      </c>
      <c r="AO54" s="689">
        <v>48.924882883999999</v>
      </c>
      <c r="AP54" s="689">
        <v>46.336227508999997</v>
      </c>
      <c r="AQ54" s="689">
        <v>52.393229759999997</v>
      </c>
      <c r="AR54" s="689">
        <v>60.309303700999997</v>
      </c>
      <c r="AS54" s="689">
        <v>65.762406311000007</v>
      </c>
      <c r="AT54" s="689">
        <v>66.901443509000003</v>
      </c>
      <c r="AU54" s="689">
        <v>54.666242865000001</v>
      </c>
      <c r="AV54" s="689">
        <v>50.259317811999999</v>
      </c>
      <c r="AW54" s="689">
        <v>51.749661605999997</v>
      </c>
      <c r="AX54" s="689">
        <v>52.640739818</v>
      </c>
      <c r="AY54" s="689">
        <v>63.059930655000002</v>
      </c>
      <c r="AZ54" s="689">
        <v>51.202422351000003</v>
      </c>
      <c r="BA54" s="689">
        <v>50.291168476000003</v>
      </c>
      <c r="BB54" s="689">
        <v>47.924370410999998</v>
      </c>
      <c r="BC54" s="689">
        <v>56.592962382000003</v>
      </c>
      <c r="BD54" s="689">
        <v>63.370409092999999</v>
      </c>
      <c r="BE54" s="689">
        <v>68.474606425999994</v>
      </c>
      <c r="BF54" s="689">
        <v>64.512690000000006</v>
      </c>
      <c r="BG54" s="689">
        <v>55.543080000000003</v>
      </c>
      <c r="BH54" s="690">
        <v>50.435189999999999</v>
      </c>
      <c r="BI54" s="690">
        <v>49.84422</v>
      </c>
      <c r="BJ54" s="690">
        <v>54.71978</v>
      </c>
      <c r="BK54" s="690">
        <v>62.530389999999997</v>
      </c>
      <c r="BL54" s="690">
        <v>49.254770000000001</v>
      </c>
      <c r="BM54" s="690">
        <v>49.418489999999998</v>
      </c>
      <c r="BN54" s="690">
        <v>44.922080000000001</v>
      </c>
      <c r="BO54" s="690">
        <v>53.082590000000003</v>
      </c>
      <c r="BP54" s="690">
        <v>58.778109999999998</v>
      </c>
      <c r="BQ54" s="690">
        <v>67.749639999999999</v>
      </c>
      <c r="BR54" s="690">
        <v>66.172060000000002</v>
      </c>
      <c r="BS54" s="690">
        <v>54.318550000000002</v>
      </c>
      <c r="BT54" s="690">
        <v>54.374459999999999</v>
      </c>
      <c r="BU54" s="690">
        <v>53.195680000000003</v>
      </c>
      <c r="BV54" s="690">
        <v>57.738239999999998</v>
      </c>
    </row>
    <row r="55" spans="1:74" ht="11.15" customHeight="1" x14ac:dyDescent="0.25">
      <c r="A55" s="498" t="s">
        <v>1228</v>
      </c>
      <c r="B55" s="499" t="s">
        <v>1303</v>
      </c>
      <c r="C55" s="689">
        <v>66.889555018999999</v>
      </c>
      <c r="D55" s="689">
        <v>47.655147157999998</v>
      </c>
      <c r="E55" s="689">
        <v>51.809620438000003</v>
      </c>
      <c r="F55" s="689">
        <v>46.890300388</v>
      </c>
      <c r="G55" s="689">
        <v>56.452172978</v>
      </c>
      <c r="H55" s="689">
        <v>62.934632696000001</v>
      </c>
      <c r="I55" s="689">
        <v>65.960279702999998</v>
      </c>
      <c r="J55" s="689">
        <v>65.043697516999998</v>
      </c>
      <c r="K55" s="689">
        <v>59.885597998000001</v>
      </c>
      <c r="L55" s="689">
        <v>51.853669023999998</v>
      </c>
      <c r="M55" s="689">
        <v>51.990009891</v>
      </c>
      <c r="N55" s="689">
        <v>55.732310777999999</v>
      </c>
      <c r="O55" s="689">
        <v>60.178516557000002</v>
      </c>
      <c r="P55" s="689">
        <v>48.878340049999998</v>
      </c>
      <c r="Q55" s="689">
        <v>51.795065094000002</v>
      </c>
      <c r="R55" s="689">
        <v>47.835482433000003</v>
      </c>
      <c r="S55" s="689">
        <v>60.786846613000002</v>
      </c>
      <c r="T55" s="689">
        <v>61.332310227999997</v>
      </c>
      <c r="U55" s="689">
        <v>66.739962472000002</v>
      </c>
      <c r="V55" s="689">
        <v>65.407827114</v>
      </c>
      <c r="W55" s="689">
        <v>61.595239347000003</v>
      </c>
      <c r="X55" s="689">
        <v>50.834086483999997</v>
      </c>
      <c r="Y55" s="689">
        <v>50.438257458999999</v>
      </c>
      <c r="Z55" s="689">
        <v>53.667621105999999</v>
      </c>
      <c r="AA55" s="689">
        <v>55.830598088999999</v>
      </c>
      <c r="AB55" s="689">
        <v>52.653250688</v>
      </c>
      <c r="AC55" s="689">
        <v>48.121241742000002</v>
      </c>
      <c r="AD55" s="689">
        <v>42.389658068000003</v>
      </c>
      <c r="AE55" s="689">
        <v>47.416587225000001</v>
      </c>
      <c r="AF55" s="689">
        <v>56.000847870999998</v>
      </c>
      <c r="AG55" s="689">
        <v>66.094951750999996</v>
      </c>
      <c r="AH55" s="689">
        <v>62.662492266999998</v>
      </c>
      <c r="AI55" s="689">
        <v>52.589250227999997</v>
      </c>
      <c r="AJ55" s="689">
        <v>47.004117139999998</v>
      </c>
      <c r="AK55" s="689">
        <v>47.112417915000002</v>
      </c>
      <c r="AL55" s="689">
        <v>58.303182589000002</v>
      </c>
      <c r="AM55" s="689">
        <v>59.112105499000002</v>
      </c>
      <c r="AN55" s="689">
        <v>53.778431169000001</v>
      </c>
      <c r="AO55" s="689">
        <v>48.426207523000002</v>
      </c>
      <c r="AP55" s="689">
        <v>45.403793321000002</v>
      </c>
      <c r="AQ55" s="689">
        <v>50.354384379000003</v>
      </c>
      <c r="AR55" s="689">
        <v>58.924321526</v>
      </c>
      <c r="AS55" s="689">
        <v>64.770561444999998</v>
      </c>
      <c r="AT55" s="689">
        <v>65.431783748000001</v>
      </c>
      <c r="AU55" s="689">
        <v>53.687195584000001</v>
      </c>
      <c r="AV55" s="689">
        <v>49.045360785</v>
      </c>
      <c r="AW55" s="689">
        <v>51.951020329000002</v>
      </c>
      <c r="AX55" s="689">
        <v>53.536219824</v>
      </c>
      <c r="AY55" s="689">
        <v>63.821018313000003</v>
      </c>
      <c r="AZ55" s="689">
        <v>52.360834680000004</v>
      </c>
      <c r="BA55" s="689">
        <v>50.359219985000003</v>
      </c>
      <c r="BB55" s="689">
        <v>47.872990973999997</v>
      </c>
      <c r="BC55" s="689">
        <v>56.014264658000002</v>
      </c>
      <c r="BD55" s="689">
        <v>64.436504509000002</v>
      </c>
      <c r="BE55" s="689">
        <v>67.702398306999996</v>
      </c>
      <c r="BF55" s="689">
        <v>61.939403986999999</v>
      </c>
      <c r="BG55" s="689">
        <v>53.516704412000003</v>
      </c>
      <c r="BH55" s="690">
        <v>45.990490000000001</v>
      </c>
      <c r="BI55" s="690">
        <v>45.769289999999998</v>
      </c>
      <c r="BJ55" s="690">
        <v>54.732129999999998</v>
      </c>
      <c r="BK55" s="690">
        <v>60.315579999999997</v>
      </c>
      <c r="BL55" s="690">
        <v>51.513420000000004</v>
      </c>
      <c r="BM55" s="690">
        <v>49.856160000000003</v>
      </c>
      <c r="BN55" s="690">
        <v>45.923859999999998</v>
      </c>
      <c r="BO55" s="690">
        <v>53.577100000000002</v>
      </c>
      <c r="BP55" s="690">
        <v>59.713039999999999</v>
      </c>
      <c r="BQ55" s="690">
        <v>66.353880000000004</v>
      </c>
      <c r="BR55" s="690">
        <v>64.432429999999997</v>
      </c>
      <c r="BS55" s="690">
        <v>53.846150000000002</v>
      </c>
      <c r="BT55" s="690">
        <v>50.106000000000002</v>
      </c>
      <c r="BU55" s="690">
        <v>49.124780000000001</v>
      </c>
      <c r="BV55" s="690">
        <v>58.262770000000003</v>
      </c>
    </row>
    <row r="56" spans="1:74" ht="11.15" customHeight="1" x14ac:dyDescent="0.25">
      <c r="A56" s="492"/>
      <c r="B56" s="130" t="s">
        <v>1229</v>
      </c>
      <c r="C56" s="242"/>
      <c r="D56" s="242"/>
      <c r="E56" s="242"/>
      <c r="F56" s="242"/>
      <c r="G56" s="242"/>
      <c r="H56" s="242"/>
      <c r="I56" s="242"/>
      <c r="J56" s="242"/>
      <c r="K56" s="242"/>
      <c r="L56" s="242"/>
      <c r="M56" s="242"/>
      <c r="N56" s="242"/>
      <c r="O56" s="242"/>
      <c r="P56" s="242"/>
      <c r="Q56" s="242"/>
      <c r="R56" s="242"/>
      <c r="S56" s="242"/>
      <c r="T56" s="242"/>
      <c r="U56" s="242"/>
      <c r="V56" s="242"/>
      <c r="W56" s="242"/>
      <c r="X56" s="242"/>
      <c r="Y56" s="242"/>
      <c r="Z56" s="242"/>
      <c r="AA56" s="242"/>
      <c r="AB56" s="242"/>
      <c r="AC56" s="242"/>
      <c r="AD56" s="242"/>
      <c r="AE56" s="242"/>
      <c r="AF56" s="242"/>
      <c r="AG56" s="242"/>
      <c r="AH56" s="242"/>
      <c r="AI56" s="242"/>
      <c r="AJ56" s="242"/>
      <c r="AK56" s="242"/>
      <c r="AL56" s="242"/>
      <c r="AM56" s="242"/>
      <c r="AN56" s="242"/>
      <c r="AO56" s="242"/>
      <c r="AP56" s="242"/>
      <c r="AQ56" s="242"/>
      <c r="AR56" s="242"/>
      <c r="AS56" s="242"/>
      <c r="AT56" s="242"/>
      <c r="AU56" s="242"/>
      <c r="AV56" s="242"/>
      <c r="AW56" s="242"/>
      <c r="AX56" s="242"/>
      <c r="AY56" s="242"/>
      <c r="AZ56" s="242"/>
      <c r="BA56" s="242"/>
      <c r="BB56" s="242"/>
      <c r="BC56" s="242"/>
      <c r="BD56" s="242"/>
      <c r="BE56" s="242"/>
      <c r="BF56" s="242"/>
      <c r="BG56" s="242"/>
      <c r="BH56" s="332"/>
      <c r="BI56" s="332"/>
      <c r="BJ56" s="332"/>
      <c r="BK56" s="332"/>
      <c r="BL56" s="332"/>
      <c r="BM56" s="332"/>
      <c r="BN56" s="332"/>
      <c r="BO56" s="332"/>
      <c r="BP56" s="332"/>
      <c r="BQ56" s="332"/>
      <c r="BR56" s="332"/>
      <c r="BS56" s="332"/>
      <c r="BT56" s="332"/>
      <c r="BU56" s="332"/>
      <c r="BV56" s="332"/>
    </row>
    <row r="57" spans="1:74" ht="11.15" customHeight="1" x14ac:dyDescent="0.25">
      <c r="A57" s="498" t="s">
        <v>1230</v>
      </c>
      <c r="B57" s="499" t="s">
        <v>81</v>
      </c>
      <c r="C57" s="689">
        <v>11.67024627</v>
      </c>
      <c r="D57" s="689">
        <v>10.852148679000001</v>
      </c>
      <c r="E57" s="689">
        <v>11.647886418000001</v>
      </c>
      <c r="F57" s="689">
        <v>12.420406678999999</v>
      </c>
      <c r="G57" s="689">
        <v>13.612432969</v>
      </c>
      <c r="H57" s="689">
        <v>15.35300713</v>
      </c>
      <c r="I57" s="689">
        <v>16.482309965999999</v>
      </c>
      <c r="J57" s="689">
        <v>16.745342182000002</v>
      </c>
      <c r="K57" s="689">
        <v>16.771030188000001</v>
      </c>
      <c r="L57" s="689">
        <v>15.826186211</v>
      </c>
      <c r="M57" s="689">
        <v>12.235906895999999</v>
      </c>
      <c r="N57" s="689">
        <v>11.222797577</v>
      </c>
      <c r="O57" s="689">
        <v>11.913719540000001</v>
      </c>
      <c r="P57" s="689">
        <v>11.26398749</v>
      </c>
      <c r="Q57" s="689">
        <v>12.472542506</v>
      </c>
      <c r="R57" s="689">
        <v>13.174255058</v>
      </c>
      <c r="S57" s="689">
        <v>16.507530731999999</v>
      </c>
      <c r="T57" s="689">
        <v>16.968608961000001</v>
      </c>
      <c r="U57" s="689">
        <v>17.563178034</v>
      </c>
      <c r="V57" s="689">
        <v>17.859841793000001</v>
      </c>
      <c r="W57" s="689">
        <v>17.176754506999998</v>
      </c>
      <c r="X57" s="689">
        <v>16.142579980000001</v>
      </c>
      <c r="Y57" s="689">
        <v>11.813047903999999</v>
      </c>
      <c r="Z57" s="689">
        <v>12.041057034</v>
      </c>
      <c r="AA57" s="689">
        <v>12.847017472999999</v>
      </c>
      <c r="AB57" s="689">
        <v>12.806938805</v>
      </c>
      <c r="AC57" s="689">
        <v>14.761056041</v>
      </c>
      <c r="AD57" s="689">
        <v>14.483319440000001</v>
      </c>
      <c r="AE57" s="689">
        <v>14.541875431999999</v>
      </c>
      <c r="AF57" s="689">
        <v>16.853682117000002</v>
      </c>
      <c r="AG57" s="689">
        <v>18.186544221999998</v>
      </c>
      <c r="AH57" s="689">
        <v>18.301915597000001</v>
      </c>
      <c r="AI57" s="689">
        <v>16.381990561999999</v>
      </c>
      <c r="AJ57" s="689">
        <v>16.118633306</v>
      </c>
      <c r="AK57" s="689">
        <v>13.297094921999999</v>
      </c>
      <c r="AL57" s="689">
        <v>12.214287839000001</v>
      </c>
      <c r="AM57" s="689">
        <v>11.527267147</v>
      </c>
      <c r="AN57" s="689">
        <v>10.978195144000001</v>
      </c>
      <c r="AO57" s="689">
        <v>12.039068437999999</v>
      </c>
      <c r="AP57" s="689">
        <v>12.876542432000001</v>
      </c>
      <c r="AQ57" s="689">
        <v>15.101298870000001</v>
      </c>
      <c r="AR57" s="689">
        <v>15.81412738</v>
      </c>
      <c r="AS57" s="689">
        <v>17.553387353000002</v>
      </c>
      <c r="AT57" s="689">
        <v>18.303083586</v>
      </c>
      <c r="AU57" s="689">
        <v>16.657261626</v>
      </c>
      <c r="AV57" s="689">
        <v>15.692245985</v>
      </c>
      <c r="AW57" s="689">
        <v>12.204336634000001</v>
      </c>
      <c r="AX57" s="689">
        <v>13.051713045</v>
      </c>
      <c r="AY57" s="689">
        <v>13.658056499000001</v>
      </c>
      <c r="AZ57" s="689">
        <v>11.334035726</v>
      </c>
      <c r="BA57" s="689">
        <v>13.290622138</v>
      </c>
      <c r="BB57" s="689">
        <v>13.261307865999999</v>
      </c>
      <c r="BC57" s="689">
        <v>15.997648591999999</v>
      </c>
      <c r="BD57" s="689">
        <v>17.403069836</v>
      </c>
      <c r="BE57" s="689">
        <v>19.042837510999998</v>
      </c>
      <c r="BF57" s="689">
        <v>19.003229999999999</v>
      </c>
      <c r="BG57" s="689">
        <v>16.51362</v>
      </c>
      <c r="BH57" s="690">
        <v>14.543060000000001</v>
      </c>
      <c r="BI57" s="690">
        <v>12.58705</v>
      </c>
      <c r="BJ57" s="690">
        <v>13.572979999999999</v>
      </c>
      <c r="BK57" s="690">
        <v>12.644119999999999</v>
      </c>
      <c r="BL57" s="690">
        <v>11.25234</v>
      </c>
      <c r="BM57" s="690">
        <v>13.086169999999999</v>
      </c>
      <c r="BN57" s="690">
        <v>13.077719999999999</v>
      </c>
      <c r="BO57" s="690">
        <v>15.28181</v>
      </c>
      <c r="BP57" s="690">
        <v>17.392859999999999</v>
      </c>
      <c r="BQ57" s="690">
        <v>17.681319999999999</v>
      </c>
      <c r="BR57" s="690">
        <v>16.751750000000001</v>
      </c>
      <c r="BS57" s="690">
        <v>15.698980000000001</v>
      </c>
      <c r="BT57" s="690">
        <v>15.13805</v>
      </c>
      <c r="BU57" s="690">
        <v>12.82818</v>
      </c>
      <c r="BV57" s="690">
        <v>13.79133</v>
      </c>
    </row>
    <row r="58" spans="1:74" ht="11.15" customHeight="1" x14ac:dyDescent="0.25">
      <c r="A58" s="498" t="s">
        <v>1231</v>
      </c>
      <c r="B58" s="501" t="s">
        <v>80</v>
      </c>
      <c r="C58" s="689">
        <v>3.114699281</v>
      </c>
      <c r="D58" s="689">
        <v>1.7376257100000001</v>
      </c>
      <c r="E58" s="689">
        <v>1.5220968909999999</v>
      </c>
      <c r="F58" s="689">
        <v>1.960638441</v>
      </c>
      <c r="G58" s="689">
        <v>2.2408358979999998</v>
      </c>
      <c r="H58" s="689">
        <v>2.5152366800000001</v>
      </c>
      <c r="I58" s="689">
        <v>2.4736096019999998</v>
      </c>
      <c r="J58" s="689">
        <v>2.8997226989999998</v>
      </c>
      <c r="K58" s="689">
        <v>2.470995668</v>
      </c>
      <c r="L58" s="689">
        <v>2.1342549790000001</v>
      </c>
      <c r="M58" s="689">
        <v>1.8814072900000001</v>
      </c>
      <c r="N58" s="689">
        <v>2.0974131690000002</v>
      </c>
      <c r="O58" s="689">
        <v>1.7345724629999999</v>
      </c>
      <c r="P58" s="689">
        <v>0.92068753400000003</v>
      </c>
      <c r="Q58" s="689">
        <v>1.087805044</v>
      </c>
      <c r="R58" s="689">
        <v>1.167952192</v>
      </c>
      <c r="S58" s="689">
        <v>1.7305873510000001</v>
      </c>
      <c r="T58" s="689">
        <v>1.8876953400000001</v>
      </c>
      <c r="U58" s="689">
        <v>1.928923977</v>
      </c>
      <c r="V58" s="689">
        <v>1.712507166</v>
      </c>
      <c r="W58" s="689">
        <v>1.662759554</v>
      </c>
      <c r="X58" s="689">
        <v>1.9560435650000001</v>
      </c>
      <c r="Y58" s="689">
        <v>1.808206744</v>
      </c>
      <c r="Z58" s="689">
        <v>1.034348912</v>
      </c>
      <c r="AA58" s="689">
        <v>0.96290076099999999</v>
      </c>
      <c r="AB58" s="689">
        <v>0.53999663600000003</v>
      </c>
      <c r="AC58" s="689">
        <v>0.57244601100000003</v>
      </c>
      <c r="AD58" s="689">
        <v>0.87348255399999997</v>
      </c>
      <c r="AE58" s="689">
        <v>1.1971562570000001</v>
      </c>
      <c r="AF58" s="689">
        <v>1.466689599</v>
      </c>
      <c r="AG58" s="689">
        <v>1.8280766159999999</v>
      </c>
      <c r="AH58" s="689">
        <v>1.9967631859999999</v>
      </c>
      <c r="AI58" s="689">
        <v>1.8458949389999999</v>
      </c>
      <c r="AJ58" s="689">
        <v>1.9528855110000001</v>
      </c>
      <c r="AK58" s="689">
        <v>1.2637792999999999</v>
      </c>
      <c r="AL58" s="689">
        <v>1.3527508880000001</v>
      </c>
      <c r="AM58" s="689">
        <v>1.5886616339999999</v>
      </c>
      <c r="AN58" s="689">
        <v>1.585293716</v>
      </c>
      <c r="AO58" s="689">
        <v>1.509506974</v>
      </c>
      <c r="AP58" s="689">
        <v>1.497808356</v>
      </c>
      <c r="AQ58" s="689">
        <v>1.8647080330000001</v>
      </c>
      <c r="AR58" s="689">
        <v>1.91030813</v>
      </c>
      <c r="AS58" s="689">
        <v>1.7638038659999999</v>
      </c>
      <c r="AT58" s="689">
        <v>2.1572938760000002</v>
      </c>
      <c r="AU58" s="689">
        <v>1.6475769280000001</v>
      </c>
      <c r="AV58" s="689">
        <v>1.4357871760000001</v>
      </c>
      <c r="AW58" s="689">
        <v>0.76035298699999998</v>
      </c>
      <c r="AX58" s="689">
        <v>0.62008380100000005</v>
      </c>
      <c r="AY58" s="689">
        <v>1.132611942</v>
      </c>
      <c r="AZ58" s="689">
        <v>1.343687326</v>
      </c>
      <c r="BA58" s="689">
        <v>1.0345281040000001</v>
      </c>
      <c r="BB58" s="689">
        <v>1.46633792</v>
      </c>
      <c r="BC58" s="689">
        <v>1.421597008</v>
      </c>
      <c r="BD58" s="689">
        <v>1.3517346260000001</v>
      </c>
      <c r="BE58" s="689">
        <v>1.2747241439999999</v>
      </c>
      <c r="BF58" s="689">
        <v>1.5254129999999999</v>
      </c>
      <c r="BG58" s="689">
        <v>1.2450110000000001</v>
      </c>
      <c r="BH58" s="690">
        <v>1.2303390000000001</v>
      </c>
      <c r="BI58" s="690">
        <v>1.0318309999999999</v>
      </c>
      <c r="BJ58" s="690">
        <v>0.69396460000000004</v>
      </c>
      <c r="BK58" s="690">
        <v>1.1416299999999999</v>
      </c>
      <c r="BL58" s="690">
        <v>0.69914509999999996</v>
      </c>
      <c r="BM58" s="690">
        <v>0.93091179999999996</v>
      </c>
      <c r="BN58" s="690">
        <v>1.1981520000000001</v>
      </c>
      <c r="BO58" s="690">
        <v>1.4214709999999999</v>
      </c>
      <c r="BP58" s="690">
        <v>1.278721</v>
      </c>
      <c r="BQ58" s="690">
        <v>1.1402730000000001</v>
      </c>
      <c r="BR58" s="690">
        <v>1.3097479999999999</v>
      </c>
      <c r="BS58" s="690">
        <v>1.045215</v>
      </c>
      <c r="BT58" s="690">
        <v>0.9877321</v>
      </c>
      <c r="BU58" s="690">
        <v>0.78768539999999998</v>
      </c>
      <c r="BV58" s="690">
        <v>0.53630619999999996</v>
      </c>
    </row>
    <row r="59" spans="1:74" ht="11.15" customHeight="1" x14ac:dyDescent="0.25">
      <c r="A59" s="498" t="s">
        <v>1232</v>
      </c>
      <c r="B59" s="501" t="s">
        <v>83</v>
      </c>
      <c r="C59" s="689">
        <v>2.7718669999999999</v>
      </c>
      <c r="D59" s="689">
        <v>2.4831750000000001</v>
      </c>
      <c r="E59" s="689">
        <v>2.2617859999999999</v>
      </c>
      <c r="F59" s="689">
        <v>2.3624079999999998</v>
      </c>
      <c r="G59" s="689">
        <v>2.7343489999999999</v>
      </c>
      <c r="H59" s="689">
        <v>2.622598</v>
      </c>
      <c r="I59" s="689">
        <v>2.687157</v>
      </c>
      <c r="J59" s="689">
        <v>2.4485920000000001</v>
      </c>
      <c r="K59" s="689">
        <v>1.8734170000000001</v>
      </c>
      <c r="L59" s="689">
        <v>1.816878</v>
      </c>
      <c r="M59" s="689">
        <v>2.4661360000000001</v>
      </c>
      <c r="N59" s="689">
        <v>2.7839860000000001</v>
      </c>
      <c r="O59" s="689">
        <v>2.7848850000000001</v>
      </c>
      <c r="P59" s="689">
        <v>2.5095320000000001</v>
      </c>
      <c r="Q59" s="689">
        <v>2.3357999999999999</v>
      </c>
      <c r="R59" s="689">
        <v>2.2938939999999999</v>
      </c>
      <c r="S59" s="689">
        <v>1.9673590000000001</v>
      </c>
      <c r="T59" s="689">
        <v>2.1528749999999999</v>
      </c>
      <c r="U59" s="689">
        <v>2.7412879999999999</v>
      </c>
      <c r="V59" s="689">
        <v>2.7347519999999998</v>
      </c>
      <c r="W59" s="689">
        <v>2.2733889999999999</v>
      </c>
      <c r="X59" s="689">
        <v>2.3089050000000002</v>
      </c>
      <c r="Y59" s="689">
        <v>2.2236530000000001</v>
      </c>
      <c r="Z59" s="689">
        <v>2.7817340000000002</v>
      </c>
      <c r="AA59" s="689">
        <v>2.785361</v>
      </c>
      <c r="AB59" s="689">
        <v>2.2682500000000001</v>
      </c>
      <c r="AC59" s="689">
        <v>2.2341259999999998</v>
      </c>
      <c r="AD59" s="689">
        <v>2.138395</v>
      </c>
      <c r="AE59" s="689">
        <v>2.7600850000000001</v>
      </c>
      <c r="AF59" s="689">
        <v>2.656558</v>
      </c>
      <c r="AG59" s="689">
        <v>2.4182709999999998</v>
      </c>
      <c r="AH59" s="689">
        <v>2.5729730000000002</v>
      </c>
      <c r="AI59" s="689">
        <v>2.6260330000000001</v>
      </c>
      <c r="AJ59" s="689">
        <v>2.1504259999999999</v>
      </c>
      <c r="AK59" s="689">
        <v>2.1959</v>
      </c>
      <c r="AL59" s="689">
        <v>2.6129739999999999</v>
      </c>
      <c r="AM59" s="689">
        <v>2.6986210000000002</v>
      </c>
      <c r="AN59" s="689">
        <v>2.4724119999999998</v>
      </c>
      <c r="AO59" s="689">
        <v>2.6728779999999999</v>
      </c>
      <c r="AP59" s="689">
        <v>2.1834370000000001</v>
      </c>
      <c r="AQ59" s="689">
        <v>2.344614</v>
      </c>
      <c r="AR59" s="689">
        <v>2.67801</v>
      </c>
      <c r="AS59" s="689">
        <v>2.751655</v>
      </c>
      <c r="AT59" s="689">
        <v>2.5181870000000002</v>
      </c>
      <c r="AU59" s="689">
        <v>1.938461</v>
      </c>
      <c r="AV59" s="689">
        <v>0.79544199999999998</v>
      </c>
      <c r="AW59" s="689">
        <v>2.2611759999999999</v>
      </c>
      <c r="AX59" s="689">
        <v>2.7433939999999999</v>
      </c>
      <c r="AY59" s="689">
        <v>2.4372379999999998</v>
      </c>
      <c r="AZ59" s="689">
        <v>2.5307080000000002</v>
      </c>
      <c r="BA59" s="689">
        <v>2.3515350000000002</v>
      </c>
      <c r="BB59" s="689">
        <v>2.431254</v>
      </c>
      <c r="BC59" s="689">
        <v>2.7800660000000001</v>
      </c>
      <c r="BD59" s="689">
        <v>2.6534409999999999</v>
      </c>
      <c r="BE59" s="689">
        <v>2.7564679999999999</v>
      </c>
      <c r="BF59" s="689">
        <v>2.7127500000000002</v>
      </c>
      <c r="BG59" s="689">
        <v>1.9810300000000001</v>
      </c>
      <c r="BH59" s="690">
        <v>2.4541599999999999</v>
      </c>
      <c r="BI59" s="690">
        <v>2.6011000000000002</v>
      </c>
      <c r="BJ59" s="690">
        <v>2.6878000000000002</v>
      </c>
      <c r="BK59" s="690">
        <v>2.6878000000000002</v>
      </c>
      <c r="BL59" s="690">
        <v>2.3921600000000001</v>
      </c>
      <c r="BM59" s="690">
        <v>1.9567300000000001</v>
      </c>
      <c r="BN59" s="690">
        <v>2.0728</v>
      </c>
      <c r="BO59" s="690">
        <v>2.25881</v>
      </c>
      <c r="BP59" s="690">
        <v>2.6011000000000002</v>
      </c>
      <c r="BQ59" s="690">
        <v>2.6878000000000002</v>
      </c>
      <c r="BR59" s="690">
        <v>2.6878000000000002</v>
      </c>
      <c r="BS59" s="690">
        <v>2.1509299999999998</v>
      </c>
      <c r="BT59" s="690">
        <v>2.4000400000000002</v>
      </c>
      <c r="BU59" s="690">
        <v>2.6011000000000002</v>
      </c>
      <c r="BV59" s="690">
        <v>2.6878000000000002</v>
      </c>
    </row>
    <row r="60" spans="1:74" ht="11.15" customHeight="1" x14ac:dyDescent="0.25">
      <c r="A60" s="498" t="s">
        <v>1233</v>
      </c>
      <c r="B60" s="501" t="s">
        <v>1198</v>
      </c>
      <c r="C60" s="689">
        <v>1.4669313E-2</v>
      </c>
      <c r="D60" s="689">
        <v>1.7589282000000001E-2</v>
      </c>
      <c r="E60" s="689">
        <v>1.5322136E-2</v>
      </c>
      <c r="F60" s="689">
        <v>2.0510703000000002E-2</v>
      </c>
      <c r="G60" s="689">
        <v>2.0323805E-2</v>
      </c>
      <c r="H60" s="689">
        <v>1.37316E-2</v>
      </c>
      <c r="I60" s="689">
        <v>1.4107952999999999E-2</v>
      </c>
      <c r="J60" s="689">
        <v>2.0838812000000002E-2</v>
      </c>
      <c r="K60" s="689">
        <v>2.0121963999999999E-2</v>
      </c>
      <c r="L60" s="689">
        <v>2.2375274000000001E-2</v>
      </c>
      <c r="M60" s="689">
        <v>2.4389589999999999E-2</v>
      </c>
      <c r="N60" s="689">
        <v>2.8593568E-2</v>
      </c>
      <c r="O60" s="689">
        <v>3.2909938999999999E-2</v>
      </c>
      <c r="P60" s="689">
        <v>2.3166724999999999E-2</v>
      </c>
      <c r="Q60" s="689">
        <v>2.2615822000000001E-2</v>
      </c>
      <c r="R60" s="689">
        <v>2.2362492000000001E-2</v>
      </c>
      <c r="S60" s="689">
        <v>2.0213445E-2</v>
      </c>
      <c r="T60" s="689">
        <v>1.8531229999999999E-2</v>
      </c>
      <c r="U60" s="689">
        <v>1.3094197E-2</v>
      </c>
      <c r="V60" s="689">
        <v>1.0669636999999999E-2</v>
      </c>
      <c r="W60" s="689">
        <v>8.4611770000000003E-3</v>
      </c>
      <c r="X60" s="689">
        <v>9.9048920000000002E-3</v>
      </c>
      <c r="Y60" s="689">
        <v>1.0188684999999999E-2</v>
      </c>
      <c r="Z60" s="689">
        <v>1.7763759E-2</v>
      </c>
      <c r="AA60" s="689">
        <v>2.5229835999999999E-2</v>
      </c>
      <c r="AB60" s="689">
        <v>2.8146886999999999E-2</v>
      </c>
      <c r="AC60" s="689">
        <v>3.2171242000000003E-2</v>
      </c>
      <c r="AD60" s="689">
        <v>2.6713780999999999E-2</v>
      </c>
      <c r="AE60" s="689">
        <v>2.4550926000000001E-2</v>
      </c>
      <c r="AF60" s="689">
        <v>1.6210400999999999E-2</v>
      </c>
      <c r="AG60" s="689">
        <v>1.2875189E-2</v>
      </c>
      <c r="AH60" s="689">
        <v>1.3775054E-2</v>
      </c>
      <c r="AI60" s="689">
        <v>1.1514271E-2</v>
      </c>
      <c r="AJ60" s="689">
        <v>9.5506089999999998E-3</v>
      </c>
      <c r="AK60" s="689">
        <v>1.3320677E-2</v>
      </c>
      <c r="AL60" s="689">
        <v>1.7621127E-2</v>
      </c>
      <c r="AM60" s="689">
        <v>1.9841439999999998E-2</v>
      </c>
      <c r="AN60" s="689">
        <v>1.6695110999999999E-2</v>
      </c>
      <c r="AO60" s="689">
        <v>2.0002748000000001E-2</v>
      </c>
      <c r="AP60" s="689">
        <v>1.7968466999999998E-2</v>
      </c>
      <c r="AQ60" s="689">
        <v>1.7839313999999998E-2</v>
      </c>
      <c r="AR60" s="689">
        <v>1.7125453999999998E-2</v>
      </c>
      <c r="AS60" s="689">
        <v>1.8161330999999999E-2</v>
      </c>
      <c r="AT60" s="689">
        <v>1.8466308000000001E-2</v>
      </c>
      <c r="AU60" s="689">
        <v>1.8276423E-2</v>
      </c>
      <c r="AV60" s="689">
        <v>1.8616784000000001E-2</v>
      </c>
      <c r="AW60" s="689">
        <v>1.8723501E-2</v>
      </c>
      <c r="AX60" s="689">
        <v>1.9077759E-2</v>
      </c>
      <c r="AY60" s="689">
        <v>1.9124872000000001E-2</v>
      </c>
      <c r="AZ60" s="689">
        <v>1.7877857E-2</v>
      </c>
      <c r="BA60" s="689">
        <v>2.0594545999999998E-2</v>
      </c>
      <c r="BB60" s="689">
        <v>1.7581817E-2</v>
      </c>
      <c r="BC60" s="689">
        <v>1.7086964999999999E-2</v>
      </c>
      <c r="BD60" s="689">
        <v>1.6171653000000001E-2</v>
      </c>
      <c r="BE60" s="689">
        <v>1.5677791E-2</v>
      </c>
      <c r="BF60" s="689">
        <v>1.4134000000000001E-2</v>
      </c>
      <c r="BG60" s="689">
        <v>1.1953699999999999E-2</v>
      </c>
      <c r="BH60" s="690">
        <v>1.29701E-2</v>
      </c>
      <c r="BI60" s="690">
        <v>1.35368E-2</v>
      </c>
      <c r="BJ60" s="690">
        <v>1.6818300000000001E-2</v>
      </c>
      <c r="BK60" s="690">
        <v>2.0356300000000001E-2</v>
      </c>
      <c r="BL60" s="690">
        <v>1.72356E-2</v>
      </c>
      <c r="BM60" s="690">
        <v>1.8566699999999998E-2</v>
      </c>
      <c r="BN60" s="690">
        <v>1.75663E-2</v>
      </c>
      <c r="BO60" s="690">
        <v>1.6713700000000001E-2</v>
      </c>
      <c r="BP60" s="690">
        <v>1.33343E-2</v>
      </c>
      <c r="BQ60" s="690">
        <v>1.281E-2</v>
      </c>
      <c r="BR60" s="690">
        <v>1.1982400000000001E-2</v>
      </c>
      <c r="BS60" s="690">
        <v>1.03915E-2</v>
      </c>
      <c r="BT60" s="690">
        <v>1.1759E-2</v>
      </c>
      <c r="BU60" s="690">
        <v>1.26575E-2</v>
      </c>
      <c r="BV60" s="690">
        <v>1.6136600000000001E-2</v>
      </c>
    </row>
    <row r="61" spans="1:74" ht="11.15" customHeight="1" x14ac:dyDescent="0.25">
      <c r="A61" s="498" t="s">
        <v>1234</v>
      </c>
      <c r="B61" s="501" t="s">
        <v>1301</v>
      </c>
      <c r="C61" s="689">
        <v>0.432219456</v>
      </c>
      <c r="D61" s="689">
        <v>0.41859573</v>
      </c>
      <c r="E61" s="689">
        <v>0.49259824400000002</v>
      </c>
      <c r="F61" s="689">
        <v>0.45300195300000001</v>
      </c>
      <c r="G61" s="689">
        <v>0.41204792899999998</v>
      </c>
      <c r="H61" s="689">
        <v>0.464895477</v>
      </c>
      <c r="I61" s="689">
        <v>0.42358036100000002</v>
      </c>
      <c r="J61" s="689">
        <v>0.426050716</v>
      </c>
      <c r="K61" s="689">
        <v>0.40338411600000001</v>
      </c>
      <c r="L61" s="689">
        <v>0.44182183200000003</v>
      </c>
      <c r="M61" s="689">
        <v>0.42019769099999998</v>
      </c>
      <c r="N61" s="689">
        <v>0.40838026599999999</v>
      </c>
      <c r="O61" s="689">
        <v>0.46932773799999999</v>
      </c>
      <c r="P61" s="689">
        <v>0.45010873600000001</v>
      </c>
      <c r="Q61" s="689">
        <v>0.55068344599999997</v>
      </c>
      <c r="R61" s="689">
        <v>0.55374109999999999</v>
      </c>
      <c r="S61" s="689">
        <v>0.60736652700000004</v>
      </c>
      <c r="T61" s="689">
        <v>0.53030766600000001</v>
      </c>
      <c r="U61" s="689">
        <v>0.53203237599999997</v>
      </c>
      <c r="V61" s="689">
        <v>0.50461931400000004</v>
      </c>
      <c r="W61" s="689">
        <v>0.55473050400000001</v>
      </c>
      <c r="X61" s="689">
        <v>0.51069381899999999</v>
      </c>
      <c r="Y61" s="689">
        <v>0.41446704299999998</v>
      </c>
      <c r="Z61" s="689">
        <v>0.44704411399999999</v>
      </c>
      <c r="AA61" s="689">
        <v>0.54682485000000003</v>
      </c>
      <c r="AB61" s="689">
        <v>0.58206390299999999</v>
      </c>
      <c r="AC61" s="689">
        <v>0.71961809700000001</v>
      </c>
      <c r="AD61" s="689">
        <v>0.72080593199999998</v>
      </c>
      <c r="AE61" s="689">
        <v>0.840014967</v>
      </c>
      <c r="AF61" s="689">
        <v>0.76626838600000002</v>
      </c>
      <c r="AG61" s="689">
        <v>0.78967364900000003</v>
      </c>
      <c r="AH61" s="689">
        <v>0.77788214099999997</v>
      </c>
      <c r="AI61" s="689">
        <v>0.66313550700000001</v>
      </c>
      <c r="AJ61" s="689">
        <v>0.60373613299999995</v>
      </c>
      <c r="AK61" s="689">
        <v>0.59488144899999995</v>
      </c>
      <c r="AL61" s="689">
        <v>0.67429821899999998</v>
      </c>
      <c r="AM61" s="689">
        <v>0.72393338900000004</v>
      </c>
      <c r="AN61" s="689">
        <v>0.73092179899999998</v>
      </c>
      <c r="AO61" s="689">
        <v>0.92169114900000004</v>
      </c>
      <c r="AP61" s="689">
        <v>1.0209650079999999</v>
      </c>
      <c r="AQ61" s="689">
        <v>1.1713078830000001</v>
      </c>
      <c r="AR61" s="689">
        <v>0.95376200499999997</v>
      </c>
      <c r="AS61" s="689">
        <v>0.99153979299999995</v>
      </c>
      <c r="AT61" s="689">
        <v>0.96707993299999995</v>
      </c>
      <c r="AU61" s="689">
        <v>0.94936019999999999</v>
      </c>
      <c r="AV61" s="689">
        <v>0.93529859999999998</v>
      </c>
      <c r="AW61" s="689">
        <v>0.788427663</v>
      </c>
      <c r="AX61" s="689">
        <v>0.84167175800000005</v>
      </c>
      <c r="AY61" s="689">
        <v>0.83626009599999995</v>
      </c>
      <c r="AZ61" s="689">
        <v>0.913243048</v>
      </c>
      <c r="BA61" s="689">
        <v>1.1517876650000001</v>
      </c>
      <c r="BB61" s="689">
        <v>1.2123194079999999</v>
      </c>
      <c r="BC61" s="689">
        <v>1.303994119</v>
      </c>
      <c r="BD61" s="689">
        <v>1.2146505240000001</v>
      </c>
      <c r="BE61" s="689">
        <v>1.292703186</v>
      </c>
      <c r="BF61" s="689">
        <v>1.152228</v>
      </c>
      <c r="BG61" s="689">
        <v>1.16412</v>
      </c>
      <c r="BH61" s="690">
        <v>1.0807439999999999</v>
      </c>
      <c r="BI61" s="690">
        <v>0.93718349999999995</v>
      </c>
      <c r="BJ61" s="690">
        <v>0.88547149999999997</v>
      </c>
      <c r="BK61" s="690">
        <v>1.0658129999999999</v>
      </c>
      <c r="BL61" s="690">
        <v>1.043283</v>
      </c>
      <c r="BM61" s="690">
        <v>1.5641149999999999</v>
      </c>
      <c r="BN61" s="690">
        <v>1.7891049999999999</v>
      </c>
      <c r="BO61" s="690">
        <v>1.902013</v>
      </c>
      <c r="BP61" s="690">
        <v>1.5822149999999999</v>
      </c>
      <c r="BQ61" s="690">
        <v>1.627651</v>
      </c>
      <c r="BR61" s="690">
        <v>1.488545</v>
      </c>
      <c r="BS61" s="690">
        <v>1.4758549999999999</v>
      </c>
      <c r="BT61" s="690">
        <v>1.3796200000000001</v>
      </c>
      <c r="BU61" s="690">
        <v>1.1992659999999999</v>
      </c>
      <c r="BV61" s="690">
        <v>1.069925</v>
      </c>
    </row>
    <row r="62" spans="1:74" ht="11.15" customHeight="1" x14ac:dyDescent="0.25">
      <c r="A62" s="498" t="s">
        <v>1235</v>
      </c>
      <c r="B62" s="499" t="s">
        <v>1302</v>
      </c>
      <c r="C62" s="689">
        <v>0.47530421099999998</v>
      </c>
      <c r="D62" s="689">
        <v>0.25676259400000001</v>
      </c>
      <c r="E62" s="689">
        <v>0.218893579</v>
      </c>
      <c r="F62" s="689">
        <v>0.23075362799999999</v>
      </c>
      <c r="G62" s="689">
        <v>0.22717443200000001</v>
      </c>
      <c r="H62" s="689">
        <v>0.33799332599999998</v>
      </c>
      <c r="I62" s="689">
        <v>0.35617348100000001</v>
      </c>
      <c r="J62" s="689">
        <v>0.36540869399999998</v>
      </c>
      <c r="K62" s="689">
        <v>0.40646457499999999</v>
      </c>
      <c r="L62" s="689">
        <v>0.25227106100000002</v>
      </c>
      <c r="M62" s="689">
        <v>0.16104269700000001</v>
      </c>
      <c r="N62" s="689">
        <v>0.263396293</v>
      </c>
      <c r="O62" s="689">
        <v>0.29953679900000002</v>
      </c>
      <c r="P62" s="689">
        <v>0.27181545699999998</v>
      </c>
      <c r="Q62" s="689">
        <v>0.25539806799999998</v>
      </c>
      <c r="R62" s="689">
        <v>0.248568759</v>
      </c>
      <c r="S62" s="689">
        <v>0.30766470200000001</v>
      </c>
      <c r="T62" s="689">
        <v>0.30005527599999998</v>
      </c>
      <c r="U62" s="689">
        <v>0.26412963</v>
      </c>
      <c r="V62" s="689">
        <v>0.25727915899999998</v>
      </c>
      <c r="W62" s="689">
        <v>0.25382717799999999</v>
      </c>
      <c r="X62" s="689">
        <v>0.18012288800000001</v>
      </c>
      <c r="Y62" s="689">
        <v>0.240702637</v>
      </c>
      <c r="Z62" s="689">
        <v>0.26434848</v>
      </c>
      <c r="AA62" s="689">
        <v>0.32871497500000002</v>
      </c>
      <c r="AB62" s="689">
        <v>0.32186183499999999</v>
      </c>
      <c r="AC62" s="689">
        <v>0.23731821</v>
      </c>
      <c r="AD62" s="689">
        <v>0.23033708999999999</v>
      </c>
      <c r="AE62" s="689">
        <v>0.22762326699999999</v>
      </c>
      <c r="AF62" s="689">
        <v>0.32043117300000001</v>
      </c>
      <c r="AG62" s="689">
        <v>0.35011255299999999</v>
      </c>
      <c r="AH62" s="689">
        <v>0.32210138799999999</v>
      </c>
      <c r="AI62" s="689">
        <v>0.23306622799999999</v>
      </c>
      <c r="AJ62" s="689">
        <v>0.23175489499999999</v>
      </c>
      <c r="AK62" s="689">
        <v>0.20749246499999999</v>
      </c>
      <c r="AL62" s="689">
        <v>0.25211278100000001</v>
      </c>
      <c r="AM62" s="689">
        <v>0.246043552</v>
      </c>
      <c r="AN62" s="689">
        <v>0.33224394000000002</v>
      </c>
      <c r="AO62" s="689">
        <v>0.21904469800000001</v>
      </c>
      <c r="AP62" s="689">
        <v>0.25275555500000002</v>
      </c>
      <c r="AQ62" s="689">
        <v>0.233197771</v>
      </c>
      <c r="AR62" s="689">
        <v>0.24722493700000001</v>
      </c>
      <c r="AS62" s="689">
        <v>0.21845742000000001</v>
      </c>
      <c r="AT62" s="689">
        <v>0.23033747199999999</v>
      </c>
      <c r="AU62" s="689">
        <v>0.217525633</v>
      </c>
      <c r="AV62" s="689">
        <v>0.189773573</v>
      </c>
      <c r="AW62" s="689">
        <v>0.181476268</v>
      </c>
      <c r="AX62" s="689">
        <v>0.21866909000000001</v>
      </c>
      <c r="AY62" s="689">
        <v>0.24788776600000001</v>
      </c>
      <c r="AZ62" s="689">
        <v>0.19233303900000001</v>
      </c>
      <c r="BA62" s="689">
        <v>0.26444985199999999</v>
      </c>
      <c r="BB62" s="689">
        <v>0.17078302400000001</v>
      </c>
      <c r="BC62" s="689">
        <v>0.16840856500000001</v>
      </c>
      <c r="BD62" s="689">
        <v>0.229341239</v>
      </c>
      <c r="BE62" s="689">
        <v>0.23297916299999999</v>
      </c>
      <c r="BF62" s="689">
        <v>0.27652359999999998</v>
      </c>
      <c r="BG62" s="689">
        <v>0.2384531</v>
      </c>
      <c r="BH62" s="690">
        <v>0.20852999999999999</v>
      </c>
      <c r="BI62" s="690">
        <v>0.2150783</v>
      </c>
      <c r="BJ62" s="690">
        <v>0.25398559999999998</v>
      </c>
      <c r="BK62" s="690">
        <v>0.25728430000000002</v>
      </c>
      <c r="BL62" s="690">
        <v>0.2575577</v>
      </c>
      <c r="BM62" s="690">
        <v>0.2234688</v>
      </c>
      <c r="BN62" s="690">
        <v>0.2005478</v>
      </c>
      <c r="BO62" s="690">
        <v>0.18184629999999999</v>
      </c>
      <c r="BP62" s="690">
        <v>0.25642670000000001</v>
      </c>
      <c r="BQ62" s="690">
        <v>0.25143900000000002</v>
      </c>
      <c r="BR62" s="690">
        <v>0.26638000000000001</v>
      </c>
      <c r="BS62" s="690">
        <v>0.22892589999999999</v>
      </c>
      <c r="BT62" s="690">
        <v>0.2214846</v>
      </c>
      <c r="BU62" s="690">
        <v>0.2089443</v>
      </c>
      <c r="BV62" s="690">
        <v>0.24857660000000001</v>
      </c>
    </row>
    <row r="63" spans="1:74" ht="11.15" customHeight="1" x14ac:dyDescent="0.25">
      <c r="A63" s="498" t="s">
        <v>1236</v>
      </c>
      <c r="B63" s="501" t="s">
        <v>1202</v>
      </c>
      <c r="C63" s="689">
        <v>18.479005530999999</v>
      </c>
      <c r="D63" s="689">
        <v>15.765896995</v>
      </c>
      <c r="E63" s="689">
        <v>16.158583268000001</v>
      </c>
      <c r="F63" s="689">
        <v>17.447719404000001</v>
      </c>
      <c r="G63" s="689">
        <v>19.247164033000001</v>
      </c>
      <c r="H63" s="689">
        <v>21.307462213000001</v>
      </c>
      <c r="I63" s="689">
        <v>22.436938362999999</v>
      </c>
      <c r="J63" s="689">
        <v>22.905955103</v>
      </c>
      <c r="K63" s="689">
        <v>21.945413511000002</v>
      </c>
      <c r="L63" s="689">
        <v>20.493787356999999</v>
      </c>
      <c r="M63" s="689">
        <v>17.189080164</v>
      </c>
      <c r="N63" s="689">
        <v>16.804566872999999</v>
      </c>
      <c r="O63" s="689">
        <v>17.234951478999999</v>
      </c>
      <c r="P63" s="689">
        <v>15.439297942</v>
      </c>
      <c r="Q63" s="689">
        <v>16.724844886</v>
      </c>
      <c r="R63" s="689">
        <v>17.460773601</v>
      </c>
      <c r="S63" s="689">
        <v>21.140721757000001</v>
      </c>
      <c r="T63" s="689">
        <v>21.858073473000001</v>
      </c>
      <c r="U63" s="689">
        <v>23.042646214000001</v>
      </c>
      <c r="V63" s="689">
        <v>23.079669069000001</v>
      </c>
      <c r="W63" s="689">
        <v>21.929921920000002</v>
      </c>
      <c r="X63" s="689">
        <v>21.108250143999999</v>
      </c>
      <c r="Y63" s="689">
        <v>16.510266012999999</v>
      </c>
      <c r="Z63" s="689">
        <v>16.586296299000001</v>
      </c>
      <c r="AA63" s="689">
        <v>17.496048895000001</v>
      </c>
      <c r="AB63" s="689">
        <v>16.547258066000001</v>
      </c>
      <c r="AC63" s="689">
        <v>18.556735601</v>
      </c>
      <c r="AD63" s="689">
        <v>18.473053796999999</v>
      </c>
      <c r="AE63" s="689">
        <v>19.591305849000001</v>
      </c>
      <c r="AF63" s="689">
        <v>22.079839675999999</v>
      </c>
      <c r="AG63" s="689">
        <v>23.585553228999999</v>
      </c>
      <c r="AH63" s="689">
        <v>23.985410366</v>
      </c>
      <c r="AI63" s="689">
        <v>21.761634507</v>
      </c>
      <c r="AJ63" s="689">
        <v>21.066986453999998</v>
      </c>
      <c r="AK63" s="689">
        <v>17.572468813</v>
      </c>
      <c r="AL63" s="689">
        <v>17.124044854000001</v>
      </c>
      <c r="AM63" s="689">
        <v>16.804368161999999</v>
      </c>
      <c r="AN63" s="689">
        <v>16.115761710000001</v>
      </c>
      <c r="AO63" s="689">
        <v>17.382192007</v>
      </c>
      <c r="AP63" s="689">
        <v>17.849476817999999</v>
      </c>
      <c r="AQ63" s="689">
        <v>20.732965871000001</v>
      </c>
      <c r="AR63" s="689">
        <v>21.620557905999998</v>
      </c>
      <c r="AS63" s="689">
        <v>23.297004763</v>
      </c>
      <c r="AT63" s="689">
        <v>24.194448175000002</v>
      </c>
      <c r="AU63" s="689">
        <v>21.428461810000002</v>
      </c>
      <c r="AV63" s="689">
        <v>19.067164118000001</v>
      </c>
      <c r="AW63" s="689">
        <v>16.214493053000002</v>
      </c>
      <c r="AX63" s="689">
        <v>17.494609452999999</v>
      </c>
      <c r="AY63" s="689">
        <v>18.331179174999999</v>
      </c>
      <c r="AZ63" s="689">
        <v>16.331884995999999</v>
      </c>
      <c r="BA63" s="689">
        <v>18.113517304999998</v>
      </c>
      <c r="BB63" s="689">
        <v>18.559584035</v>
      </c>
      <c r="BC63" s="689">
        <v>21.688801249000001</v>
      </c>
      <c r="BD63" s="689">
        <v>22.868408878</v>
      </c>
      <c r="BE63" s="689">
        <v>24.615389794999999</v>
      </c>
      <c r="BF63" s="689">
        <v>24.684280000000001</v>
      </c>
      <c r="BG63" s="689">
        <v>21.15419</v>
      </c>
      <c r="BH63" s="690">
        <v>19.529810000000001</v>
      </c>
      <c r="BI63" s="690">
        <v>17.38578</v>
      </c>
      <c r="BJ63" s="690">
        <v>18.11102</v>
      </c>
      <c r="BK63" s="690">
        <v>17.817</v>
      </c>
      <c r="BL63" s="690">
        <v>15.661720000000001</v>
      </c>
      <c r="BM63" s="690">
        <v>17.779969999999999</v>
      </c>
      <c r="BN63" s="690">
        <v>18.355889999999999</v>
      </c>
      <c r="BO63" s="690">
        <v>21.062670000000001</v>
      </c>
      <c r="BP63" s="690">
        <v>23.124649999999999</v>
      </c>
      <c r="BQ63" s="690">
        <v>23.401289999999999</v>
      </c>
      <c r="BR63" s="690">
        <v>22.516200000000001</v>
      </c>
      <c r="BS63" s="690">
        <v>20.610299999999999</v>
      </c>
      <c r="BT63" s="690">
        <v>20.138680000000001</v>
      </c>
      <c r="BU63" s="690">
        <v>17.637830000000001</v>
      </c>
      <c r="BV63" s="690">
        <v>18.350079999999998</v>
      </c>
    </row>
    <row r="64" spans="1:74" ht="11.15" customHeight="1" x14ac:dyDescent="0.25">
      <c r="A64" s="503" t="s">
        <v>1237</v>
      </c>
      <c r="B64" s="504" t="s">
        <v>1303</v>
      </c>
      <c r="C64" s="520">
        <v>18.394677238</v>
      </c>
      <c r="D64" s="520">
        <v>15.864389692</v>
      </c>
      <c r="E64" s="520">
        <v>16.326293314000001</v>
      </c>
      <c r="F64" s="520">
        <v>17.783432388000001</v>
      </c>
      <c r="G64" s="520">
        <v>19.488713408999999</v>
      </c>
      <c r="H64" s="520">
        <v>21.936843281000002</v>
      </c>
      <c r="I64" s="520">
        <v>23.109588520999999</v>
      </c>
      <c r="J64" s="520">
        <v>23.454681334</v>
      </c>
      <c r="K64" s="520">
        <v>22.483793033000001</v>
      </c>
      <c r="L64" s="520">
        <v>20.850265339</v>
      </c>
      <c r="M64" s="520">
        <v>17.407817287</v>
      </c>
      <c r="N64" s="520">
        <v>16.783025405</v>
      </c>
      <c r="O64" s="520">
        <v>17.037956774000001</v>
      </c>
      <c r="P64" s="520">
        <v>15.512036468</v>
      </c>
      <c r="Q64" s="520">
        <v>16.975968546000001</v>
      </c>
      <c r="R64" s="520">
        <v>17.286852412999998</v>
      </c>
      <c r="S64" s="520">
        <v>18.476863170000001</v>
      </c>
      <c r="T64" s="520">
        <v>19.201503784</v>
      </c>
      <c r="U64" s="520">
        <v>23.24562147</v>
      </c>
      <c r="V64" s="520">
        <v>23.087504709000001</v>
      </c>
      <c r="W64" s="520">
        <v>21.833796352</v>
      </c>
      <c r="X64" s="520">
        <v>21.447400622</v>
      </c>
      <c r="Y64" s="520">
        <v>16.37297371</v>
      </c>
      <c r="Z64" s="520">
        <v>16.590224915</v>
      </c>
      <c r="AA64" s="520">
        <v>17.158931454000001</v>
      </c>
      <c r="AB64" s="520">
        <v>16.447741285999999</v>
      </c>
      <c r="AC64" s="520">
        <v>18.900696160999999</v>
      </c>
      <c r="AD64" s="520">
        <v>18.997732698</v>
      </c>
      <c r="AE64" s="520">
        <v>20.771183681</v>
      </c>
      <c r="AF64" s="520">
        <v>23.285241792000001</v>
      </c>
      <c r="AG64" s="520">
        <v>24.486604972999999</v>
      </c>
      <c r="AH64" s="520">
        <v>25.042590164</v>
      </c>
      <c r="AI64" s="520">
        <v>22.786092796999998</v>
      </c>
      <c r="AJ64" s="520">
        <v>21.655702535</v>
      </c>
      <c r="AK64" s="520">
        <v>17.844212534</v>
      </c>
      <c r="AL64" s="520">
        <v>17.244617331000001</v>
      </c>
      <c r="AM64" s="520">
        <v>17.449013323999999</v>
      </c>
      <c r="AN64" s="520">
        <v>16.41068083</v>
      </c>
      <c r="AO64" s="520">
        <v>18.528665476</v>
      </c>
      <c r="AP64" s="520">
        <v>18.410767029999999</v>
      </c>
      <c r="AQ64" s="520">
        <v>22.436962031</v>
      </c>
      <c r="AR64" s="520">
        <v>22.929303093000001</v>
      </c>
      <c r="AS64" s="520">
        <v>24.019557654</v>
      </c>
      <c r="AT64" s="520">
        <v>25.726064053000002</v>
      </c>
      <c r="AU64" s="520">
        <v>22.586428631</v>
      </c>
      <c r="AV64" s="520">
        <v>21.299357762</v>
      </c>
      <c r="AW64" s="520">
        <v>16.685353750000001</v>
      </c>
      <c r="AX64" s="520">
        <v>17.631097943</v>
      </c>
      <c r="AY64" s="520">
        <v>18.475294661</v>
      </c>
      <c r="AZ64" s="520">
        <v>16.480389385999999</v>
      </c>
      <c r="BA64" s="520">
        <v>19.116531114000001</v>
      </c>
      <c r="BB64" s="520">
        <v>19.456708806000002</v>
      </c>
      <c r="BC64" s="520">
        <v>23.208057572000001</v>
      </c>
      <c r="BD64" s="520">
        <v>23.577452327</v>
      </c>
      <c r="BE64" s="520">
        <v>26.009776123999998</v>
      </c>
      <c r="BF64" s="520">
        <v>27.398354201</v>
      </c>
      <c r="BG64" s="520">
        <v>22.881913692000001</v>
      </c>
      <c r="BH64" s="521">
        <v>20.310110000000002</v>
      </c>
      <c r="BI64" s="521">
        <v>17.107579999999999</v>
      </c>
      <c r="BJ64" s="521">
        <v>17.37443</v>
      </c>
      <c r="BK64" s="521">
        <v>17.84975</v>
      </c>
      <c r="BL64" s="521">
        <v>15.84079</v>
      </c>
      <c r="BM64" s="521">
        <v>17.293399999999998</v>
      </c>
      <c r="BN64" s="521">
        <v>17.505050000000001</v>
      </c>
      <c r="BO64" s="521">
        <v>20.94408</v>
      </c>
      <c r="BP64" s="521">
        <v>22.237349999999999</v>
      </c>
      <c r="BQ64" s="521">
        <v>23.39705</v>
      </c>
      <c r="BR64" s="521">
        <v>23.343440000000001</v>
      </c>
      <c r="BS64" s="521">
        <v>21.474519999999998</v>
      </c>
      <c r="BT64" s="521">
        <v>19.606000000000002</v>
      </c>
      <c r="BU64" s="521">
        <v>16.546209999999999</v>
      </c>
      <c r="BV64" s="521">
        <v>17.251930000000002</v>
      </c>
    </row>
    <row r="65" spans="1:74" ht="12" customHeight="1" x14ac:dyDescent="0.3">
      <c r="A65" s="492"/>
      <c r="B65" s="814" t="s">
        <v>1360</v>
      </c>
      <c r="C65" s="815"/>
      <c r="D65" s="815"/>
      <c r="E65" s="815"/>
      <c r="F65" s="815"/>
      <c r="G65" s="815"/>
      <c r="H65" s="815"/>
      <c r="I65" s="815"/>
      <c r="J65" s="815"/>
      <c r="K65" s="815"/>
      <c r="L65" s="815"/>
      <c r="M65" s="815"/>
      <c r="N65" s="815"/>
      <c r="O65" s="815"/>
      <c r="P65" s="815"/>
      <c r="Q65" s="815"/>
      <c r="R65" s="505"/>
      <c r="S65" s="505"/>
      <c r="T65" s="505"/>
      <c r="U65" s="505"/>
      <c r="V65" s="505"/>
      <c r="W65" s="505"/>
      <c r="X65" s="505"/>
      <c r="Y65" s="505"/>
      <c r="Z65" s="505"/>
      <c r="AA65" s="505"/>
      <c r="AB65" s="505"/>
      <c r="AC65" s="505"/>
      <c r="AD65" s="505"/>
      <c r="AE65" s="505"/>
      <c r="AF65" s="505"/>
      <c r="AG65" s="505"/>
      <c r="AH65" s="505"/>
      <c r="AI65" s="505"/>
      <c r="AJ65" s="505"/>
      <c r="AK65" s="505"/>
      <c r="AL65" s="505"/>
      <c r="AM65" s="505"/>
      <c r="AN65" s="505"/>
      <c r="AO65" s="505"/>
      <c r="AP65" s="505"/>
      <c r="AQ65" s="505"/>
      <c r="AR65" s="505"/>
      <c r="AS65" s="505"/>
      <c r="AT65" s="505"/>
      <c r="AU65" s="505"/>
      <c r="AV65" s="505"/>
      <c r="AW65" s="505"/>
      <c r="AX65" s="505"/>
      <c r="AY65" s="726"/>
      <c r="AZ65" s="726"/>
      <c r="BA65" s="726"/>
      <c r="BB65" s="726"/>
      <c r="BC65" s="726"/>
      <c r="BD65" s="726"/>
      <c r="BE65" s="726"/>
      <c r="BF65" s="726"/>
      <c r="BG65" s="726"/>
      <c r="BH65" s="726"/>
      <c r="BI65" s="726"/>
      <c r="BJ65" s="505"/>
      <c r="BK65" s="505"/>
      <c r="BL65" s="505"/>
      <c r="BM65" s="505"/>
      <c r="BN65" s="505"/>
      <c r="BO65" s="505"/>
      <c r="BP65" s="505"/>
      <c r="BQ65" s="505"/>
      <c r="BR65" s="505"/>
      <c r="BS65" s="505"/>
      <c r="BT65" s="505"/>
      <c r="BU65" s="505"/>
      <c r="BV65" s="505"/>
    </row>
    <row r="66" spans="1:74" ht="12" customHeight="1" x14ac:dyDescent="0.3">
      <c r="A66" s="492"/>
      <c r="B66" s="814" t="s">
        <v>1361</v>
      </c>
      <c r="C66" s="815"/>
      <c r="D66" s="815"/>
      <c r="E66" s="815"/>
      <c r="F66" s="815"/>
      <c r="G66" s="815"/>
      <c r="H66" s="815"/>
      <c r="I66" s="815"/>
      <c r="J66" s="815"/>
      <c r="K66" s="815"/>
      <c r="L66" s="815"/>
      <c r="M66" s="815"/>
      <c r="N66" s="815"/>
      <c r="O66" s="815"/>
      <c r="P66" s="815"/>
      <c r="Q66" s="815"/>
      <c r="R66" s="505"/>
      <c r="S66" s="505"/>
      <c r="T66" s="505"/>
      <c r="U66" s="505"/>
      <c r="V66" s="505"/>
      <c r="W66" s="505"/>
      <c r="X66" s="505"/>
      <c r="Y66" s="505"/>
      <c r="Z66" s="505"/>
      <c r="AA66" s="505"/>
      <c r="AB66" s="505"/>
      <c r="AC66" s="505"/>
      <c r="AD66" s="505"/>
      <c r="AE66" s="505"/>
      <c r="AF66" s="505"/>
      <c r="AG66" s="505"/>
      <c r="AH66" s="505"/>
      <c r="AI66" s="505"/>
      <c r="AJ66" s="505"/>
      <c r="AK66" s="505"/>
      <c r="AL66" s="505"/>
      <c r="AM66" s="505"/>
      <c r="AN66" s="505"/>
      <c r="AO66" s="505"/>
      <c r="AP66" s="505"/>
      <c r="AQ66" s="505"/>
      <c r="AR66" s="505"/>
      <c r="AS66" s="505"/>
      <c r="AT66" s="505"/>
      <c r="AU66" s="505"/>
      <c r="AV66" s="505"/>
      <c r="AW66" s="505"/>
      <c r="AX66" s="505"/>
      <c r="AY66" s="505"/>
      <c r="AZ66" s="505"/>
      <c r="BA66" s="505"/>
      <c r="BB66" s="505"/>
      <c r="BC66" s="505"/>
      <c r="BD66" s="610"/>
      <c r="BE66" s="610"/>
      <c r="BF66" s="610"/>
      <c r="BG66" s="505"/>
      <c r="BH66" s="505"/>
      <c r="BI66" s="505"/>
      <c r="BJ66" s="505"/>
      <c r="BK66" s="505"/>
      <c r="BL66" s="505"/>
      <c r="BM66" s="505"/>
      <c r="BN66" s="505"/>
      <c r="BO66" s="505"/>
      <c r="BP66" s="505"/>
      <c r="BQ66" s="505"/>
      <c r="BR66" s="505"/>
      <c r="BS66" s="505"/>
      <c r="BT66" s="505"/>
      <c r="BU66" s="505"/>
      <c r="BV66" s="505"/>
    </row>
    <row r="67" spans="1:74" ht="12" customHeight="1" x14ac:dyDescent="0.3">
      <c r="A67" s="506"/>
      <c r="B67" s="814" t="s">
        <v>1362</v>
      </c>
      <c r="C67" s="815"/>
      <c r="D67" s="815"/>
      <c r="E67" s="815"/>
      <c r="F67" s="815"/>
      <c r="G67" s="815"/>
      <c r="H67" s="815"/>
      <c r="I67" s="815"/>
      <c r="J67" s="815"/>
      <c r="K67" s="815"/>
      <c r="L67" s="815"/>
      <c r="M67" s="815"/>
      <c r="N67" s="815"/>
      <c r="O67" s="815"/>
      <c r="P67" s="815"/>
      <c r="Q67" s="815"/>
      <c r="R67" s="507"/>
      <c r="S67" s="507"/>
      <c r="T67" s="507"/>
      <c r="U67" s="507"/>
      <c r="V67" s="507"/>
      <c r="W67" s="507"/>
      <c r="X67" s="507"/>
      <c r="Y67" s="507"/>
      <c r="Z67" s="507"/>
      <c r="AA67" s="507"/>
      <c r="AB67" s="507"/>
      <c r="AC67" s="507"/>
      <c r="AD67" s="507"/>
      <c r="AE67" s="507"/>
      <c r="AF67" s="507"/>
      <c r="AG67" s="507"/>
      <c r="AH67" s="507"/>
      <c r="AI67" s="507"/>
      <c r="AJ67" s="507"/>
      <c r="AK67" s="507"/>
      <c r="AL67" s="507"/>
      <c r="AM67" s="507"/>
      <c r="AN67" s="507"/>
      <c r="AO67" s="507"/>
      <c r="AP67" s="507"/>
      <c r="AQ67" s="507"/>
      <c r="AR67" s="507"/>
      <c r="AS67" s="507"/>
      <c r="AT67" s="507"/>
      <c r="AU67" s="507"/>
      <c r="AV67" s="507"/>
      <c r="AW67" s="507"/>
      <c r="AX67" s="507"/>
      <c r="AY67" s="507"/>
      <c r="AZ67" s="507"/>
      <c r="BA67" s="507"/>
      <c r="BB67" s="507"/>
      <c r="BC67" s="507"/>
      <c r="BD67" s="611"/>
      <c r="BE67" s="611"/>
      <c r="BF67" s="611"/>
      <c r="BG67" s="507"/>
      <c r="BH67" s="507"/>
      <c r="BI67" s="507"/>
      <c r="BJ67" s="507"/>
      <c r="BK67" s="507"/>
      <c r="BL67" s="507"/>
      <c r="BM67" s="507"/>
      <c r="BN67" s="507"/>
      <c r="BO67" s="507"/>
      <c r="BP67" s="507"/>
      <c r="BQ67" s="507"/>
      <c r="BR67" s="507"/>
      <c r="BS67" s="507"/>
      <c r="BT67" s="507"/>
      <c r="BU67" s="507"/>
      <c r="BV67" s="507"/>
    </row>
    <row r="68" spans="1:74" ht="12" customHeight="1" x14ac:dyDescent="0.3">
      <c r="A68" s="506"/>
      <c r="B68" s="814" t="s">
        <v>1363</v>
      </c>
      <c r="C68" s="815"/>
      <c r="D68" s="815"/>
      <c r="E68" s="815"/>
      <c r="F68" s="815"/>
      <c r="G68" s="815"/>
      <c r="H68" s="815"/>
      <c r="I68" s="815"/>
      <c r="J68" s="815"/>
      <c r="K68" s="815"/>
      <c r="L68" s="815"/>
      <c r="M68" s="815"/>
      <c r="N68" s="815"/>
      <c r="O68" s="815"/>
      <c r="P68" s="815"/>
      <c r="Q68" s="815"/>
      <c r="R68" s="507"/>
      <c r="S68" s="507"/>
      <c r="T68" s="507"/>
      <c r="U68" s="507"/>
      <c r="V68" s="507"/>
      <c r="W68" s="507"/>
      <c r="X68" s="507"/>
      <c r="Y68" s="507"/>
      <c r="Z68" s="507"/>
      <c r="AA68" s="507"/>
      <c r="AB68" s="507"/>
      <c r="AC68" s="507"/>
      <c r="AD68" s="507"/>
      <c r="AE68" s="507"/>
      <c r="AF68" s="507"/>
      <c r="AG68" s="507"/>
      <c r="AH68" s="507"/>
      <c r="AI68" s="507"/>
      <c r="AJ68" s="507"/>
      <c r="AK68" s="507"/>
      <c r="AL68" s="507"/>
      <c r="AM68" s="507"/>
      <c r="AN68" s="507"/>
      <c r="AO68" s="507"/>
      <c r="AP68" s="507"/>
      <c r="AQ68" s="507"/>
      <c r="AR68" s="507"/>
      <c r="AS68" s="507"/>
      <c r="AT68" s="507"/>
      <c r="AU68" s="507"/>
      <c r="AV68" s="507"/>
      <c r="AW68" s="507"/>
      <c r="AX68" s="507"/>
      <c r="AY68" s="507"/>
      <c r="AZ68" s="507"/>
      <c r="BA68" s="507"/>
      <c r="BB68" s="507"/>
      <c r="BC68" s="507"/>
      <c r="BD68" s="611"/>
      <c r="BE68" s="611"/>
      <c r="BF68" s="611"/>
      <c r="BG68" s="507"/>
      <c r="BH68" s="507"/>
      <c r="BI68" s="507"/>
      <c r="BJ68" s="507"/>
      <c r="BK68" s="507"/>
      <c r="BL68" s="507"/>
      <c r="BM68" s="507"/>
      <c r="BN68" s="507"/>
      <c r="BO68" s="507"/>
      <c r="BP68" s="507"/>
      <c r="BQ68" s="507"/>
      <c r="BR68" s="507"/>
      <c r="BS68" s="507"/>
      <c r="BT68" s="507"/>
      <c r="BU68" s="507"/>
      <c r="BV68" s="507"/>
    </row>
    <row r="69" spans="1:74" ht="12" customHeight="1" x14ac:dyDescent="0.3">
      <c r="A69" s="506"/>
      <c r="B69" s="814" t="s">
        <v>1364</v>
      </c>
      <c r="C69" s="815"/>
      <c r="D69" s="815"/>
      <c r="E69" s="815"/>
      <c r="F69" s="815"/>
      <c r="G69" s="815"/>
      <c r="H69" s="815"/>
      <c r="I69" s="815"/>
      <c r="J69" s="815"/>
      <c r="K69" s="815"/>
      <c r="L69" s="815"/>
      <c r="M69" s="815"/>
      <c r="N69" s="815"/>
      <c r="O69" s="815"/>
      <c r="P69" s="815"/>
      <c r="Q69" s="815"/>
      <c r="R69" s="507"/>
      <c r="S69" s="507"/>
      <c r="T69" s="507"/>
      <c r="U69" s="507"/>
      <c r="V69" s="507"/>
      <c r="W69" s="507"/>
      <c r="X69" s="507"/>
      <c r="Y69" s="507"/>
      <c r="Z69" s="507"/>
      <c r="AA69" s="507"/>
      <c r="AB69" s="507"/>
      <c r="AC69" s="507"/>
      <c r="AD69" s="507"/>
      <c r="AE69" s="507"/>
      <c r="AF69" s="507"/>
      <c r="AG69" s="507"/>
      <c r="AH69" s="507"/>
      <c r="AI69" s="507"/>
      <c r="AJ69" s="507"/>
      <c r="AK69" s="507"/>
      <c r="AL69" s="507"/>
      <c r="AM69" s="507"/>
      <c r="AN69" s="507"/>
      <c r="AO69" s="507"/>
      <c r="AP69" s="507"/>
      <c r="AQ69" s="507"/>
      <c r="AR69" s="507"/>
      <c r="AS69" s="507"/>
      <c r="AT69" s="507"/>
      <c r="AU69" s="507"/>
      <c r="AV69" s="507"/>
      <c r="AW69" s="507"/>
      <c r="AX69" s="507"/>
      <c r="AY69" s="507"/>
      <c r="AZ69" s="507"/>
      <c r="BA69" s="507"/>
      <c r="BB69" s="507"/>
      <c r="BC69" s="507"/>
      <c r="BD69" s="611"/>
      <c r="BE69" s="611"/>
      <c r="BF69" s="611"/>
      <c r="BG69" s="507"/>
      <c r="BH69" s="507"/>
      <c r="BI69" s="507"/>
      <c r="BJ69" s="507"/>
      <c r="BK69" s="507"/>
      <c r="BL69" s="507"/>
      <c r="BM69" s="507"/>
      <c r="BN69" s="507"/>
      <c r="BO69" s="507"/>
      <c r="BP69" s="507"/>
      <c r="BQ69" s="507"/>
      <c r="BR69" s="507"/>
      <c r="BS69" s="507"/>
      <c r="BT69" s="507"/>
      <c r="BU69" s="507"/>
      <c r="BV69" s="507"/>
    </row>
    <row r="70" spans="1:74" ht="12" customHeight="1" x14ac:dyDescent="0.3">
      <c r="A70" s="506"/>
      <c r="B70" s="814" t="s">
        <v>1365</v>
      </c>
      <c r="C70" s="815"/>
      <c r="D70" s="815"/>
      <c r="E70" s="815"/>
      <c r="F70" s="815"/>
      <c r="G70" s="815"/>
      <c r="H70" s="815"/>
      <c r="I70" s="815"/>
      <c r="J70" s="815"/>
      <c r="K70" s="815"/>
      <c r="L70" s="815"/>
      <c r="M70" s="815"/>
      <c r="N70" s="815"/>
      <c r="O70" s="815"/>
      <c r="P70" s="815"/>
      <c r="Q70" s="815"/>
      <c r="R70" s="507"/>
      <c r="S70" s="507"/>
      <c r="T70" s="507"/>
      <c r="U70" s="507"/>
      <c r="V70" s="507"/>
      <c r="W70" s="507"/>
      <c r="X70" s="507"/>
      <c r="Y70" s="507"/>
      <c r="Z70" s="507"/>
      <c r="AA70" s="507"/>
      <c r="AB70" s="507"/>
      <c r="AC70" s="507"/>
      <c r="AD70" s="507"/>
      <c r="AE70" s="507"/>
      <c r="AF70" s="507"/>
      <c r="AG70" s="507"/>
      <c r="AH70" s="507"/>
      <c r="AI70" s="507"/>
      <c r="AJ70" s="507"/>
      <c r="AK70" s="507"/>
      <c r="AL70" s="507"/>
      <c r="AM70" s="507"/>
      <c r="AN70" s="507"/>
      <c r="AO70" s="507"/>
      <c r="AP70" s="507"/>
      <c r="AQ70" s="507"/>
      <c r="AR70" s="507"/>
      <c r="AS70" s="507"/>
      <c r="AT70" s="507"/>
      <c r="AU70" s="507"/>
      <c r="AV70" s="507"/>
      <c r="AW70" s="507"/>
      <c r="AX70" s="507"/>
      <c r="AY70" s="507"/>
      <c r="AZ70" s="507"/>
      <c r="BA70" s="507"/>
      <c r="BB70" s="507"/>
      <c r="BC70" s="507"/>
      <c r="BD70" s="611"/>
      <c r="BE70" s="611"/>
      <c r="BF70" s="611"/>
      <c r="BG70" s="507"/>
      <c r="BH70" s="507"/>
      <c r="BI70" s="507"/>
      <c r="BJ70" s="507"/>
      <c r="BK70" s="507"/>
      <c r="BL70" s="507"/>
      <c r="BM70" s="507"/>
      <c r="BN70" s="507"/>
      <c r="BO70" s="507"/>
      <c r="BP70" s="507"/>
      <c r="BQ70" s="507"/>
      <c r="BR70" s="507"/>
      <c r="BS70" s="507"/>
      <c r="BT70" s="507"/>
      <c r="BU70" s="507"/>
      <c r="BV70" s="507"/>
    </row>
    <row r="71" spans="1:74" ht="12" customHeight="1" x14ac:dyDescent="0.3">
      <c r="A71" s="506"/>
      <c r="B71" s="817" t="str">
        <f>"Notes: "&amp;"EIA completed modeling and analysis for this report on " &amp;Dates!D2&amp;"."</f>
        <v>Notes: EIA completed modeling and analysis for this report on Thursday October 6, 2022.</v>
      </c>
      <c r="C71" s="818"/>
      <c r="D71" s="818"/>
      <c r="E71" s="818"/>
      <c r="F71" s="818"/>
      <c r="G71" s="818"/>
      <c r="H71" s="818"/>
      <c r="I71" s="818"/>
      <c r="J71" s="818"/>
      <c r="K71" s="818"/>
      <c r="L71" s="818"/>
      <c r="M71" s="818"/>
      <c r="N71" s="818"/>
      <c r="O71" s="818"/>
      <c r="P71" s="818"/>
      <c r="Q71" s="818"/>
      <c r="R71" s="722"/>
      <c r="S71" s="722"/>
      <c r="T71" s="722"/>
      <c r="U71" s="722"/>
      <c r="V71" s="722"/>
      <c r="W71" s="722"/>
      <c r="X71" s="722"/>
      <c r="Y71" s="722"/>
      <c r="Z71" s="722"/>
      <c r="AA71" s="722"/>
      <c r="AB71" s="722"/>
      <c r="AC71" s="722"/>
      <c r="AD71" s="722"/>
      <c r="AE71" s="722"/>
      <c r="AF71" s="722"/>
      <c r="AG71" s="722"/>
      <c r="AH71" s="722"/>
      <c r="AI71" s="722"/>
      <c r="AJ71" s="722"/>
      <c r="AK71" s="722"/>
      <c r="AL71" s="722"/>
      <c r="AM71" s="722"/>
      <c r="AN71" s="722"/>
      <c r="AO71" s="722"/>
      <c r="AP71" s="722"/>
      <c r="AQ71" s="722"/>
      <c r="AR71" s="722"/>
      <c r="AS71" s="722"/>
      <c r="AT71" s="722"/>
      <c r="AU71" s="722"/>
      <c r="AV71" s="722"/>
      <c r="AW71" s="722"/>
      <c r="AX71" s="722"/>
      <c r="AY71" s="722"/>
      <c r="AZ71" s="722"/>
      <c r="BA71" s="722"/>
      <c r="BB71" s="722"/>
      <c r="BC71" s="722"/>
      <c r="BD71" s="611"/>
      <c r="BE71" s="611"/>
      <c r="BF71" s="611"/>
      <c r="BG71" s="722"/>
      <c r="BH71" s="722"/>
      <c r="BI71" s="722"/>
      <c r="BJ71" s="722"/>
      <c r="BK71" s="722"/>
      <c r="BL71" s="722"/>
      <c r="BM71" s="722"/>
      <c r="BN71" s="722"/>
      <c r="BO71" s="722"/>
      <c r="BP71" s="722"/>
      <c r="BQ71" s="722"/>
      <c r="BR71" s="722"/>
      <c r="BS71" s="722"/>
      <c r="BT71" s="722"/>
      <c r="BU71" s="722"/>
      <c r="BV71" s="722"/>
    </row>
    <row r="72" spans="1:74" ht="12" customHeight="1" x14ac:dyDescent="0.3">
      <c r="A72" s="506"/>
      <c r="B72" s="750" t="s">
        <v>350</v>
      </c>
      <c r="C72" s="757"/>
      <c r="D72" s="757"/>
      <c r="E72" s="757"/>
      <c r="F72" s="757"/>
      <c r="G72" s="757"/>
      <c r="H72" s="757"/>
      <c r="I72" s="757"/>
      <c r="J72" s="757"/>
      <c r="K72" s="757"/>
      <c r="L72" s="757"/>
      <c r="M72" s="757"/>
      <c r="N72" s="757"/>
      <c r="O72" s="757"/>
      <c r="P72" s="757"/>
      <c r="Q72" s="757"/>
      <c r="R72" s="722"/>
      <c r="S72" s="722"/>
      <c r="T72" s="722"/>
      <c r="U72" s="722"/>
      <c r="V72" s="722"/>
      <c r="W72" s="722"/>
      <c r="X72" s="722"/>
      <c r="Y72" s="722"/>
      <c r="Z72" s="722"/>
      <c r="AA72" s="722"/>
      <c r="AB72" s="722"/>
      <c r="AC72" s="722"/>
      <c r="AD72" s="722"/>
      <c r="AE72" s="722"/>
      <c r="AF72" s="722"/>
      <c r="AG72" s="722"/>
      <c r="AH72" s="722"/>
      <c r="AI72" s="722"/>
      <c r="AJ72" s="722"/>
      <c r="AK72" s="722"/>
      <c r="AL72" s="722"/>
      <c r="AM72" s="722"/>
      <c r="AN72" s="722"/>
      <c r="AO72" s="722"/>
      <c r="AP72" s="722"/>
      <c r="AQ72" s="722"/>
      <c r="AR72" s="722"/>
      <c r="AS72" s="722"/>
      <c r="AT72" s="722"/>
      <c r="AU72" s="722"/>
      <c r="AV72" s="722"/>
      <c r="AW72" s="722"/>
      <c r="AX72" s="722"/>
      <c r="AY72" s="722"/>
      <c r="AZ72" s="722"/>
      <c r="BA72" s="722"/>
      <c r="BB72" s="722"/>
      <c r="BC72" s="722"/>
      <c r="BD72" s="611"/>
      <c r="BE72" s="611"/>
      <c r="BF72" s="611"/>
      <c r="BG72" s="722"/>
      <c r="BH72" s="722"/>
      <c r="BI72" s="722"/>
      <c r="BJ72" s="722"/>
      <c r="BK72" s="722"/>
      <c r="BL72" s="722"/>
      <c r="BM72" s="722"/>
      <c r="BN72" s="722"/>
      <c r="BO72" s="722"/>
      <c r="BP72" s="722"/>
      <c r="BQ72" s="722"/>
      <c r="BR72" s="722"/>
      <c r="BS72" s="722"/>
      <c r="BT72" s="722"/>
      <c r="BU72" s="722"/>
      <c r="BV72" s="722"/>
    </row>
    <row r="73" spans="1:74" ht="12" customHeight="1" x14ac:dyDescent="0.3">
      <c r="A73" s="506"/>
      <c r="B73" s="817" t="s">
        <v>1359</v>
      </c>
      <c r="C73" s="819"/>
      <c r="D73" s="819"/>
      <c r="E73" s="819"/>
      <c r="F73" s="819"/>
      <c r="G73" s="819"/>
      <c r="H73" s="819"/>
      <c r="I73" s="819"/>
      <c r="J73" s="819"/>
      <c r="K73" s="819"/>
      <c r="L73" s="819"/>
      <c r="M73" s="819"/>
      <c r="N73" s="819"/>
      <c r="O73" s="819"/>
      <c r="P73" s="819"/>
      <c r="Q73" s="819"/>
      <c r="R73" s="722"/>
      <c r="S73" s="722"/>
      <c r="T73" s="722"/>
      <c r="U73" s="722"/>
      <c r="V73" s="722"/>
      <c r="W73" s="722"/>
      <c r="X73" s="722"/>
      <c r="Y73" s="722"/>
      <c r="Z73" s="722"/>
      <c r="AA73" s="722"/>
      <c r="AB73" s="722"/>
      <c r="AC73" s="722"/>
      <c r="AD73" s="722"/>
      <c r="AE73" s="722"/>
      <c r="AF73" s="722"/>
      <c r="AG73" s="722"/>
      <c r="AH73" s="722"/>
      <c r="AI73" s="722"/>
      <c r="AJ73" s="722"/>
      <c r="AK73" s="722"/>
      <c r="AL73" s="722"/>
      <c r="AM73" s="722"/>
      <c r="AN73" s="722"/>
      <c r="AO73" s="722"/>
      <c r="AP73" s="722"/>
      <c r="AQ73" s="722"/>
      <c r="AR73" s="722"/>
      <c r="AS73" s="722"/>
      <c r="AT73" s="722"/>
      <c r="AU73" s="722"/>
      <c r="AV73" s="722"/>
      <c r="AW73" s="722"/>
      <c r="AX73" s="722"/>
      <c r="AY73" s="722"/>
      <c r="AZ73" s="722"/>
      <c r="BA73" s="722"/>
      <c r="BB73" s="722"/>
      <c r="BC73" s="722"/>
      <c r="BD73" s="611"/>
      <c r="BE73" s="611"/>
      <c r="BF73" s="611"/>
      <c r="BG73" s="722"/>
      <c r="BH73" s="722"/>
      <c r="BI73" s="722"/>
      <c r="BJ73" s="722"/>
      <c r="BK73" s="722"/>
      <c r="BL73" s="722"/>
      <c r="BM73" s="722"/>
      <c r="BN73" s="722"/>
      <c r="BO73" s="722"/>
      <c r="BP73" s="722"/>
      <c r="BQ73" s="722"/>
      <c r="BR73" s="722"/>
      <c r="BS73" s="722"/>
      <c r="BT73" s="722"/>
      <c r="BU73" s="722"/>
      <c r="BV73" s="722"/>
    </row>
    <row r="74" spans="1:74" ht="12" customHeight="1" x14ac:dyDescent="0.3">
      <c r="A74" s="506"/>
      <c r="B74" s="813" t="s">
        <v>1350</v>
      </c>
      <c r="C74" s="813"/>
      <c r="D74" s="813"/>
      <c r="E74" s="813"/>
      <c r="F74" s="813"/>
      <c r="G74" s="813"/>
      <c r="H74" s="813"/>
      <c r="I74" s="813"/>
      <c r="J74" s="813"/>
      <c r="K74" s="813"/>
      <c r="L74" s="813"/>
      <c r="M74" s="813"/>
      <c r="N74" s="813"/>
      <c r="O74" s="813"/>
      <c r="P74" s="813"/>
      <c r="Q74" s="813"/>
      <c r="R74" s="507"/>
      <c r="S74" s="507"/>
      <c r="T74" s="507"/>
      <c r="U74" s="507"/>
      <c r="V74" s="507"/>
      <c r="W74" s="507"/>
      <c r="X74" s="507"/>
      <c r="Y74" s="507"/>
      <c r="Z74" s="507"/>
      <c r="AA74" s="507"/>
      <c r="AB74" s="507"/>
      <c r="AC74" s="507"/>
      <c r="AD74" s="507"/>
      <c r="AE74" s="507"/>
      <c r="AF74" s="507"/>
      <c r="AG74" s="507"/>
      <c r="AH74" s="507"/>
      <c r="AI74" s="507"/>
      <c r="AJ74" s="507"/>
      <c r="AK74" s="507"/>
      <c r="AL74" s="507"/>
      <c r="AM74" s="507"/>
      <c r="AN74" s="507"/>
      <c r="AO74" s="507"/>
      <c r="AP74" s="507"/>
      <c r="AQ74" s="507"/>
      <c r="AR74" s="507"/>
      <c r="AS74" s="507"/>
      <c r="AT74" s="507"/>
      <c r="AU74" s="507"/>
      <c r="AV74" s="507"/>
      <c r="AW74" s="507"/>
      <c r="AX74" s="507"/>
      <c r="AY74" s="507"/>
      <c r="AZ74" s="507"/>
      <c r="BA74" s="507"/>
      <c r="BB74" s="507"/>
      <c r="BC74" s="507"/>
      <c r="BD74" s="611"/>
      <c r="BE74" s="611"/>
      <c r="BF74" s="611"/>
      <c r="BG74" s="507"/>
      <c r="BH74" s="507"/>
      <c r="BI74" s="507"/>
      <c r="BJ74" s="507"/>
      <c r="BK74" s="507"/>
      <c r="BL74" s="507"/>
      <c r="BM74" s="507"/>
      <c r="BN74" s="507"/>
      <c r="BO74" s="507"/>
      <c r="BP74" s="507"/>
      <c r="BQ74" s="507"/>
      <c r="BR74" s="507"/>
      <c r="BS74" s="507"/>
      <c r="BT74" s="507"/>
      <c r="BU74" s="507"/>
      <c r="BV74" s="507"/>
    </row>
    <row r="75" spans="1:74" ht="12" customHeight="1" x14ac:dyDescent="0.3">
      <c r="A75" s="506"/>
      <c r="B75" s="813"/>
      <c r="C75" s="813"/>
      <c r="D75" s="813"/>
      <c r="E75" s="813"/>
      <c r="F75" s="813"/>
      <c r="G75" s="813"/>
      <c r="H75" s="813"/>
      <c r="I75" s="813"/>
      <c r="J75" s="813"/>
      <c r="K75" s="813"/>
      <c r="L75" s="813"/>
      <c r="M75" s="813"/>
      <c r="N75" s="813"/>
      <c r="O75" s="813"/>
      <c r="P75" s="813"/>
      <c r="Q75" s="813"/>
      <c r="R75" s="507"/>
      <c r="S75" s="507"/>
      <c r="T75" s="507"/>
      <c r="U75" s="507"/>
      <c r="V75" s="507"/>
      <c r="W75" s="507"/>
      <c r="X75" s="507"/>
      <c r="Y75" s="507"/>
      <c r="Z75" s="507"/>
      <c r="AA75" s="507"/>
      <c r="AB75" s="507"/>
      <c r="AC75" s="507"/>
      <c r="AD75" s="507"/>
      <c r="AE75" s="507"/>
      <c r="AF75" s="507"/>
      <c r="AG75" s="507"/>
      <c r="AH75" s="507"/>
      <c r="AI75" s="507"/>
      <c r="AJ75" s="507"/>
      <c r="AK75" s="507"/>
      <c r="AL75" s="507"/>
      <c r="AM75" s="507"/>
      <c r="AN75" s="507"/>
      <c r="AO75" s="507"/>
      <c r="AP75" s="507"/>
      <c r="AQ75" s="507"/>
      <c r="AR75" s="507"/>
      <c r="AS75" s="507"/>
      <c r="AT75" s="507"/>
      <c r="AU75" s="507"/>
      <c r="AV75" s="507"/>
      <c r="AW75" s="507"/>
      <c r="AX75" s="507"/>
      <c r="AY75" s="507"/>
      <c r="AZ75" s="507"/>
      <c r="BA75" s="507"/>
      <c r="BB75" s="507"/>
      <c r="BC75" s="507"/>
      <c r="BD75" s="611"/>
      <c r="BE75" s="611"/>
      <c r="BF75" s="611"/>
      <c r="BG75" s="507"/>
      <c r="BH75" s="507"/>
      <c r="BI75" s="507"/>
      <c r="BJ75" s="507"/>
      <c r="BK75" s="507"/>
      <c r="BL75" s="507"/>
      <c r="BM75" s="507"/>
      <c r="BN75" s="507"/>
      <c r="BO75" s="507"/>
      <c r="BP75" s="507"/>
      <c r="BQ75" s="507"/>
      <c r="BR75" s="507"/>
      <c r="BS75" s="507"/>
      <c r="BT75" s="507"/>
      <c r="BU75" s="507"/>
      <c r="BV75" s="507"/>
    </row>
    <row r="76" spans="1:74" ht="12" customHeight="1" x14ac:dyDescent="0.25">
      <c r="A76" s="506"/>
      <c r="B76" s="765" t="s">
        <v>1356</v>
      </c>
      <c r="C76" s="736"/>
      <c r="D76" s="736"/>
      <c r="E76" s="736"/>
      <c r="F76" s="736"/>
      <c r="G76" s="736"/>
      <c r="H76" s="736"/>
      <c r="I76" s="736"/>
      <c r="J76" s="736"/>
      <c r="K76" s="736"/>
      <c r="L76" s="736"/>
      <c r="M76" s="736"/>
      <c r="N76" s="736"/>
      <c r="O76" s="736"/>
      <c r="P76" s="736"/>
      <c r="Q76" s="736"/>
      <c r="R76" s="510"/>
      <c r="S76" s="510"/>
      <c r="T76" s="510"/>
      <c r="U76" s="510"/>
      <c r="V76" s="510"/>
      <c r="W76" s="510"/>
      <c r="X76" s="510"/>
      <c r="Y76" s="510"/>
      <c r="Z76" s="510"/>
      <c r="AA76" s="509"/>
      <c r="AB76" s="510"/>
      <c r="AC76" s="510"/>
      <c r="AD76" s="510"/>
      <c r="AE76" s="510"/>
      <c r="AF76" s="510"/>
      <c r="AG76" s="510"/>
      <c r="AH76" s="510"/>
      <c r="AI76" s="510"/>
      <c r="AJ76" s="510"/>
      <c r="AK76" s="510"/>
      <c r="AL76" s="510"/>
      <c r="AM76" s="509"/>
      <c r="AN76" s="510"/>
      <c r="AO76" s="510"/>
      <c r="AP76" s="510"/>
      <c r="AQ76" s="510"/>
      <c r="AR76" s="510"/>
      <c r="AS76" s="510"/>
      <c r="AT76" s="510"/>
      <c r="AU76" s="510"/>
      <c r="AV76" s="510"/>
      <c r="AW76" s="510"/>
      <c r="AX76" s="510"/>
      <c r="AY76" s="509"/>
      <c r="AZ76" s="510"/>
      <c r="BA76" s="510"/>
      <c r="BB76" s="510"/>
      <c r="BC76" s="510"/>
      <c r="BD76" s="597"/>
      <c r="BE76" s="597"/>
      <c r="BF76" s="597"/>
      <c r="BG76" s="510"/>
      <c r="BH76" s="510"/>
      <c r="BI76" s="510"/>
      <c r="BJ76" s="510"/>
      <c r="BK76" s="509"/>
      <c r="BL76" s="510"/>
      <c r="BM76" s="510"/>
      <c r="BN76" s="510"/>
      <c r="BO76" s="510"/>
      <c r="BP76" s="510"/>
      <c r="BQ76" s="510"/>
      <c r="BR76" s="510"/>
      <c r="BS76" s="510"/>
      <c r="BT76" s="510"/>
      <c r="BU76" s="510"/>
      <c r="BV76" s="510"/>
    </row>
    <row r="77" spans="1:74" x14ac:dyDescent="0.25">
      <c r="A77" s="510"/>
      <c r="B77" s="511"/>
      <c r="C77" s="512"/>
      <c r="D77" s="512"/>
      <c r="E77" s="512"/>
      <c r="F77" s="512"/>
      <c r="G77" s="512"/>
      <c r="H77" s="512"/>
      <c r="I77" s="512"/>
      <c r="J77" s="512"/>
      <c r="K77" s="512"/>
      <c r="L77" s="512"/>
      <c r="M77" s="512"/>
      <c r="N77" s="512"/>
      <c r="O77" s="512"/>
      <c r="P77" s="512"/>
      <c r="Q77" s="512"/>
      <c r="R77" s="512"/>
      <c r="S77" s="512"/>
      <c r="T77" s="512"/>
      <c r="U77" s="512"/>
      <c r="V77" s="512"/>
      <c r="W77" s="512"/>
      <c r="X77" s="512"/>
      <c r="Y77" s="512"/>
      <c r="Z77" s="512"/>
      <c r="AA77" s="512"/>
      <c r="AB77" s="512"/>
      <c r="AC77" s="512"/>
      <c r="AD77" s="512"/>
      <c r="AE77" s="512"/>
      <c r="AF77" s="512"/>
      <c r="AG77" s="512"/>
      <c r="AH77" s="512"/>
      <c r="AI77" s="512"/>
      <c r="AJ77" s="512"/>
      <c r="AK77" s="512"/>
      <c r="AL77" s="512"/>
      <c r="AM77" s="512"/>
      <c r="AN77" s="512"/>
      <c r="AO77" s="512"/>
      <c r="AP77" s="512"/>
      <c r="AQ77" s="512"/>
      <c r="AR77" s="512"/>
      <c r="AS77" s="512"/>
      <c r="AT77" s="512"/>
      <c r="AU77" s="512"/>
      <c r="AV77" s="512"/>
      <c r="AW77" s="512"/>
      <c r="AX77" s="512"/>
      <c r="AY77" s="512"/>
      <c r="AZ77" s="512"/>
      <c r="BA77" s="512"/>
      <c r="BB77" s="512"/>
      <c r="BC77" s="512"/>
      <c r="BD77" s="613"/>
      <c r="BE77" s="613"/>
      <c r="BF77" s="613"/>
      <c r="BG77" s="512"/>
      <c r="BH77" s="512"/>
      <c r="BI77" s="512"/>
      <c r="BJ77" s="512"/>
      <c r="BK77" s="512"/>
      <c r="BL77" s="512"/>
      <c r="BM77" s="512"/>
      <c r="BN77" s="512"/>
      <c r="BO77" s="512"/>
      <c r="BP77" s="512"/>
      <c r="BQ77" s="512"/>
      <c r="BR77" s="512"/>
      <c r="BS77" s="512"/>
      <c r="BT77" s="512"/>
      <c r="BU77" s="512"/>
      <c r="BV77" s="512"/>
    </row>
    <row r="78" spans="1:74" x14ac:dyDescent="0.25">
      <c r="A78" s="510"/>
      <c r="B78" s="509"/>
      <c r="C78" s="512"/>
      <c r="D78" s="512"/>
      <c r="E78" s="512"/>
      <c r="F78" s="512"/>
      <c r="G78" s="512"/>
      <c r="H78" s="512"/>
      <c r="I78" s="512"/>
      <c r="J78" s="512"/>
      <c r="K78" s="512"/>
      <c r="L78" s="512"/>
      <c r="M78" s="512"/>
      <c r="N78" s="512"/>
      <c r="O78" s="512"/>
      <c r="P78" s="512"/>
      <c r="Q78" s="512"/>
      <c r="R78" s="512"/>
      <c r="S78" s="512"/>
      <c r="T78" s="512"/>
      <c r="U78" s="512"/>
      <c r="V78" s="512"/>
      <c r="W78" s="512"/>
      <c r="X78" s="512"/>
      <c r="Y78" s="512"/>
      <c r="Z78" s="512"/>
      <c r="AA78" s="512"/>
      <c r="AB78" s="512"/>
      <c r="AC78" s="512"/>
      <c r="AD78" s="512"/>
      <c r="AE78" s="512"/>
      <c r="AF78" s="512"/>
      <c r="AG78" s="512"/>
      <c r="AH78" s="512"/>
      <c r="AI78" s="512"/>
      <c r="AJ78" s="512"/>
      <c r="AK78" s="512"/>
      <c r="AL78" s="512"/>
      <c r="AM78" s="512"/>
      <c r="AN78" s="512"/>
      <c r="AO78" s="512"/>
      <c r="AP78" s="512"/>
      <c r="AQ78" s="512"/>
      <c r="AR78" s="512"/>
      <c r="AS78" s="512"/>
      <c r="AT78" s="512"/>
      <c r="AU78" s="512"/>
      <c r="AV78" s="512"/>
      <c r="AW78" s="512"/>
      <c r="AX78" s="512"/>
      <c r="AY78" s="512"/>
      <c r="AZ78" s="512"/>
      <c r="BA78" s="512"/>
      <c r="BB78" s="512"/>
      <c r="BC78" s="512"/>
      <c r="BD78" s="613"/>
      <c r="BE78" s="613"/>
      <c r="BF78" s="613"/>
      <c r="BG78" s="512"/>
      <c r="BH78" s="512"/>
      <c r="BI78" s="512"/>
      <c r="BJ78" s="512"/>
      <c r="BK78" s="512"/>
      <c r="BL78" s="512"/>
      <c r="BM78" s="512"/>
      <c r="BN78" s="512"/>
      <c r="BO78" s="512"/>
      <c r="BP78" s="512"/>
      <c r="BQ78" s="512"/>
      <c r="BR78" s="512"/>
      <c r="BS78" s="512"/>
      <c r="BT78" s="512"/>
      <c r="BU78" s="512"/>
      <c r="BV78" s="512"/>
    </row>
    <row r="79" spans="1:74" x14ac:dyDescent="0.25">
      <c r="A79" s="510"/>
      <c r="B79" s="509"/>
      <c r="C79" s="512"/>
      <c r="D79" s="512"/>
      <c r="E79" s="512"/>
      <c r="F79" s="512"/>
      <c r="G79" s="512"/>
      <c r="H79" s="512"/>
      <c r="I79" s="512"/>
      <c r="J79" s="512"/>
      <c r="K79" s="512"/>
      <c r="L79" s="512"/>
      <c r="M79" s="512"/>
      <c r="N79" s="512"/>
      <c r="O79" s="512"/>
      <c r="P79" s="512"/>
      <c r="Q79" s="512"/>
      <c r="R79" s="512"/>
      <c r="S79" s="512"/>
      <c r="T79" s="512"/>
      <c r="U79" s="512"/>
      <c r="V79" s="512"/>
      <c r="W79" s="512"/>
      <c r="X79" s="512"/>
      <c r="Y79" s="512"/>
      <c r="Z79" s="512"/>
      <c r="AA79" s="512"/>
      <c r="AB79" s="512"/>
      <c r="AC79" s="512"/>
      <c r="AD79" s="512"/>
      <c r="AE79" s="512"/>
      <c r="AF79" s="512"/>
      <c r="AG79" s="512"/>
      <c r="AH79" s="512"/>
      <c r="AI79" s="512"/>
      <c r="AJ79" s="512"/>
      <c r="AK79" s="512"/>
      <c r="AL79" s="512"/>
      <c r="AM79" s="512"/>
      <c r="AN79" s="512"/>
      <c r="AO79" s="512"/>
      <c r="AP79" s="512"/>
      <c r="AQ79" s="512"/>
      <c r="AR79" s="512"/>
      <c r="AS79" s="512"/>
      <c r="AT79" s="512"/>
      <c r="AU79" s="512"/>
      <c r="AV79" s="512"/>
      <c r="AW79" s="512"/>
      <c r="AX79" s="512"/>
      <c r="AY79" s="512"/>
      <c r="AZ79" s="512"/>
      <c r="BA79" s="512"/>
      <c r="BB79" s="512"/>
      <c r="BC79" s="512"/>
      <c r="BD79" s="613"/>
      <c r="BE79" s="613"/>
      <c r="BF79" s="613"/>
      <c r="BG79" s="512"/>
      <c r="BH79" s="512"/>
      <c r="BI79" s="512"/>
      <c r="BJ79" s="512"/>
      <c r="BK79" s="512"/>
      <c r="BL79" s="512"/>
      <c r="BM79" s="512"/>
      <c r="BN79" s="512"/>
      <c r="BO79" s="512"/>
      <c r="BP79" s="512"/>
      <c r="BQ79" s="512"/>
      <c r="BR79" s="512"/>
      <c r="BS79" s="512"/>
      <c r="BT79" s="512"/>
      <c r="BU79" s="512"/>
      <c r="BV79" s="512"/>
    </row>
    <row r="81" spans="1:74" x14ac:dyDescent="0.25">
      <c r="B81" s="511"/>
      <c r="C81" s="512"/>
      <c r="D81" s="512"/>
      <c r="E81" s="512"/>
      <c r="F81" s="512"/>
      <c r="G81" s="512"/>
      <c r="H81" s="512"/>
      <c r="I81" s="512"/>
      <c r="J81" s="512"/>
      <c r="K81" s="512"/>
      <c r="L81" s="512"/>
      <c r="M81" s="512"/>
      <c r="N81" s="512"/>
      <c r="O81" s="512"/>
      <c r="P81" s="512"/>
      <c r="Q81" s="512"/>
      <c r="R81" s="512"/>
      <c r="S81" s="512"/>
      <c r="T81" s="512"/>
      <c r="U81" s="512"/>
      <c r="V81" s="512"/>
      <c r="W81" s="512"/>
      <c r="X81" s="512"/>
      <c r="Y81" s="512"/>
      <c r="Z81" s="512"/>
      <c r="AA81" s="512"/>
      <c r="AB81" s="512"/>
      <c r="AC81" s="512"/>
      <c r="AD81" s="512"/>
      <c r="AE81" s="512"/>
      <c r="AF81" s="512"/>
      <c r="AG81" s="512"/>
      <c r="AH81" s="512"/>
      <c r="AI81" s="512"/>
      <c r="AJ81" s="512"/>
      <c r="AK81" s="512"/>
      <c r="AL81" s="512"/>
      <c r="AM81" s="512"/>
      <c r="AN81" s="512"/>
      <c r="AO81" s="512"/>
      <c r="AP81" s="512"/>
      <c r="AQ81" s="512"/>
      <c r="AR81" s="512"/>
      <c r="AS81" s="512"/>
      <c r="AT81" s="512"/>
      <c r="AU81" s="512"/>
      <c r="AV81" s="512"/>
      <c r="AW81" s="512"/>
      <c r="AX81" s="512"/>
      <c r="AY81" s="512"/>
      <c r="AZ81" s="512"/>
      <c r="BA81" s="512"/>
      <c r="BB81" s="512"/>
      <c r="BC81" s="512"/>
      <c r="BD81" s="613"/>
      <c r="BE81" s="613"/>
      <c r="BF81" s="613"/>
      <c r="BG81" s="512"/>
      <c r="BH81" s="512"/>
      <c r="BI81" s="512"/>
      <c r="BJ81" s="512"/>
      <c r="BK81" s="512"/>
      <c r="BL81" s="512"/>
      <c r="BM81" s="512"/>
      <c r="BN81" s="512"/>
      <c r="BO81" s="512"/>
      <c r="BP81" s="512"/>
      <c r="BQ81" s="512"/>
      <c r="BR81" s="512"/>
      <c r="BS81" s="512"/>
      <c r="BT81" s="512"/>
      <c r="BU81" s="512"/>
      <c r="BV81" s="512"/>
    </row>
    <row r="82" spans="1:74" x14ac:dyDescent="0.25">
      <c r="B82" s="509"/>
      <c r="C82" s="512"/>
      <c r="D82" s="512"/>
      <c r="E82" s="512"/>
      <c r="F82" s="512"/>
      <c r="G82" s="512"/>
      <c r="H82" s="512"/>
      <c r="I82" s="512"/>
      <c r="J82" s="512"/>
      <c r="K82" s="512"/>
      <c r="L82" s="512"/>
      <c r="M82" s="512"/>
      <c r="N82" s="512"/>
      <c r="O82" s="512"/>
      <c r="P82" s="512"/>
      <c r="Q82" s="512"/>
      <c r="R82" s="512"/>
      <c r="S82" s="512"/>
      <c r="T82" s="512"/>
      <c r="U82" s="512"/>
      <c r="V82" s="512"/>
      <c r="W82" s="512"/>
      <c r="X82" s="512"/>
      <c r="Y82" s="512"/>
      <c r="Z82" s="512"/>
      <c r="AA82" s="512"/>
      <c r="AB82" s="512"/>
      <c r="AC82" s="512"/>
      <c r="AD82" s="512"/>
      <c r="AE82" s="512"/>
      <c r="AF82" s="512"/>
      <c r="AG82" s="512"/>
      <c r="AH82" s="512"/>
      <c r="AI82" s="512"/>
      <c r="AJ82" s="512"/>
      <c r="AK82" s="512"/>
      <c r="AL82" s="512"/>
      <c r="AM82" s="512"/>
      <c r="AN82" s="512"/>
      <c r="AO82" s="512"/>
      <c r="AP82" s="512"/>
      <c r="AQ82" s="512"/>
      <c r="AR82" s="512"/>
      <c r="AS82" s="512"/>
      <c r="AT82" s="512"/>
      <c r="AU82" s="512"/>
      <c r="AV82" s="512"/>
      <c r="AW82" s="512"/>
      <c r="AX82" s="512"/>
      <c r="AY82" s="512"/>
      <c r="AZ82" s="512"/>
      <c r="BA82" s="512"/>
      <c r="BB82" s="512"/>
      <c r="BC82" s="512"/>
      <c r="BD82" s="613"/>
      <c r="BE82" s="613"/>
      <c r="BF82" s="613"/>
      <c r="BG82" s="512"/>
      <c r="BH82" s="512"/>
      <c r="BI82" s="512"/>
      <c r="BJ82" s="512"/>
      <c r="BK82" s="512"/>
      <c r="BL82" s="512"/>
      <c r="BM82" s="512"/>
      <c r="BN82" s="512"/>
      <c r="BO82" s="512"/>
      <c r="BP82" s="512"/>
      <c r="BQ82" s="512"/>
      <c r="BR82" s="512"/>
      <c r="BS82" s="512"/>
      <c r="BT82" s="512"/>
      <c r="BU82" s="512"/>
      <c r="BV82" s="512"/>
    </row>
    <row r="83" spans="1:74" x14ac:dyDescent="0.25">
      <c r="A83" s="510"/>
      <c r="B83" s="509"/>
      <c r="C83" s="512"/>
      <c r="D83" s="512"/>
      <c r="E83" s="512"/>
      <c r="F83" s="512"/>
      <c r="G83" s="512"/>
      <c r="H83" s="512"/>
      <c r="I83" s="512"/>
      <c r="J83" s="512"/>
      <c r="K83" s="512"/>
      <c r="L83" s="512"/>
      <c r="M83" s="512"/>
      <c r="N83" s="512"/>
      <c r="O83" s="512"/>
      <c r="P83" s="512"/>
      <c r="Q83" s="512"/>
      <c r="R83" s="512"/>
      <c r="S83" s="512"/>
      <c r="T83" s="512"/>
      <c r="U83" s="512"/>
      <c r="V83" s="512"/>
      <c r="W83" s="512"/>
      <c r="X83" s="512"/>
      <c r="Y83" s="512"/>
      <c r="Z83" s="512"/>
      <c r="AA83" s="512"/>
      <c r="AB83" s="512"/>
      <c r="AC83" s="512"/>
      <c r="AD83" s="512"/>
      <c r="AE83" s="512"/>
      <c r="AF83" s="512"/>
      <c r="AG83" s="512"/>
      <c r="AH83" s="512"/>
      <c r="AI83" s="512"/>
      <c r="AJ83" s="512"/>
      <c r="AK83" s="512"/>
      <c r="AL83" s="512"/>
      <c r="AM83" s="512"/>
      <c r="AN83" s="512"/>
      <c r="AO83" s="512"/>
      <c r="AP83" s="512"/>
      <c r="AQ83" s="512"/>
      <c r="AR83" s="512"/>
      <c r="AS83" s="512"/>
      <c r="AT83" s="512"/>
      <c r="AU83" s="512"/>
      <c r="AV83" s="512"/>
      <c r="AW83" s="512"/>
      <c r="AX83" s="512"/>
      <c r="AY83" s="512"/>
      <c r="AZ83" s="512"/>
      <c r="BA83" s="512"/>
      <c r="BB83" s="512"/>
      <c r="BC83" s="512"/>
      <c r="BD83" s="613"/>
      <c r="BE83" s="613"/>
      <c r="BF83" s="613"/>
      <c r="BG83" s="512"/>
      <c r="BH83" s="512"/>
      <c r="BI83" s="512"/>
      <c r="BJ83" s="512"/>
      <c r="BK83" s="512"/>
      <c r="BL83" s="512"/>
      <c r="BM83" s="512"/>
      <c r="BN83" s="512"/>
      <c r="BO83" s="512"/>
      <c r="BP83" s="512"/>
      <c r="BQ83" s="512"/>
      <c r="BR83" s="512"/>
      <c r="BS83" s="512"/>
      <c r="BT83" s="512"/>
      <c r="BU83" s="512"/>
      <c r="BV83" s="512"/>
    </row>
    <row r="84" spans="1:74" x14ac:dyDescent="0.25">
      <c r="A84" s="510"/>
      <c r="B84" s="509"/>
      <c r="C84" s="512"/>
      <c r="D84" s="512"/>
      <c r="E84" s="512"/>
      <c r="F84" s="512"/>
      <c r="G84" s="512"/>
      <c r="H84" s="512"/>
      <c r="I84" s="512"/>
      <c r="J84" s="512"/>
      <c r="K84" s="512"/>
      <c r="L84" s="512"/>
      <c r="M84" s="512"/>
      <c r="N84" s="512"/>
      <c r="O84" s="512"/>
      <c r="P84" s="512"/>
      <c r="Q84" s="512"/>
      <c r="R84" s="512"/>
      <c r="S84" s="512"/>
      <c r="T84" s="512"/>
      <c r="U84" s="512"/>
      <c r="V84" s="512"/>
      <c r="W84" s="512"/>
      <c r="X84" s="512"/>
      <c r="Y84" s="512"/>
      <c r="Z84" s="512"/>
      <c r="AA84" s="512"/>
      <c r="AB84" s="512"/>
      <c r="AC84" s="512"/>
      <c r="AD84" s="512"/>
      <c r="AE84" s="512"/>
      <c r="AF84" s="512"/>
      <c r="AG84" s="512"/>
      <c r="AH84" s="512"/>
      <c r="AI84" s="512"/>
      <c r="AJ84" s="512"/>
      <c r="AK84" s="512"/>
      <c r="AL84" s="512"/>
      <c r="AM84" s="512"/>
      <c r="AN84" s="512"/>
      <c r="AO84" s="512"/>
      <c r="AP84" s="512"/>
      <c r="AQ84" s="512"/>
      <c r="AR84" s="512"/>
      <c r="AS84" s="512"/>
      <c r="AT84" s="512"/>
      <c r="AU84" s="512"/>
      <c r="AV84" s="512"/>
      <c r="AW84" s="512"/>
      <c r="AX84" s="512"/>
      <c r="AY84" s="512"/>
      <c r="AZ84" s="512"/>
      <c r="BA84" s="512"/>
      <c r="BB84" s="512"/>
      <c r="BC84" s="512"/>
      <c r="BD84" s="613"/>
      <c r="BE84" s="613"/>
      <c r="BF84" s="613"/>
      <c r="BG84" s="512"/>
      <c r="BH84" s="512"/>
      <c r="BI84" s="512"/>
      <c r="BJ84" s="512"/>
      <c r="BK84" s="512"/>
      <c r="BL84" s="512"/>
      <c r="BM84" s="512"/>
      <c r="BN84" s="512"/>
      <c r="BO84" s="512"/>
      <c r="BP84" s="512"/>
      <c r="BQ84" s="512"/>
      <c r="BR84" s="512"/>
      <c r="BS84" s="512"/>
      <c r="BT84" s="512"/>
      <c r="BU84" s="512"/>
      <c r="BV84" s="512"/>
    </row>
    <row r="85" spans="1:74" x14ac:dyDescent="0.25">
      <c r="B85" s="511"/>
      <c r="C85" s="512"/>
      <c r="D85" s="512"/>
      <c r="E85" s="512"/>
      <c r="F85" s="512"/>
      <c r="G85" s="512"/>
      <c r="H85" s="512"/>
      <c r="I85" s="512"/>
      <c r="J85" s="512"/>
      <c r="K85" s="512"/>
      <c r="L85" s="512"/>
      <c r="M85" s="512"/>
      <c r="N85" s="512"/>
      <c r="O85" s="512"/>
      <c r="P85" s="512"/>
      <c r="Q85" s="512"/>
      <c r="R85" s="512"/>
      <c r="S85" s="512"/>
      <c r="T85" s="512"/>
      <c r="U85" s="512"/>
      <c r="V85" s="512"/>
      <c r="W85" s="512"/>
      <c r="X85" s="512"/>
      <c r="Y85" s="512"/>
      <c r="Z85" s="512"/>
      <c r="AA85" s="512"/>
      <c r="AB85" s="512"/>
      <c r="AC85" s="512"/>
      <c r="AD85" s="512"/>
      <c r="AE85" s="512"/>
      <c r="AF85" s="512"/>
      <c r="AG85" s="512"/>
      <c r="AH85" s="512"/>
      <c r="AI85" s="512"/>
      <c r="AJ85" s="512"/>
      <c r="AK85" s="512"/>
      <c r="AL85" s="512"/>
      <c r="AM85" s="512"/>
      <c r="AN85" s="512"/>
      <c r="AO85" s="512"/>
      <c r="AP85" s="512"/>
      <c r="AQ85" s="512"/>
      <c r="AR85" s="512"/>
      <c r="AS85" s="512"/>
      <c r="AT85" s="512"/>
      <c r="AU85" s="512"/>
      <c r="AV85" s="512"/>
      <c r="AW85" s="512"/>
      <c r="AX85" s="512"/>
      <c r="AY85" s="512"/>
      <c r="AZ85" s="512"/>
      <c r="BA85" s="512"/>
      <c r="BB85" s="512"/>
      <c r="BC85" s="512"/>
      <c r="BD85" s="613"/>
      <c r="BE85" s="613"/>
      <c r="BF85" s="613"/>
      <c r="BG85" s="512"/>
      <c r="BH85" s="512"/>
      <c r="BI85" s="512"/>
      <c r="BJ85" s="512"/>
      <c r="BK85" s="512"/>
      <c r="BL85" s="512"/>
      <c r="BM85" s="512"/>
      <c r="BN85" s="512"/>
      <c r="BO85" s="512"/>
      <c r="BP85" s="512"/>
      <c r="BQ85" s="512"/>
      <c r="BR85" s="512"/>
      <c r="BS85" s="512"/>
      <c r="BT85" s="512"/>
      <c r="BU85" s="512"/>
      <c r="BV85" s="512"/>
    </row>
    <row r="86" spans="1:74" x14ac:dyDescent="0.25">
      <c r="B86" s="509"/>
      <c r="C86" s="512"/>
      <c r="D86" s="512"/>
      <c r="E86" s="512"/>
      <c r="F86" s="512"/>
      <c r="G86" s="512"/>
      <c r="H86" s="512"/>
      <c r="I86" s="512"/>
      <c r="J86" s="512"/>
      <c r="K86" s="512"/>
      <c r="L86" s="512"/>
      <c r="M86" s="512"/>
      <c r="N86" s="512"/>
      <c r="O86" s="512"/>
      <c r="P86" s="512"/>
      <c r="Q86" s="512"/>
      <c r="R86" s="512"/>
      <c r="S86" s="512"/>
      <c r="T86" s="512"/>
      <c r="U86" s="512"/>
      <c r="V86" s="512"/>
      <c r="W86" s="512"/>
      <c r="X86" s="512"/>
      <c r="Y86" s="512"/>
      <c r="Z86" s="512"/>
      <c r="AA86" s="512"/>
      <c r="AB86" s="512"/>
      <c r="AC86" s="512"/>
      <c r="AD86" s="512"/>
      <c r="AE86" s="512"/>
      <c r="AF86" s="512"/>
      <c r="AG86" s="512"/>
      <c r="AH86" s="512"/>
      <c r="AI86" s="512"/>
      <c r="AJ86" s="512"/>
      <c r="AK86" s="512"/>
      <c r="AL86" s="512"/>
      <c r="AM86" s="512"/>
      <c r="AN86" s="512"/>
      <c r="AO86" s="512"/>
      <c r="AP86" s="512"/>
      <c r="AQ86" s="512"/>
      <c r="AR86" s="512"/>
      <c r="AS86" s="512"/>
      <c r="AT86" s="512"/>
      <c r="AU86" s="512"/>
      <c r="AV86" s="512"/>
      <c r="AW86" s="512"/>
      <c r="AX86" s="512"/>
      <c r="AY86" s="512"/>
      <c r="AZ86" s="512"/>
      <c r="BA86" s="512"/>
      <c r="BB86" s="512"/>
      <c r="BC86" s="512"/>
      <c r="BD86" s="613"/>
      <c r="BE86" s="613"/>
      <c r="BF86" s="613"/>
      <c r="BG86" s="512"/>
      <c r="BH86" s="512"/>
      <c r="BI86" s="512"/>
      <c r="BJ86" s="512"/>
      <c r="BK86" s="512"/>
      <c r="BL86" s="512"/>
      <c r="BM86" s="512"/>
      <c r="BN86" s="512"/>
      <c r="BO86" s="512"/>
      <c r="BP86" s="512"/>
      <c r="BQ86" s="512"/>
      <c r="BR86" s="512"/>
      <c r="BS86" s="512"/>
      <c r="BT86" s="512"/>
      <c r="BU86" s="512"/>
      <c r="BV86" s="512"/>
    </row>
    <row r="87" spans="1:74" x14ac:dyDescent="0.25">
      <c r="A87" s="510"/>
      <c r="B87" s="509"/>
      <c r="C87" s="512"/>
      <c r="D87" s="512"/>
      <c r="E87" s="512"/>
      <c r="F87" s="512"/>
      <c r="G87" s="512"/>
      <c r="H87" s="512"/>
      <c r="I87" s="512"/>
      <c r="J87" s="512"/>
      <c r="K87" s="512"/>
      <c r="L87" s="512"/>
      <c r="M87" s="512"/>
      <c r="N87" s="512"/>
      <c r="O87" s="512"/>
      <c r="P87" s="512"/>
      <c r="Q87" s="512"/>
      <c r="R87" s="512"/>
      <c r="S87" s="512"/>
      <c r="T87" s="512"/>
      <c r="U87" s="512"/>
      <c r="V87" s="512"/>
      <c r="W87" s="512"/>
      <c r="X87" s="512"/>
      <c r="Y87" s="512"/>
      <c r="Z87" s="512"/>
      <c r="AA87" s="512"/>
      <c r="AB87" s="512"/>
      <c r="AC87" s="512"/>
      <c r="AD87" s="512"/>
      <c r="AE87" s="512"/>
      <c r="AF87" s="512"/>
      <c r="AG87" s="512"/>
      <c r="AH87" s="512"/>
      <c r="AI87" s="512"/>
      <c r="AJ87" s="512"/>
      <c r="AK87" s="512"/>
      <c r="AL87" s="512"/>
      <c r="AM87" s="512"/>
      <c r="AN87" s="512"/>
      <c r="AO87" s="512"/>
      <c r="AP87" s="512"/>
      <c r="AQ87" s="512"/>
      <c r="AR87" s="512"/>
      <c r="AS87" s="512"/>
      <c r="AT87" s="512"/>
      <c r="AU87" s="512"/>
      <c r="AV87" s="512"/>
      <c r="AW87" s="512"/>
      <c r="AX87" s="512"/>
      <c r="AY87" s="512"/>
      <c r="AZ87" s="512"/>
      <c r="BA87" s="512"/>
      <c r="BB87" s="512"/>
      <c r="BC87" s="512"/>
      <c r="BD87" s="613"/>
      <c r="BE87" s="613"/>
      <c r="BF87" s="613"/>
      <c r="BG87" s="512"/>
      <c r="BH87" s="512"/>
      <c r="BI87" s="512"/>
      <c r="BJ87" s="512"/>
      <c r="BK87" s="512"/>
      <c r="BL87" s="512"/>
      <c r="BM87" s="512"/>
      <c r="BN87" s="512"/>
      <c r="BO87" s="512"/>
      <c r="BP87" s="512"/>
      <c r="BQ87" s="512"/>
      <c r="BR87" s="512"/>
      <c r="BS87" s="512"/>
      <c r="BT87" s="512"/>
      <c r="BU87" s="512"/>
      <c r="BV87" s="512"/>
    </row>
    <row r="89" spans="1:74" x14ac:dyDescent="0.25">
      <c r="B89" s="511"/>
      <c r="C89" s="512"/>
      <c r="D89" s="512"/>
      <c r="E89" s="512"/>
      <c r="F89" s="512"/>
      <c r="G89" s="512"/>
      <c r="H89" s="512"/>
      <c r="I89" s="512"/>
      <c r="J89" s="512"/>
      <c r="K89" s="512"/>
      <c r="L89" s="512"/>
      <c r="M89" s="512"/>
      <c r="N89" s="512"/>
      <c r="O89" s="512"/>
      <c r="P89" s="512"/>
      <c r="Q89" s="512"/>
      <c r="R89" s="512"/>
      <c r="S89" s="512"/>
      <c r="T89" s="512"/>
      <c r="U89" s="512"/>
      <c r="V89" s="512"/>
      <c r="W89" s="512"/>
      <c r="X89" s="512"/>
      <c r="Y89" s="512"/>
      <c r="Z89" s="512"/>
      <c r="AA89" s="512"/>
      <c r="AB89" s="512"/>
      <c r="AC89" s="512"/>
      <c r="AD89" s="512"/>
      <c r="AE89" s="512"/>
      <c r="AF89" s="512"/>
      <c r="AG89" s="512"/>
      <c r="AH89" s="512"/>
      <c r="AI89" s="512"/>
      <c r="AJ89" s="512"/>
      <c r="AK89" s="512"/>
      <c r="AL89" s="512"/>
      <c r="AM89" s="512"/>
      <c r="AN89" s="512"/>
      <c r="AO89" s="512"/>
      <c r="AP89" s="512"/>
      <c r="AQ89" s="512"/>
      <c r="AR89" s="512"/>
      <c r="AS89" s="512"/>
      <c r="AT89" s="512"/>
      <c r="AU89" s="512"/>
      <c r="AV89" s="512"/>
      <c r="AW89" s="512"/>
      <c r="AX89" s="512"/>
      <c r="AY89" s="512"/>
      <c r="AZ89" s="512"/>
      <c r="BA89" s="512"/>
      <c r="BB89" s="512"/>
      <c r="BC89" s="512"/>
      <c r="BD89" s="613"/>
      <c r="BE89" s="613"/>
      <c r="BF89" s="613"/>
      <c r="BG89" s="512"/>
      <c r="BH89" s="512"/>
      <c r="BI89" s="512"/>
      <c r="BJ89" s="512"/>
      <c r="BK89" s="512"/>
      <c r="BL89" s="512"/>
      <c r="BM89" s="512"/>
      <c r="BN89" s="512"/>
      <c r="BO89" s="512"/>
      <c r="BP89" s="512"/>
      <c r="BQ89" s="512"/>
      <c r="BR89" s="512"/>
      <c r="BS89" s="512"/>
      <c r="BT89" s="512"/>
      <c r="BU89" s="512"/>
      <c r="BV89" s="512"/>
    </row>
    <row r="90" spans="1:74" x14ac:dyDescent="0.25">
      <c r="B90" s="509"/>
      <c r="C90" s="512"/>
      <c r="D90" s="512"/>
      <c r="E90" s="512"/>
      <c r="F90" s="512"/>
      <c r="G90" s="512"/>
      <c r="H90" s="512"/>
      <c r="I90" s="512"/>
      <c r="J90" s="512"/>
      <c r="K90" s="512"/>
      <c r="L90" s="512"/>
      <c r="M90" s="512"/>
      <c r="N90" s="512"/>
      <c r="O90" s="512"/>
      <c r="P90" s="512"/>
      <c r="Q90" s="512"/>
      <c r="R90" s="512"/>
      <c r="S90" s="512"/>
      <c r="T90" s="512"/>
      <c r="U90" s="512"/>
      <c r="V90" s="512"/>
      <c r="W90" s="512"/>
      <c r="X90" s="512"/>
      <c r="Y90" s="512"/>
      <c r="Z90" s="512"/>
      <c r="AA90" s="512"/>
      <c r="AB90" s="512"/>
      <c r="AC90" s="512"/>
      <c r="AD90" s="512"/>
      <c r="AE90" s="512"/>
      <c r="AF90" s="512"/>
      <c r="AG90" s="512"/>
      <c r="AH90" s="512"/>
      <c r="AI90" s="512"/>
      <c r="AJ90" s="512"/>
      <c r="AK90" s="512"/>
      <c r="AL90" s="512"/>
      <c r="AM90" s="512"/>
      <c r="AN90" s="512"/>
      <c r="AO90" s="512"/>
      <c r="AP90" s="512"/>
      <c r="AQ90" s="512"/>
      <c r="AR90" s="512"/>
      <c r="AS90" s="512"/>
      <c r="AT90" s="512"/>
      <c r="AU90" s="512"/>
      <c r="AV90" s="512"/>
      <c r="AW90" s="512"/>
      <c r="AX90" s="512"/>
      <c r="AY90" s="512"/>
      <c r="AZ90" s="512"/>
      <c r="BA90" s="512"/>
      <c r="BB90" s="512"/>
      <c r="BC90" s="512"/>
      <c r="BD90" s="613"/>
      <c r="BE90" s="613"/>
      <c r="BF90" s="613"/>
      <c r="BG90" s="512"/>
      <c r="BH90" s="512"/>
      <c r="BI90" s="512"/>
      <c r="BJ90" s="512"/>
      <c r="BK90" s="512"/>
      <c r="BL90" s="512"/>
      <c r="BM90" s="512"/>
      <c r="BN90" s="512"/>
      <c r="BO90" s="512"/>
      <c r="BP90" s="512"/>
      <c r="BQ90" s="512"/>
      <c r="BR90" s="512"/>
      <c r="BS90" s="512"/>
      <c r="BT90" s="512"/>
      <c r="BU90" s="512"/>
      <c r="BV90" s="512"/>
    </row>
    <row r="91" spans="1:74" x14ac:dyDescent="0.25">
      <c r="A91" s="510"/>
      <c r="B91" s="509"/>
      <c r="C91" s="512"/>
      <c r="D91" s="512"/>
      <c r="E91" s="512"/>
      <c r="F91" s="512"/>
      <c r="G91" s="512"/>
      <c r="H91" s="512"/>
      <c r="I91" s="512"/>
      <c r="J91" s="512"/>
      <c r="K91" s="512"/>
      <c r="L91" s="512"/>
      <c r="M91" s="512"/>
      <c r="N91" s="512"/>
      <c r="O91" s="512"/>
      <c r="P91" s="512"/>
      <c r="Q91" s="512"/>
      <c r="R91" s="512"/>
      <c r="S91" s="512"/>
      <c r="T91" s="512"/>
      <c r="U91" s="512"/>
      <c r="V91" s="512"/>
      <c r="W91" s="512"/>
      <c r="X91" s="512"/>
      <c r="Y91" s="512"/>
      <c r="Z91" s="512"/>
      <c r="AA91" s="512"/>
      <c r="AB91" s="512"/>
      <c r="AC91" s="512"/>
      <c r="AD91" s="512"/>
      <c r="AE91" s="512"/>
      <c r="AF91" s="512"/>
      <c r="AG91" s="512"/>
      <c r="AH91" s="512"/>
      <c r="AI91" s="512"/>
      <c r="AJ91" s="512"/>
      <c r="AK91" s="512"/>
      <c r="AL91" s="512"/>
      <c r="AM91" s="512"/>
      <c r="AN91" s="512"/>
      <c r="AO91" s="512"/>
      <c r="AP91" s="512"/>
      <c r="AQ91" s="512"/>
      <c r="AR91" s="512"/>
      <c r="AS91" s="512"/>
      <c r="AT91" s="512"/>
      <c r="AU91" s="512"/>
      <c r="AV91" s="512"/>
      <c r="AW91" s="512"/>
      <c r="AX91" s="512"/>
      <c r="AY91" s="512"/>
      <c r="AZ91" s="512"/>
      <c r="BA91" s="512"/>
      <c r="BB91" s="512"/>
      <c r="BC91" s="512"/>
      <c r="BD91" s="613"/>
      <c r="BE91" s="613"/>
      <c r="BF91" s="613"/>
      <c r="BG91" s="512"/>
      <c r="BH91" s="512"/>
      <c r="BI91" s="512"/>
      <c r="BJ91" s="512"/>
      <c r="BK91" s="512"/>
      <c r="BL91" s="512"/>
      <c r="BM91" s="512"/>
      <c r="BN91" s="512"/>
      <c r="BO91" s="512"/>
      <c r="BP91" s="512"/>
      <c r="BQ91" s="512"/>
      <c r="BR91" s="512"/>
      <c r="BS91" s="512"/>
      <c r="BT91" s="512"/>
      <c r="BU91" s="512"/>
      <c r="BV91" s="512"/>
    </row>
    <row r="93" spans="1:74" x14ac:dyDescent="0.25">
      <c r="B93" s="511"/>
      <c r="C93" s="513"/>
      <c r="D93" s="513"/>
      <c r="E93" s="513"/>
      <c r="F93" s="513"/>
      <c r="G93" s="513"/>
      <c r="H93" s="513"/>
      <c r="I93" s="513"/>
      <c r="J93" s="513"/>
      <c r="K93" s="513"/>
      <c r="L93" s="513"/>
      <c r="M93" s="513"/>
      <c r="N93" s="513"/>
      <c r="O93" s="513"/>
      <c r="P93" s="513"/>
      <c r="Q93" s="513"/>
      <c r="R93" s="513"/>
      <c r="S93" s="513"/>
      <c r="T93" s="513"/>
      <c r="U93" s="513"/>
      <c r="V93" s="513"/>
      <c r="W93" s="513"/>
      <c r="X93" s="513"/>
      <c r="Y93" s="513"/>
      <c r="Z93" s="513"/>
      <c r="AA93" s="513"/>
      <c r="AB93" s="513"/>
      <c r="AC93" s="513"/>
      <c r="AD93" s="513"/>
      <c r="AE93" s="513"/>
      <c r="AF93" s="513"/>
      <c r="AG93" s="513"/>
      <c r="AH93" s="513"/>
      <c r="AI93" s="513"/>
      <c r="AJ93" s="513"/>
      <c r="AK93" s="513"/>
      <c r="AL93" s="513"/>
      <c r="AM93" s="513"/>
      <c r="AN93" s="513"/>
      <c r="AO93" s="513"/>
      <c r="AP93" s="513"/>
      <c r="AQ93" s="513"/>
      <c r="AR93" s="513"/>
      <c r="AS93" s="513"/>
      <c r="AT93" s="513"/>
      <c r="AU93" s="513"/>
      <c r="AV93" s="513"/>
      <c r="AW93" s="513"/>
      <c r="AX93" s="513"/>
      <c r="AY93" s="513"/>
      <c r="AZ93" s="513"/>
      <c r="BA93" s="513"/>
      <c r="BB93" s="513"/>
      <c r="BC93" s="513"/>
      <c r="BD93" s="614"/>
      <c r="BE93" s="614"/>
      <c r="BF93" s="614"/>
      <c r="BG93" s="513"/>
      <c r="BH93" s="513"/>
      <c r="BI93" s="513"/>
      <c r="BJ93" s="513"/>
      <c r="BK93" s="513"/>
      <c r="BL93" s="513"/>
      <c r="BM93" s="513"/>
      <c r="BN93" s="513"/>
      <c r="BO93" s="513"/>
      <c r="BP93" s="513"/>
      <c r="BQ93" s="513"/>
      <c r="BR93" s="513"/>
      <c r="BS93" s="513"/>
      <c r="BT93" s="513"/>
      <c r="BU93" s="513"/>
      <c r="BV93" s="513"/>
    </row>
    <row r="94" spans="1:74" x14ac:dyDescent="0.25">
      <c r="B94" s="509"/>
      <c r="C94" s="513"/>
      <c r="D94" s="513"/>
      <c r="E94" s="513"/>
      <c r="F94" s="513"/>
      <c r="G94" s="513"/>
      <c r="H94" s="513"/>
      <c r="I94" s="513"/>
      <c r="J94" s="513"/>
      <c r="K94" s="513"/>
      <c r="L94" s="513"/>
      <c r="M94" s="513"/>
      <c r="N94" s="513"/>
      <c r="O94" s="513"/>
      <c r="P94" s="513"/>
      <c r="Q94" s="513"/>
      <c r="R94" s="513"/>
      <c r="S94" s="513"/>
      <c r="T94" s="513"/>
      <c r="U94" s="513"/>
      <c r="V94" s="513"/>
      <c r="W94" s="513"/>
      <c r="X94" s="513"/>
      <c r="Y94" s="513"/>
      <c r="Z94" s="513"/>
      <c r="AA94" s="513"/>
      <c r="AB94" s="513"/>
      <c r="AC94" s="513"/>
      <c r="AD94" s="513"/>
      <c r="AE94" s="513"/>
      <c r="AF94" s="513"/>
      <c r="AG94" s="513"/>
      <c r="AH94" s="513"/>
      <c r="AI94" s="513"/>
      <c r="AJ94" s="513"/>
      <c r="AK94" s="513"/>
      <c r="AL94" s="513"/>
      <c r="AM94" s="513"/>
      <c r="AN94" s="513"/>
      <c r="AO94" s="513"/>
      <c r="AP94" s="513"/>
      <c r="AQ94" s="513"/>
      <c r="AR94" s="513"/>
      <c r="AS94" s="513"/>
      <c r="AT94" s="513"/>
      <c r="AU94" s="513"/>
      <c r="AV94" s="513"/>
      <c r="AW94" s="513"/>
      <c r="AX94" s="513"/>
      <c r="AY94" s="513"/>
      <c r="AZ94" s="513"/>
      <c r="BA94" s="513"/>
      <c r="BB94" s="513"/>
      <c r="BC94" s="513"/>
      <c r="BD94" s="614"/>
      <c r="BE94" s="614"/>
      <c r="BF94" s="614"/>
      <c r="BG94" s="513"/>
      <c r="BH94" s="513"/>
      <c r="BI94" s="513"/>
      <c r="BJ94" s="513"/>
      <c r="BK94" s="513"/>
      <c r="BL94" s="513"/>
      <c r="BM94" s="513"/>
      <c r="BN94" s="513"/>
      <c r="BO94" s="513"/>
      <c r="BP94" s="513"/>
      <c r="BQ94" s="513"/>
      <c r="BR94" s="513"/>
      <c r="BS94" s="513"/>
      <c r="BT94" s="513"/>
      <c r="BU94" s="513"/>
      <c r="BV94" s="513"/>
    </row>
    <row r="95" spans="1:74" x14ac:dyDescent="0.25">
      <c r="A95" s="510"/>
      <c r="B95" s="509"/>
      <c r="C95" s="512"/>
      <c r="D95" s="512"/>
      <c r="E95" s="512"/>
      <c r="F95" s="512"/>
      <c r="G95" s="512"/>
      <c r="H95" s="512"/>
      <c r="I95" s="512"/>
      <c r="J95" s="512"/>
      <c r="K95" s="512"/>
      <c r="L95" s="512"/>
      <c r="M95" s="512"/>
      <c r="N95" s="512"/>
      <c r="O95" s="512"/>
      <c r="P95" s="512"/>
      <c r="Q95" s="512"/>
      <c r="R95" s="512"/>
      <c r="S95" s="512"/>
      <c r="T95" s="512"/>
      <c r="U95" s="512"/>
      <c r="V95" s="512"/>
      <c r="W95" s="512"/>
      <c r="X95" s="512"/>
      <c r="Y95" s="512"/>
      <c r="Z95" s="512"/>
      <c r="AA95" s="512"/>
      <c r="AB95" s="512"/>
      <c r="AC95" s="512"/>
      <c r="AD95" s="512"/>
      <c r="AE95" s="512"/>
      <c r="AF95" s="512"/>
      <c r="AG95" s="512"/>
      <c r="AH95" s="512"/>
      <c r="AI95" s="512"/>
      <c r="AJ95" s="512"/>
      <c r="AK95" s="512"/>
      <c r="AL95" s="512"/>
      <c r="AM95" s="512"/>
      <c r="AN95" s="512"/>
      <c r="AO95" s="512"/>
      <c r="AP95" s="512"/>
      <c r="AQ95" s="512"/>
      <c r="AR95" s="512"/>
      <c r="AS95" s="512"/>
      <c r="AT95" s="512"/>
      <c r="AU95" s="512"/>
      <c r="AV95" s="512"/>
      <c r="AW95" s="512"/>
      <c r="AX95" s="512"/>
      <c r="AY95" s="512"/>
      <c r="AZ95" s="512"/>
      <c r="BA95" s="512"/>
      <c r="BB95" s="512"/>
      <c r="BC95" s="512"/>
      <c r="BD95" s="613"/>
      <c r="BE95" s="613"/>
      <c r="BF95" s="613"/>
      <c r="BG95" s="512"/>
      <c r="BH95" s="512"/>
      <c r="BI95" s="512"/>
      <c r="BJ95" s="512"/>
      <c r="BK95" s="512"/>
      <c r="BL95" s="512"/>
      <c r="BM95" s="512"/>
      <c r="BN95" s="512"/>
      <c r="BO95" s="512"/>
      <c r="BP95" s="512"/>
      <c r="BQ95" s="512"/>
      <c r="BR95" s="512"/>
      <c r="BS95" s="512"/>
      <c r="BT95" s="512"/>
      <c r="BU95" s="512"/>
      <c r="BV95" s="512"/>
    </row>
    <row r="97" spans="2:74" x14ac:dyDescent="0.25">
      <c r="C97" s="514"/>
      <c r="D97" s="514"/>
      <c r="E97" s="514"/>
      <c r="F97" s="514"/>
      <c r="G97" s="514"/>
      <c r="H97" s="514"/>
      <c r="I97" s="514"/>
      <c r="J97" s="514"/>
      <c r="K97" s="514"/>
      <c r="L97" s="514"/>
      <c r="M97" s="514"/>
      <c r="N97" s="514"/>
      <c r="O97" s="514"/>
      <c r="P97" s="514"/>
      <c r="Q97" s="514"/>
      <c r="R97" s="514"/>
      <c r="S97" s="514"/>
      <c r="T97" s="514"/>
      <c r="U97" s="514"/>
      <c r="V97" s="514"/>
      <c r="W97" s="514"/>
      <c r="X97" s="514"/>
      <c r="Y97" s="514"/>
      <c r="Z97" s="514"/>
      <c r="AA97" s="514"/>
      <c r="AB97" s="514"/>
      <c r="AC97" s="514"/>
      <c r="AD97" s="514"/>
      <c r="AE97" s="514"/>
      <c r="AF97" s="514"/>
      <c r="AG97" s="514"/>
      <c r="AH97" s="514"/>
      <c r="AI97" s="514"/>
      <c r="AJ97" s="514"/>
      <c r="AK97" s="514"/>
      <c r="AL97" s="514"/>
      <c r="AM97" s="514"/>
      <c r="AN97" s="514"/>
      <c r="AO97" s="514"/>
      <c r="AP97" s="514"/>
      <c r="AQ97" s="514"/>
      <c r="AR97" s="514"/>
      <c r="AS97" s="514"/>
      <c r="AT97" s="514"/>
      <c r="AU97" s="514"/>
      <c r="AV97" s="514"/>
      <c r="AW97" s="514"/>
      <c r="AX97" s="514"/>
      <c r="AY97" s="514"/>
      <c r="AZ97" s="514"/>
      <c r="BA97" s="514"/>
      <c r="BB97" s="514"/>
      <c r="BC97" s="514"/>
      <c r="BD97" s="615"/>
      <c r="BE97" s="615"/>
      <c r="BF97" s="615"/>
      <c r="BG97" s="514"/>
      <c r="BH97" s="514"/>
      <c r="BI97" s="514"/>
      <c r="BJ97" s="514"/>
      <c r="BK97" s="514"/>
      <c r="BL97" s="514"/>
      <c r="BM97" s="514"/>
      <c r="BN97" s="514"/>
      <c r="BO97" s="514"/>
      <c r="BP97" s="514"/>
      <c r="BQ97" s="514"/>
      <c r="BR97" s="514"/>
      <c r="BS97" s="514"/>
      <c r="BT97" s="514"/>
      <c r="BU97" s="514"/>
      <c r="BV97" s="514"/>
    </row>
    <row r="98" spans="2:74" x14ac:dyDescent="0.25">
      <c r="C98" s="515"/>
      <c r="D98" s="515"/>
      <c r="E98" s="515"/>
      <c r="F98" s="515"/>
      <c r="G98" s="515"/>
      <c r="H98" s="515"/>
      <c r="I98" s="515"/>
      <c r="J98" s="515"/>
      <c r="K98" s="515"/>
      <c r="L98" s="515"/>
      <c r="M98" s="515"/>
      <c r="N98" s="515"/>
      <c r="O98" s="515"/>
      <c r="P98" s="515"/>
      <c r="Q98" s="515"/>
      <c r="R98" s="515"/>
      <c r="S98" s="515"/>
      <c r="T98" s="515"/>
      <c r="U98" s="515"/>
      <c r="V98" s="515"/>
      <c r="W98" s="515"/>
      <c r="X98" s="515"/>
      <c r="Y98" s="515"/>
      <c r="Z98" s="515"/>
      <c r="AA98" s="515"/>
      <c r="AB98" s="515"/>
      <c r="AC98" s="515"/>
      <c r="AD98" s="515"/>
      <c r="AE98" s="515"/>
      <c r="AF98" s="515"/>
      <c r="AG98" s="515"/>
      <c r="AH98" s="515"/>
      <c r="AI98" s="515"/>
      <c r="AJ98" s="515"/>
      <c r="AK98" s="515"/>
      <c r="AL98" s="515"/>
      <c r="AM98" s="515"/>
      <c r="AN98" s="515"/>
      <c r="AO98" s="515"/>
      <c r="AP98" s="515"/>
      <c r="AQ98" s="515"/>
      <c r="AR98" s="515"/>
      <c r="AS98" s="515"/>
      <c r="AT98" s="515"/>
      <c r="AU98" s="515"/>
      <c r="AV98" s="515"/>
      <c r="AW98" s="515"/>
      <c r="AX98" s="515"/>
      <c r="AY98" s="515"/>
      <c r="AZ98" s="515"/>
      <c r="BA98" s="515"/>
      <c r="BB98" s="515"/>
      <c r="BC98" s="515"/>
      <c r="BD98" s="616"/>
      <c r="BE98" s="616"/>
      <c r="BF98" s="616"/>
      <c r="BG98" s="515"/>
      <c r="BH98" s="515"/>
      <c r="BI98" s="515"/>
      <c r="BJ98" s="515"/>
      <c r="BK98" s="515"/>
      <c r="BL98" s="515"/>
      <c r="BM98" s="515"/>
      <c r="BN98" s="515"/>
      <c r="BO98" s="515"/>
      <c r="BP98" s="515"/>
      <c r="BQ98" s="515"/>
      <c r="BR98" s="515"/>
      <c r="BS98" s="515"/>
      <c r="BT98" s="515"/>
      <c r="BU98" s="515"/>
      <c r="BV98" s="515"/>
    </row>
    <row r="99" spans="2:74" x14ac:dyDescent="0.25">
      <c r="B99" s="509"/>
    </row>
  </sheetData>
  <mergeCells count="18">
    <mergeCell ref="A1:A2"/>
    <mergeCell ref="C3:N3"/>
    <mergeCell ref="O3:Z3"/>
    <mergeCell ref="AA3:AL3"/>
    <mergeCell ref="AM3:AX3"/>
    <mergeCell ref="B76:Q76"/>
    <mergeCell ref="B74:Q75"/>
    <mergeCell ref="B69:Q69"/>
    <mergeCell ref="B70:Q70"/>
    <mergeCell ref="BK3:BV3"/>
    <mergeCell ref="AY3:BJ3"/>
    <mergeCell ref="B71:Q71"/>
    <mergeCell ref="B73:Q73"/>
    <mergeCell ref="B65:Q65"/>
    <mergeCell ref="B66:Q66"/>
    <mergeCell ref="B67:Q67"/>
    <mergeCell ref="B68:Q68"/>
    <mergeCell ref="B72:Q72"/>
  </mergeCells>
  <phoneticPr fontId="0" type="noConversion"/>
  <conditionalFormatting sqref="C83:BV83 C87:BV87 C91:BV91 C95:BV95 C99:BV99 C79:BV79">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72"/>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sqref="A1:A2"/>
    </sheetView>
  </sheetViews>
  <sheetFormatPr defaultColWidth="11" defaultRowHeight="10.5" x14ac:dyDescent="0.25"/>
  <cols>
    <col min="1" max="1" width="11.54296875" style="490" customWidth="1"/>
    <col min="2" max="2" width="26.1796875" style="490" customWidth="1"/>
    <col min="3" max="55" width="6.54296875" style="490" customWidth="1"/>
    <col min="56" max="58" width="6.54296875" style="617" customWidth="1"/>
    <col min="59" max="74" width="6.54296875" style="490" customWidth="1"/>
    <col min="75" max="249" width="11" style="490"/>
    <col min="250" max="250" width="1.54296875" style="490" customWidth="1"/>
    <col min="251" max="16384" width="11" style="490"/>
  </cols>
  <sheetData>
    <row r="1" spans="1:74" ht="12.75" customHeight="1" x14ac:dyDescent="0.3">
      <c r="A1" s="760" t="s">
        <v>790</v>
      </c>
      <c r="B1" s="489" t="s">
        <v>1340</v>
      </c>
      <c r="C1" s="489"/>
      <c r="D1" s="489"/>
      <c r="E1" s="489"/>
      <c r="F1" s="489"/>
      <c r="G1" s="489"/>
      <c r="H1" s="489"/>
      <c r="I1" s="489"/>
      <c r="J1" s="489"/>
      <c r="K1" s="489"/>
      <c r="L1" s="489"/>
      <c r="M1" s="489"/>
      <c r="N1" s="489"/>
      <c r="O1" s="489"/>
      <c r="P1" s="489"/>
      <c r="Q1" s="489"/>
      <c r="R1" s="489"/>
      <c r="S1" s="489"/>
      <c r="T1" s="489"/>
      <c r="U1" s="489"/>
      <c r="V1" s="489"/>
      <c r="W1" s="489"/>
      <c r="X1" s="489"/>
      <c r="Y1" s="489"/>
      <c r="Z1" s="489"/>
      <c r="AA1" s="489"/>
      <c r="AB1" s="489"/>
      <c r="AC1" s="489"/>
      <c r="AD1" s="489"/>
      <c r="AE1" s="489"/>
      <c r="AF1" s="489"/>
      <c r="AG1" s="489"/>
      <c r="AH1" s="489"/>
      <c r="AI1" s="489"/>
      <c r="AJ1" s="489"/>
      <c r="AK1" s="489"/>
      <c r="AL1" s="489"/>
      <c r="AM1" s="489"/>
      <c r="AN1" s="489"/>
      <c r="AO1" s="489"/>
      <c r="AP1" s="489"/>
      <c r="AQ1" s="489"/>
      <c r="AR1" s="489"/>
      <c r="AS1" s="489"/>
      <c r="AT1" s="489"/>
      <c r="AU1" s="489"/>
      <c r="AV1" s="489"/>
      <c r="AW1" s="489"/>
      <c r="AX1" s="489"/>
      <c r="AY1" s="489"/>
      <c r="AZ1" s="489"/>
      <c r="BA1" s="489"/>
      <c r="BB1" s="489"/>
      <c r="BC1" s="489"/>
      <c r="BD1" s="489"/>
      <c r="BE1" s="489"/>
      <c r="BF1" s="489"/>
      <c r="BG1" s="489"/>
      <c r="BH1" s="489"/>
      <c r="BI1" s="489"/>
      <c r="BJ1" s="489"/>
      <c r="BK1" s="489"/>
      <c r="BL1" s="489"/>
      <c r="BM1" s="489"/>
      <c r="BN1" s="489"/>
      <c r="BO1" s="489"/>
      <c r="BP1" s="489"/>
      <c r="BQ1" s="489"/>
      <c r="BR1" s="489"/>
      <c r="BS1" s="489"/>
      <c r="BT1" s="489"/>
      <c r="BU1" s="489"/>
      <c r="BV1" s="489"/>
    </row>
    <row r="2" spans="1:74" ht="12.75" customHeight="1" x14ac:dyDescent="0.3">
      <c r="A2" s="761"/>
      <c r="B2" s="485" t="str">
        <f>"U.S. Energy Information Administration  |  Short-Term Energy Outlook  - "&amp;Dates!D1</f>
        <v>U.S. Energy Information Administration  |  Short-Term Energy Outlook  - October 2022</v>
      </c>
      <c r="C2" s="491"/>
      <c r="D2" s="491"/>
      <c r="E2" s="491"/>
      <c r="F2" s="491"/>
      <c r="G2" s="491"/>
      <c r="H2" s="491"/>
      <c r="I2" s="491"/>
      <c r="J2" s="491"/>
      <c r="K2" s="491"/>
      <c r="L2" s="491"/>
      <c r="M2" s="491"/>
      <c r="N2" s="491"/>
      <c r="O2" s="491"/>
      <c r="P2" s="491"/>
      <c r="Q2" s="491"/>
      <c r="R2" s="491"/>
      <c r="S2" s="491"/>
      <c r="T2" s="491"/>
      <c r="U2" s="491"/>
      <c r="V2" s="491"/>
      <c r="W2" s="491"/>
      <c r="X2" s="491"/>
      <c r="Y2" s="491"/>
      <c r="Z2" s="491"/>
      <c r="AA2" s="491"/>
      <c r="AB2" s="491"/>
      <c r="AC2" s="491"/>
      <c r="AD2" s="491"/>
      <c r="AE2" s="491"/>
      <c r="AF2" s="491"/>
      <c r="AG2" s="491"/>
      <c r="AH2" s="491"/>
      <c r="AI2" s="491"/>
      <c r="AJ2" s="491"/>
      <c r="AK2" s="491"/>
      <c r="AL2" s="491"/>
      <c r="AM2" s="491"/>
      <c r="AN2" s="491"/>
      <c r="AO2" s="491"/>
      <c r="AP2" s="491"/>
      <c r="AQ2" s="491"/>
      <c r="AR2" s="491"/>
      <c r="AS2" s="491"/>
      <c r="AT2" s="491"/>
      <c r="AU2" s="491"/>
      <c r="AV2" s="491"/>
      <c r="AW2" s="491"/>
      <c r="AX2" s="491"/>
      <c r="AY2" s="491"/>
      <c r="AZ2" s="491"/>
      <c r="BA2" s="491"/>
      <c r="BB2" s="491"/>
      <c r="BC2" s="491"/>
      <c r="BD2" s="609"/>
      <c r="BE2" s="609"/>
      <c r="BF2" s="609"/>
      <c r="BG2" s="491"/>
      <c r="BH2" s="491"/>
      <c r="BI2" s="491"/>
      <c r="BJ2" s="491"/>
      <c r="BK2" s="491"/>
      <c r="BL2" s="491"/>
      <c r="BM2" s="491"/>
      <c r="BN2" s="491"/>
      <c r="BO2" s="491"/>
      <c r="BP2" s="491"/>
      <c r="BQ2" s="491"/>
      <c r="BR2" s="491"/>
      <c r="BS2" s="491"/>
      <c r="BT2" s="491"/>
      <c r="BU2" s="491"/>
      <c r="BV2" s="491"/>
    </row>
    <row r="3" spans="1:74" ht="12.75" customHeight="1" x14ac:dyDescent="0.25">
      <c r="A3" s="733" t="s">
        <v>1406</v>
      </c>
      <c r="B3" s="493"/>
      <c r="C3" s="763">
        <f>Dates!D3</f>
        <v>2018</v>
      </c>
      <c r="D3" s="764"/>
      <c r="E3" s="764"/>
      <c r="F3" s="764"/>
      <c r="G3" s="764"/>
      <c r="H3" s="764"/>
      <c r="I3" s="764"/>
      <c r="J3" s="764"/>
      <c r="K3" s="764"/>
      <c r="L3" s="764"/>
      <c r="M3" s="764"/>
      <c r="N3" s="816"/>
      <c r="O3" s="763">
        <f>C3+1</f>
        <v>2019</v>
      </c>
      <c r="P3" s="764"/>
      <c r="Q3" s="764"/>
      <c r="R3" s="764"/>
      <c r="S3" s="764"/>
      <c r="T3" s="764"/>
      <c r="U3" s="764"/>
      <c r="V3" s="764"/>
      <c r="W3" s="764"/>
      <c r="X3" s="764"/>
      <c r="Y3" s="764"/>
      <c r="Z3" s="816"/>
      <c r="AA3" s="763">
        <f>O3+1</f>
        <v>2020</v>
      </c>
      <c r="AB3" s="764"/>
      <c r="AC3" s="764"/>
      <c r="AD3" s="764"/>
      <c r="AE3" s="764"/>
      <c r="AF3" s="764"/>
      <c r="AG3" s="764"/>
      <c r="AH3" s="764"/>
      <c r="AI3" s="764"/>
      <c r="AJ3" s="764"/>
      <c r="AK3" s="764"/>
      <c r="AL3" s="816"/>
      <c r="AM3" s="763">
        <f>AA3+1</f>
        <v>2021</v>
      </c>
      <c r="AN3" s="764"/>
      <c r="AO3" s="764"/>
      <c r="AP3" s="764"/>
      <c r="AQ3" s="764"/>
      <c r="AR3" s="764"/>
      <c r="AS3" s="764"/>
      <c r="AT3" s="764"/>
      <c r="AU3" s="764"/>
      <c r="AV3" s="764"/>
      <c r="AW3" s="764"/>
      <c r="AX3" s="816"/>
      <c r="AY3" s="763">
        <f>AM3+1</f>
        <v>2022</v>
      </c>
      <c r="AZ3" s="764"/>
      <c r="BA3" s="764"/>
      <c r="BB3" s="764"/>
      <c r="BC3" s="764"/>
      <c r="BD3" s="764"/>
      <c r="BE3" s="764"/>
      <c r="BF3" s="764"/>
      <c r="BG3" s="764"/>
      <c r="BH3" s="764"/>
      <c r="BI3" s="764"/>
      <c r="BJ3" s="816"/>
      <c r="BK3" s="763">
        <f>AY3+1</f>
        <v>2023</v>
      </c>
      <c r="BL3" s="764"/>
      <c r="BM3" s="764"/>
      <c r="BN3" s="764"/>
      <c r="BO3" s="764"/>
      <c r="BP3" s="764"/>
      <c r="BQ3" s="764"/>
      <c r="BR3" s="764"/>
      <c r="BS3" s="764"/>
      <c r="BT3" s="764"/>
      <c r="BU3" s="764"/>
      <c r="BV3" s="816"/>
    </row>
    <row r="4" spans="1:74" ht="12.75" customHeight="1" x14ac:dyDescent="0.25">
      <c r="A4" s="734" t="str">
        <f>Dates!$D$2</f>
        <v>Thursday October 6, 2022</v>
      </c>
      <c r="B4" s="494"/>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516"/>
      <c r="B5" s="130" t="s">
        <v>1321</v>
      </c>
      <c r="C5" s="495"/>
      <c r="D5" s="495"/>
      <c r="E5" s="495"/>
      <c r="F5" s="495"/>
      <c r="G5" s="495"/>
      <c r="H5" s="495"/>
      <c r="I5" s="495"/>
      <c r="J5" s="495"/>
      <c r="K5" s="495"/>
      <c r="L5" s="495"/>
      <c r="M5" s="495"/>
      <c r="N5" s="495"/>
      <c r="O5" s="495"/>
      <c r="P5" s="495"/>
      <c r="Q5" s="495"/>
      <c r="R5" s="495"/>
      <c r="S5" s="495"/>
      <c r="T5" s="495"/>
      <c r="U5" s="495"/>
      <c r="V5" s="495"/>
      <c r="W5" s="495"/>
      <c r="X5" s="495"/>
      <c r="Y5" s="495"/>
      <c r="Z5" s="495"/>
      <c r="AA5" s="495"/>
      <c r="AB5" s="495"/>
      <c r="AC5" s="495"/>
      <c r="AD5" s="495"/>
      <c r="AE5" s="495"/>
      <c r="AF5" s="495"/>
      <c r="AG5" s="495"/>
      <c r="AH5" s="495"/>
      <c r="AI5" s="495"/>
      <c r="AJ5" s="495"/>
      <c r="AK5" s="495"/>
      <c r="AL5" s="495"/>
      <c r="AM5" s="495"/>
      <c r="AN5" s="495"/>
      <c r="AO5" s="495"/>
      <c r="AP5" s="495"/>
      <c r="AQ5" s="495"/>
      <c r="AR5" s="495"/>
      <c r="AS5" s="495"/>
      <c r="AT5" s="495"/>
      <c r="AU5" s="495"/>
      <c r="AV5" s="495"/>
      <c r="AW5" s="495"/>
      <c r="AX5" s="495"/>
      <c r="AY5" s="495"/>
      <c r="AZ5" s="495"/>
      <c r="BA5" s="495"/>
      <c r="BB5" s="495"/>
      <c r="BC5" s="495"/>
      <c r="BD5" s="618"/>
      <c r="BE5" s="618"/>
      <c r="BF5" s="618"/>
      <c r="BG5" s="618"/>
      <c r="BH5" s="618"/>
      <c r="BI5" s="618"/>
      <c r="BJ5" s="495"/>
      <c r="BK5" s="495"/>
      <c r="BL5" s="495"/>
      <c r="BM5" s="495"/>
      <c r="BN5" s="495"/>
      <c r="BO5" s="495"/>
      <c r="BP5" s="495"/>
      <c r="BQ5" s="495"/>
      <c r="BR5" s="495"/>
      <c r="BS5" s="495"/>
      <c r="BT5" s="495"/>
      <c r="BU5" s="495"/>
      <c r="BV5" s="495"/>
    </row>
    <row r="6" spans="1:74" ht="11.15" customHeight="1" x14ac:dyDescent="0.25">
      <c r="A6" s="498" t="s">
        <v>1238</v>
      </c>
      <c r="B6" s="499" t="s">
        <v>81</v>
      </c>
      <c r="C6" s="689">
        <v>12.678626654</v>
      </c>
      <c r="D6" s="689">
        <v>10.575978726000001</v>
      </c>
      <c r="E6" s="689">
        <v>12.214518447</v>
      </c>
      <c r="F6" s="689">
        <v>12.097160899</v>
      </c>
      <c r="G6" s="689">
        <v>15.435234445000001</v>
      </c>
      <c r="H6" s="689">
        <v>15.040572311</v>
      </c>
      <c r="I6" s="689">
        <v>17.858572319</v>
      </c>
      <c r="J6" s="689">
        <v>16.527351093</v>
      </c>
      <c r="K6" s="689">
        <v>13.784605378</v>
      </c>
      <c r="L6" s="689">
        <v>12.310386528</v>
      </c>
      <c r="M6" s="689">
        <v>9.3259336529999999</v>
      </c>
      <c r="N6" s="689">
        <v>9.5208450990000006</v>
      </c>
      <c r="O6" s="689">
        <v>12.531793628999999</v>
      </c>
      <c r="P6" s="689">
        <v>11.940308927</v>
      </c>
      <c r="Q6" s="689">
        <v>12.715249875</v>
      </c>
      <c r="R6" s="689">
        <v>12.943145661000001</v>
      </c>
      <c r="S6" s="689">
        <v>13.506675039999999</v>
      </c>
      <c r="T6" s="689">
        <v>15.771325251</v>
      </c>
      <c r="U6" s="689">
        <v>19.386775902</v>
      </c>
      <c r="V6" s="689">
        <v>19.597905035</v>
      </c>
      <c r="W6" s="689">
        <v>15.794247649000001</v>
      </c>
      <c r="X6" s="689">
        <v>15.549853471</v>
      </c>
      <c r="Y6" s="689">
        <v>12.806337949</v>
      </c>
      <c r="Z6" s="689">
        <v>14.384839959000001</v>
      </c>
      <c r="AA6" s="689">
        <v>16.755681305</v>
      </c>
      <c r="AB6" s="689">
        <v>14.811282568999999</v>
      </c>
      <c r="AC6" s="689">
        <v>14.65421523</v>
      </c>
      <c r="AD6" s="689">
        <v>13.577672958999999</v>
      </c>
      <c r="AE6" s="689">
        <v>14.530715751000001</v>
      </c>
      <c r="AF6" s="689">
        <v>17.461966646</v>
      </c>
      <c r="AG6" s="689">
        <v>21.488516854</v>
      </c>
      <c r="AH6" s="689">
        <v>18.160688414999999</v>
      </c>
      <c r="AI6" s="689">
        <v>12.938603187</v>
      </c>
      <c r="AJ6" s="689">
        <v>13.887296074</v>
      </c>
      <c r="AK6" s="689">
        <v>10.874448772999999</v>
      </c>
      <c r="AL6" s="689">
        <v>13.732924366000001</v>
      </c>
      <c r="AM6" s="689">
        <v>12.55856037</v>
      </c>
      <c r="AN6" s="689">
        <v>11.878027518</v>
      </c>
      <c r="AO6" s="689">
        <v>10.934555123999999</v>
      </c>
      <c r="AP6" s="689">
        <v>12.522601302</v>
      </c>
      <c r="AQ6" s="689">
        <v>11.390306302000001</v>
      </c>
      <c r="AR6" s="689">
        <v>17.143451149000001</v>
      </c>
      <c r="AS6" s="689">
        <v>18.459482343000001</v>
      </c>
      <c r="AT6" s="689">
        <v>19.068786288999998</v>
      </c>
      <c r="AU6" s="689">
        <v>12.634979528000001</v>
      </c>
      <c r="AV6" s="689">
        <v>14.806982312000001</v>
      </c>
      <c r="AW6" s="689">
        <v>14.580765891</v>
      </c>
      <c r="AX6" s="689">
        <v>13.726159458</v>
      </c>
      <c r="AY6" s="689">
        <v>17.015803799</v>
      </c>
      <c r="AZ6" s="689">
        <v>12.714441591</v>
      </c>
      <c r="BA6" s="689">
        <v>12.076420785</v>
      </c>
      <c r="BB6" s="689">
        <v>13.020689201</v>
      </c>
      <c r="BC6" s="689">
        <v>15.017640944</v>
      </c>
      <c r="BD6" s="689">
        <v>19.257842031999999</v>
      </c>
      <c r="BE6" s="689">
        <v>22.917631745000001</v>
      </c>
      <c r="BF6" s="689">
        <v>18.409199999999998</v>
      </c>
      <c r="BG6" s="689">
        <v>15.35741</v>
      </c>
      <c r="BH6" s="690">
        <v>15.91907</v>
      </c>
      <c r="BI6" s="690">
        <v>13.06255</v>
      </c>
      <c r="BJ6" s="690">
        <v>13.55015</v>
      </c>
      <c r="BK6" s="690">
        <v>14.27941</v>
      </c>
      <c r="BL6" s="690">
        <v>11.133649999999999</v>
      </c>
      <c r="BM6" s="690">
        <v>14.28744</v>
      </c>
      <c r="BN6" s="690">
        <v>14.02675</v>
      </c>
      <c r="BO6" s="690">
        <v>15.382149999999999</v>
      </c>
      <c r="BP6" s="690">
        <v>17.272770000000001</v>
      </c>
      <c r="BQ6" s="690">
        <v>19.371390000000002</v>
      </c>
      <c r="BR6" s="690">
        <v>18.04148</v>
      </c>
      <c r="BS6" s="690">
        <v>13.353350000000001</v>
      </c>
      <c r="BT6" s="690">
        <v>14.788460000000001</v>
      </c>
      <c r="BU6" s="690">
        <v>13.00835</v>
      </c>
      <c r="BV6" s="690">
        <v>13.80852</v>
      </c>
    </row>
    <row r="7" spans="1:74" ht="11.15" customHeight="1" x14ac:dyDescent="0.25">
      <c r="A7" s="498" t="s">
        <v>1239</v>
      </c>
      <c r="B7" s="499" t="s">
        <v>80</v>
      </c>
      <c r="C7" s="689">
        <v>32.768404087999997</v>
      </c>
      <c r="D7" s="689">
        <v>25.680286255999999</v>
      </c>
      <c r="E7" s="689">
        <v>24.134606596000001</v>
      </c>
      <c r="F7" s="689">
        <v>22.608627373000001</v>
      </c>
      <c r="G7" s="689">
        <v>25.306330289000002</v>
      </c>
      <c r="H7" s="689">
        <v>29.888795932000001</v>
      </c>
      <c r="I7" s="689">
        <v>33.005789204999999</v>
      </c>
      <c r="J7" s="689">
        <v>32.634280216999997</v>
      </c>
      <c r="K7" s="689">
        <v>27.832301411</v>
      </c>
      <c r="L7" s="689">
        <v>25.760542934</v>
      </c>
      <c r="M7" s="689">
        <v>28.573866748</v>
      </c>
      <c r="N7" s="689">
        <v>29.560207748</v>
      </c>
      <c r="O7" s="689">
        <v>29.368176810000001</v>
      </c>
      <c r="P7" s="689">
        <v>24.706590980000001</v>
      </c>
      <c r="Q7" s="689">
        <v>23.204219622</v>
      </c>
      <c r="R7" s="689">
        <v>17.651559516999999</v>
      </c>
      <c r="S7" s="689">
        <v>21.001340102</v>
      </c>
      <c r="T7" s="689">
        <v>22.509175045999999</v>
      </c>
      <c r="U7" s="689">
        <v>28.206183723999999</v>
      </c>
      <c r="V7" s="689">
        <v>25.441317182999999</v>
      </c>
      <c r="W7" s="689">
        <v>22.486329014999999</v>
      </c>
      <c r="X7" s="689">
        <v>18.156531813000001</v>
      </c>
      <c r="Y7" s="689">
        <v>22.031795313</v>
      </c>
      <c r="Z7" s="689">
        <v>21.121619730999999</v>
      </c>
      <c r="AA7" s="689">
        <v>19.330683309000001</v>
      </c>
      <c r="AB7" s="689">
        <v>16.889217207000002</v>
      </c>
      <c r="AC7" s="689">
        <v>14.965363184999999</v>
      </c>
      <c r="AD7" s="689">
        <v>10.945383673</v>
      </c>
      <c r="AE7" s="689">
        <v>12.292242286</v>
      </c>
      <c r="AF7" s="689">
        <v>17.819747169999999</v>
      </c>
      <c r="AG7" s="689">
        <v>24.882381113000001</v>
      </c>
      <c r="AH7" s="689">
        <v>25.038367041000001</v>
      </c>
      <c r="AI7" s="689">
        <v>18.508664766999999</v>
      </c>
      <c r="AJ7" s="689">
        <v>17.194172181999999</v>
      </c>
      <c r="AK7" s="689">
        <v>18.089152770999998</v>
      </c>
      <c r="AL7" s="689">
        <v>22.413324191000001</v>
      </c>
      <c r="AM7" s="689">
        <v>25.287159971000001</v>
      </c>
      <c r="AN7" s="689">
        <v>25.638794615999998</v>
      </c>
      <c r="AO7" s="689">
        <v>18.770941772</v>
      </c>
      <c r="AP7" s="689">
        <v>16.144641125</v>
      </c>
      <c r="AQ7" s="689">
        <v>19.369699106999999</v>
      </c>
      <c r="AR7" s="689">
        <v>24.607371059999998</v>
      </c>
      <c r="AS7" s="689">
        <v>29.287752987000001</v>
      </c>
      <c r="AT7" s="689">
        <v>30.023061279</v>
      </c>
      <c r="AU7" s="689">
        <v>23.890301157</v>
      </c>
      <c r="AV7" s="689">
        <v>19.999679526000001</v>
      </c>
      <c r="AW7" s="689">
        <v>16.531149095</v>
      </c>
      <c r="AX7" s="689">
        <v>18.198092067000001</v>
      </c>
      <c r="AY7" s="689">
        <v>24.692525016000001</v>
      </c>
      <c r="AZ7" s="689">
        <v>21.414476218000001</v>
      </c>
      <c r="BA7" s="689">
        <v>18.381504861</v>
      </c>
      <c r="BB7" s="689">
        <v>16.027578166000001</v>
      </c>
      <c r="BC7" s="689">
        <v>17.710134081</v>
      </c>
      <c r="BD7" s="689">
        <v>20.250308967999999</v>
      </c>
      <c r="BE7" s="689">
        <v>25.509857802999999</v>
      </c>
      <c r="BF7" s="689">
        <v>27.328119999999998</v>
      </c>
      <c r="BG7" s="689">
        <v>20.337720000000001</v>
      </c>
      <c r="BH7" s="690">
        <v>18.182860000000002</v>
      </c>
      <c r="BI7" s="690">
        <v>19.083829999999999</v>
      </c>
      <c r="BJ7" s="690">
        <v>20.47711</v>
      </c>
      <c r="BK7" s="690">
        <v>22.159140000000001</v>
      </c>
      <c r="BL7" s="690">
        <v>21.12547</v>
      </c>
      <c r="BM7" s="690">
        <v>15.590339999999999</v>
      </c>
      <c r="BN7" s="690">
        <v>15.656790000000001</v>
      </c>
      <c r="BO7" s="690">
        <v>16.879239999999999</v>
      </c>
      <c r="BP7" s="690">
        <v>20.407599999999999</v>
      </c>
      <c r="BQ7" s="690">
        <v>24.83</v>
      </c>
      <c r="BR7" s="690">
        <v>25.7835</v>
      </c>
      <c r="BS7" s="690">
        <v>20.770299999999999</v>
      </c>
      <c r="BT7" s="690">
        <v>15.51071</v>
      </c>
      <c r="BU7" s="690">
        <v>16.89443</v>
      </c>
      <c r="BV7" s="690">
        <v>18.552</v>
      </c>
    </row>
    <row r="8" spans="1:74" ht="11.15" customHeight="1" x14ac:dyDescent="0.25">
      <c r="A8" s="498" t="s">
        <v>1240</v>
      </c>
      <c r="B8" s="501" t="s">
        <v>83</v>
      </c>
      <c r="C8" s="689">
        <v>8.7423920000000006</v>
      </c>
      <c r="D8" s="689">
        <v>8.3149309999999996</v>
      </c>
      <c r="E8" s="689">
        <v>9.3643219999999996</v>
      </c>
      <c r="F8" s="689">
        <v>7.5869109999999997</v>
      </c>
      <c r="G8" s="689">
        <v>7.2682719999999996</v>
      </c>
      <c r="H8" s="689">
        <v>8.0426129999999993</v>
      </c>
      <c r="I8" s="689">
        <v>8.5099830000000001</v>
      </c>
      <c r="J8" s="689">
        <v>9.2652090000000005</v>
      </c>
      <c r="K8" s="689">
        <v>7.9223990000000004</v>
      </c>
      <c r="L8" s="689">
        <v>7.0841339999999997</v>
      </c>
      <c r="M8" s="689">
        <v>8.0397770000000008</v>
      </c>
      <c r="N8" s="689">
        <v>8.1476240000000004</v>
      </c>
      <c r="O8" s="689">
        <v>8.7238349999999993</v>
      </c>
      <c r="P8" s="689">
        <v>7.7350099999999999</v>
      </c>
      <c r="Q8" s="689">
        <v>8.7955830000000006</v>
      </c>
      <c r="R8" s="689">
        <v>7.1550209999999996</v>
      </c>
      <c r="S8" s="689">
        <v>7.5885829999999999</v>
      </c>
      <c r="T8" s="689">
        <v>8.459816</v>
      </c>
      <c r="U8" s="689">
        <v>8.9073829999999994</v>
      </c>
      <c r="V8" s="689">
        <v>9.3191249999999997</v>
      </c>
      <c r="W8" s="689">
        <v>8.877815</v>
      </c>
      <c r="X8" s="689">
        <v>8.3179180000000006</v>
      </c>
      <c r="Y8" s="689">
        <v>8.6663490000000003</v>
      </c>
      <c r="Z8" s="689">
        <v>9.7175049999999992</v>
      </c>
      <c r="AA8" s="689">
        <v>9.8692480000000007</v>
      </c>
      <c r="AB8" s="689">
        <v>8.9950550000000007</v>
      </c>
      <c r="AC8" s="689">
        <v>7.7540620000000002</v>
      </c>
      <c r="AD8" s="689">
        <v>6.8925970000000003</v>
      </c>
      <c r="AE8" s="689">
        <v>7.823499</v>
      </c>
      <c r="AF8" s="689">
        <v>8.1399600000000003</v>
      </c>
      <c r="AG8" s="689">
        <v>8.5673300000000001</v>
      </c>
      <c r="AH8" s="689">
        <v>8.1090520000000001</v>
      </c>
      <c r="AI8" s="689">
        <v>7.714925</v>
      </c>
      <c r="AJ8" s="689">
        <v>6.3343489999999996</v>
      </c>
      <c r="AK8" s="689">
        <v>6.836068</v>
      </c>
      <c r="AL8" s="689">
        <v>8.0714109999999994</v>
      </c>
      <c r="AM8" s="689">
        <v>8.4099339999999998</v>
      </c>
      <c r="AN8" s="689">
        <v>7.4711619999999996</v>
      </c>
      <c r="AO8" s="689">
        <v>7.7380040000000001</v>
      </c>
      <c r="AP8" s="689">
        <v>6.8704140000000002</v>
      </c>
      <c r="AQ8" s="689">
        <v>7.5758650000000003</v>
      </c>
      <c r="AR8" s="689">
        <v>8.1063179999999999</v>
      </c>
      <c r="AS8" s="689">
        <v>8.1933089999999993</v>
      </c>
      <c r="AT8" s="689">
        <v>8.8817450000000004</v>
      </c>
      <c r="AU8" s="689">
        <v>8.0896939999999997</v>
      </c>
      <c r="AV8" s="689">
        <v>7.0081030000000002</v>
      </c>
      <c r="AW8" s="689">
        <v>8.2630719999999993</v>
      </c>
      <c r="AX8" s="689">
        <v>9.0872309999999992</v>
      </c>
      <c r="AY8" s="689">
        <v>8.6702399999999997</v>
      </c>
      <c r="AZ8" s="689">
        <v>7.7462350000000004</v>
      </c>
      <c r="BA8" s="689">
        <v>7.3934850000000001</v>
      </c>
      <c r="BB8" s="689">
        <v>5.2892409999999996</v>
      </c>
      <c r="BC8" s="689">
        <v>6.75299549</v>
      </c>
      <c r="BD8" s="689">
        <v>7.563822</v>
      </c>
      <c r="BE8" s="689">
        <v>7.7483899999999997</v>
      </c>
      <c r="BF8" s="689">
        <v>8.2414100000000001</v>
      </c>
      <c r="BG8" s="689">
        <v>8.2886799999999994</v>
      </c>
      <c r="BH8" s="690">
        <v>7.39358</v>
      </c>
      <c r="BI8" s="690">
        <v>7.8104399999999998</v>
      </c>
      <c r="BJ8" s="690">
        <v>8.2275100000000005</v>
      </c>
      <c r="BK8" s="690">
        <v>8.2275100000000005</v>
      </c>
      <c r="BL8" s="690">
        <v>7.1905700000000001</v>
      </c>
      <c r="BM8" s="690">
        <v>6.9111700000000003</v>
      </c>
      <c r="BN8" s="690">
        <v>5.4281300000000003</v>
      </c>
      <c r="BO8" s="690">
        <v>7.67286</v>
      </c>
      <c r="BP8" s="690">
        <v>7.96211</v>
      </c>
      <c r="BQ8" s="690">
        <v>8.2275100000000005</v>
      </c>
      <c r="BR8" s="690">
        <v>8.2275100000000005</v>
      </c>
      <c r="BS8" s="690">
        <v>7.86496</v>
      </c>
      <c r="BT8" s="690">
        <v>5.8816300000000004</v>
      </c>
      <c r="BU8" s="690">
        <v>6.7437100000000001</v>
      </c>
      <c r="BV8" s="690">
        <v>8.2275100000000005</v>
      </c>
    </row>
    <row r="9" spans="1:74" ht="11.15" customHeight="1" x14ac:dyDescent="0.25">
      <c r="A9" s="498" t="s">
        <v>1241</v>
      </c>
      <c r="B9" s="501" t="s">
        <v>1198</v>
      </c>
      <c r="C9" s="689">
        <v>0.74260077199999996</v>
      </c>
      <c r="D9" s="689">
        <v>0.676423263</v>
      </c>
      <c r="E9" s="689">
        <v>0.70815714699999999</v>
      </c>
      <c r="F9" s="689">
        <v>0.76303041400000005</v>
      </c>
      <c r="G9" s="689">
        <v>0.82066013800000004</v>
      </c>
      <c r="H9" s="689">
        <v>0.79759728500000004</v>
      </c>
      <c r="I9" s="689">
        <v>0.84546830799999995</v>
      </c>
      <c r="J9" s="689">
        <v>0.67577277599999996</v>
      </c>
      <c r="K9" s="689">
        <v>0.663708195</v>
      </c>
      <c r="L9" s="689">
        <v>0.79972047800000001</v>
      </c>
      <c r="M9" s="689">
        <v>0.84180094299999997</v>
      </c>
      <c r="N9" s="689">
        <v>0.84821750100000004</v>
      </c>
      <c r="O9" s="689">
        <v>1.021603976</v>
      </c>
      <c r="P9" s="689">
        <v>0.99438993200000003</v>
      </c>
      <c r="Q9" s="689">
        <v>0.92586109299999997</v>
      </c>
      <c r="R9" s="689">
        <v>1.0338356950000001</v>
      </c>
      <c r="S9" s="689">
        <v>1.164385483</v>
      </c>
      <c r="T9" s="689">
        <v>0.90438864399999996</v>
      </c>
      <c r="U9" s="689">
        <v>0.99763792200000001</v>
      </c>
      <c r="V9" s="689">
        <v>0.75482625199999998</v>
      </c>
      <c r="W9" s="689">
        <v>0.752902352</v>
      </c>
      <c r="X9" s="689">
        <v>0.79099392999999996</v>
      </c>
      <c r="Y9" s="689">
        <v>0.81418400700000004</v>
      </c>
      <c r="Z9" s="689">
        <v>0.76450495399999996</v>
      </c>
      <c r="AA9" s="689">
        <v>0.923943246</v>
      </c>
      <c r="AB9" s="689">
        <v>1.032552124</v>
      </c>
      <c r="AC9" s="689">
        <v>0.97097044600000004</v>
      </c>
      <c r="AD9" s="689">
        <v>1.118745235</v>
      </c>
      <c r="AE9" s="689">
        <v>1.1169579970000001</v>
      </c>
      <c r="AF9" s="689">
        <v>0.91468919500000001</v>
      </c>
      <c r="AG9" s="689">
        <v>0.95944285500000004</v>
      </c>
      <c r="AH9" s="689">
        <v>0.82047620899999996</v>
      </c>
      <c r="AI9" s="689">
        <v>0.82148989699999997</v>
      </c>
      <c r="AJ9" s="689">
        <v>0.81651401099999998</v>
      </c>
      <c r="AK9" s="689">
        <v>0.79320254999999995</v>
      </c>
      <c r="AL9" s="689">
        <v>0.84929847599999997</v>
      </c>
      <c r="AM9" s="689">
        <v>1.090010258</v>
      </c>
      <c r="AN9" s="689">
        <v>0.88704652500000003</v>
      </c>
      <c r="AO9" s="689">
        <v>0.79357341400000003</v>
      </c>
      <c r="AP9" s="689">
        <v>0.76454729799999999</v>
      </c>
      <c r="AQ9" s="689">
        <v>0.94590574500000002</v>
      </c>
      <c r="AR9" s="689">
        <v>1.0123794269999999</v>
      </c>
      <c r="AS9" s="689">
        <v>0.92338357599999998</v>
      </c>
      <c r="AT9" s="689">
        <v>0.88062708300000003</v>
      </c>
      <c r="AU9" s="689">
        <v>0.71891251</v>
      </c>
      <c r="AV9" s="689">
        <v>0.69443770100000002</v>
      </c>
      <c r="AW9" s="689">
        <v>0.85471335400000004</v>
      </c>
      <c r="AX9" s="689">
        <v>1.1074013700000001</v>
      </c>
      <c r="AY9" s="689">
        <v>1.116650597</v>
      </c>
      <c r="AZ9" s="689">
        <v>0.96536587699999998</v>
      </c>
      <c r="BA9" s="689">
        <v>1.0039696570000001</v>
      </c>
      <c r="BB9" s="689">
        <v>0.82065130799999997</v>
      </c>
      <c r="BC9" s="689">
        <v>0.98816938799999998</v>
      </c>
      <c r="BD9" s="689">
        <v>1.0502851600000001</v>
      </c>
      <c r="BE9" s="689">
        <v>1.0456540750000001</v>
      </c>
      <c r="BF9" s="689">
        <v>0.89397939999999998</v>
      </c>
      <c r="BG9" s="689">
        <v>0.76004159999999998</v>
      </c>
      <c r="BH9" s="690">
        <v>0.76739100000000005</v>
      </c>
      <c r="BI9" s="690">
        <v>0.74959770000000003</v>
      </c>
      <c r="BJ9" s="690">
        <v>0.75756259999999997</v>
      </c>
      <c r="BK9" s="690">
        <v>0.89139970000000002</v>
      </c>
      <c r="BL9" s="690">
        <v>0.78389940000000002</v>
      </c>
      <c r="BM9" s="690">
        <v>0.89924199999999999</v>
      </c>
      <c r="BN9" s="690">
        <v>0.99370919999999996</v>
      </c>
      <c r="BO9" s="690">
        <v>0.97817399999999999</v>
      </c>
      <c r="BP9" s="690">
        <v>0.98086609999999996</v>
      </c>
      <c r="BQ9" s="690">
        <v>0.91110639999999998</v>
      </c>
      <c r="BR9" s="690">
        <v>0.80679219999999996</v>
      </c>
      <c r="BS9" s="690">
        <v>0.70836359999999998</v>
      </c>
      <c r="BT9" s="690">
        <v>0.74167970000000005</v>
      </c>
      <c r="BU9" s="690">
        <v>0.74500639999999996</v>
      </c>
      <c r="BV9" s="690">
        <v>0.76306209999999997</v>
      </c>
    </row>
    <row r="10" spans="1:74" ht="11.15" customHeight="1" x14ac:dyDescent="0.25">
      <c r="A10" s="498" t="s">
        <v>1242</v>
      </c>
      <c r="B10" s="501" t="s">
        <v>1301</v>
      </c>
      <c r="C10" s="689">
        <v>6.5160820570000002</v>
      </c>
      <c r="D10" s="689">
        <v>5.0827558530000001</v>
      </c>
      <c r="E10" s="689">
        <v>5.747405519</v>
      </c>
      <c r="F10" s="689">
        <v>5.485555958</v>
      </c>
      <c r="G10" s="689">
        <v>4.3386260449999998</v>
      </c>
      <c r="H10" s="689">
        <v>4.4479935700000004</v>
      </c>
      <c r="I10" s="689">
        <v>3.239282298</v>
      </c>
      <c r="J10" s="689">
        <v>3.482277517</v>
      </c>
      <c r="K10" s="689">
        <v>4.4072345210000003</v>
      </c>
      <c r="L10" s="689">
        <v>5.0664091429999996</v>
      </c>
      <c r="M10" s="689">
        <v>5.064328401</v>
      </c>
      <c r="N10" s="689">
        <v>5.537876818</v>
      </c>
      <c r="O10" s="689">
        <v>5.6902547859999997</v>
      </c>
      <c r="P10" s="689">
        <v>4.6769349199999999</v>
      </c>
      <c r="Q10" s="689">
        <v>6.2772864310000003</v>
      </c>
      <c r="R10" s="689">
        <v>6.4090335349999998</v>
      </c>
      <c r="S10" s="689">
        <v>5.2732024969999998</v>
      </c>
      <c r="T10" s="689">
        <v>4.3824773380000002</v>
      </c>
      <c r="U10" s="689">
        <v>3.9699351740000002</v>
      </c>
      <c r="V10" s="689">
        <v>3.4438678500000002</v>
      </c>
      <c r="W10" s="689">
        <v>5.236976437</v>
      </c>
      <c r="X10" s="689">
        <v>6.5162306000000001</v>
      </c>
      <c r="Y10" s="689">
        <v>6.1559887250000003</v>
      </c>
      <c r="Z10" s="689">
        <v>6.4190989619999996</v>
      </c>
      <c r="AA10" s="689">
        <v>5.8346753360000001</v>
      </c>
      <c r="AB10" s="689">
        <v>6.967641918</v>
      </c>
      <c r="AC10" s="689">
        <v>7.0018717490000002</v>
      </c>
      <c r="AD10" s="689">
        <v>6.8103884910000003</v>
      </c>
      <c r="AE10" s="689">
        <v>6.2301098550000003</v>
      </c>
      <c r="AF10" s="689">
        <v>6.552412093</v>
      </c>
      <c r="AG10" s="689">
        <v>4.306054069</v>
      </c>
      <c r="AH10" s="689">
        <v>5.2039302300000001</v>
      </c>
      <c r="AI10" s="689">
        <v>6.6127734480000004</v>
      </c>
      <c r="AJ10" s="689">
        <v>7.3476164649999998</v>
      </c>
      <c r="AK10" s="689">
        <v>8.6657022500000007</v>
      </c>
      <c r="AL10" s="689">
        <v>7.6563524540000003</v>
      </c>
      <c r="AM10" s="689">
        <v>7.3816702699999999</v>
      </c>
      <c r="AN10" s="689">
        <v>7.0112649190000003</v>
      </c>
      <c r="AO10" s="689">
        <v>9.741347245</v>
      </c>
      <c r="AP10" s="689">
        <v>8.8942482960000007</v>
      </c>
      <c r="AQ10" s="689">
        <v>7.9381597839999998</v>
      </c>
      <c r="AR10" s="689">
        <v>6.3110350510000002</v>
      </c>
      <c r="AS10" s="689">
        <v>5.1740852080000002</v>
      </c>
      <c r="AT10" s="689">
        <v>5.9991205279999997</v>
      </c>
      <c r="AU10" s="689">
        <v>7.348238308</v>
      </c>
      <c r="AV10" s="689">
        <v>7.6857957770000001</v>
      </c>
      <c r="AW10" s="689">
        <v>9.7007048569999998</v>
      </c>
      <c r="AX10" s="689">
        <v>9.9154357869999998</v>
      </c>
      <c r="AY10" s="689">
        <v>10.470575198000001</v>
      </c>
      <c r="AZ10" s="689">
        <v>10.294616494</v>
      </c>
      <c r="BA10" s="689">
        <v>11.082376093000001</v>
      </c>
      <c r="BB10" s="689">
        <v>11.284722573</v>
      </c>
      <c r="BC10" s="689">
        <v>9.6243493650000005</v>
      </c>
      <c r="BD10" s="689">
        <v>7.8103416609999998</v>
      </c>
      <c r="BE10" s="689">
        <v>6.5621246769999999</v>
      </c>
      <c r="BF10" s="689">
        <v>6.0381999999999998</v>
      </c>
      <c r="BG10" s="689">
        <v>7.7707600000000001</v>
      </c>
      <c r="BH10" s="690">
        <v>7.9166220000000003</v>
      </c>
      <c r="BI10" s="690">
        <v>10.316789999999999</v>
      </c>
      <c r="BJ10" s="690">
        <v>10.478400000000001</v>
      </c>
      <c r="BK10" s="690">
        <v>11.048870000000001</v>
      </c>
      <c r="BL10" s="690">
        <v>11.17389</v>
      </c>
      <c r="BM10" s="690">
        <v>12.02309</v>
      </c>
      <c r="BN10" s="690">
        <v>11.939170000000001</v>
      </c>
      <c r="BO10" s="690">
        <v>10.212389999999999</v>
      </c>
      <c r="BP10" s="690">
        <v>8.3856389999999994</v>
      </c>
      <c r="BQ10" s="690">
        <v>7.0058629999999997</v>
      </c>
      <c r="BR10" s="690">
        <v>6.5681520000000004</v>
      </c>
      <c r="BS10" s="690">
        <v>8.4417679999999997</v>
      </c>
      <c r="BT10" s="690">
        <v>8.2617410000000007</v>
      </c>
      <c r="BU10" s="690">
        <v>10.81738</v>
      </c>
      <c r="BV10" s="690">
        <v>10.89561</v>
      </c>
    </row>
    <row r="11" spans="1:74" ht="11.15" customHeight="1" x14ac:dyDescent="0.25">
      <c r="A11" s="498" t="s">
        <v>1243</v>
      </c>
      <c r="B11" s="499" t="s">
        <v>1302</v>
      </c>
      <c r="C11" s="689">
        <v>0.72981647000000005</v>
      </c>
      <c r="D11" s="689">
        <v>0.62538100799999996</v>
      </c>
      <c r="E11" s="689">
        <v>0.62290332699999995</v>
      </c>
      <c r="F11" s="689">
        <v>0.58601661000000005</v>
      </c>
      <c r="G11" s="689">
        <v>0.44374764</v>
      </c>
      <c r="H11" s="689">
        <v>0.65435080899999998</v>
      </c>
      <c r="I11" s="689">
        <v>0.622674481</v>
      </c>
      <c r="J11" s="689">
        <v>0.60604445699999998</v>
      </c>
      <c r="K11" s="689">
        <v>0.61611483300000003</v>
      </c>
      <c r="L11" s="689">
        <v>0.37546072699999999</v>
      </c>
      <c r="M11" s="689">
        <v>0.60913275499999997</v>
      </c>
      <c r="N11" s="689">
        <v>0.668318407</v>
      </c>
      <c r="O11" s="689">
        <v>0.72222091099999997</v>
      </c>
      <c r="P11" s="689">
        <v>0.63384242599999996</v>
      </c>
      <c r="Q11" s="689">
        <v>0.59999751400000001</v>
      </c>
      <c r="R11" s="689">
        <v>0.32053062599999999</v>
      </c>
      <c r="S11" s="689">
        <v>0.63464263899999995</v>
      </c>
      <c r="T11" s="689">
        <v>0.47773586699999998</v>
      </c>
      <c r="U11" s="689">
        <v>0.624298189</v>
      </c>
      <c r="V11" s="689">
        <v>0.58123831999999997</v>
      </c>
      <c r="W11" s="689">
        <v>0.49478881299999999</v>
      </c>
      <c r="X11" s="689">
        <v>0.22717230499999999</v>
      </c>
      <c r="Y11" s="689">
        <v>0.35620180699999998</v>
      </c>
      <c r="Z11" s="689">
        <v>0.401239175</v>
      </c>
      <c r="AA11" s="689">
        <v>0.50063717799999996</v>
      </c>
      <c r="AB11" s="689">
        <v>0.38749684299999998</v>
      </c>
      <c r="AC11" s="689">
        <v>0.55624018399999997</v>
      </c>
      <c r="AD11" s="689">
        <v>0.401995396</v>
      </c>
      <c r="AE11" s="689">
        <v>0.39690252999999998</v>
      </c>
      <c r="AF11" s="689">
        <v>0.48450906199999999</v>
      </c>
      <c r="AG11" s="689">
        <v>0.45717702799999999</v>
      </c>
      <c r="AH11" s="689">
        <v>0.52907077400000002</v>
      </c>
      <c r="AI11" s="689">
        <v>0.30445091899999999</v>
      </c>
      <c r="AJ11" s="689">
        <v>0.17695991999999999</v>
      </c>
      <c r="AK11" s="689">
        <v>0.43868622000000002</v>
      </c>
      <c r="AL11" s="689">
        <v>0.64633965599999998</v>
      </c>
      <c r="AM11" s="689">
        <v>0.59056643099999995</v>
      </c>
      <c r="AN11" s="689">
        <v>0.61083958100000002</v>
      </c>
      <c r="AO11" s="689">
        <v>0.569367344</v>
      </c>
      <c r="AP11" s="689">
        <v>0.33982196799999997</v>
      </c>
      <c r="AQ11" s="689">
        <v>0.52803532600000003</v>
      </c>
      <c r="AR11" s="689">
        <v>0.44966420000000001</v>
      </c>
      <c r="AS11" s="689">
        <v>0.554225246</v>
      </c>
      <c r="AT11" s="689">
        <v>0.60777846800000002</v>
      </c>
      <c r="AU11" s="689">
        <v>0.49470434299999999</v>
      </c>
      <c r="AV11" s="689">
        <v>0.59916599999999998</v>
      </c>
      <c r="AW11" s="689">
        <v>0.602051051</v>
      </c>
      <c r="AX11" s="689">
        <v>0.45617749699999999</v>
      </c>
      <c r="AY11" s="689">
        <v>0.458523403</v>
      </c>
      <c r="AZ11" s="689">
        <v>0.48730311599999998</v>
      </c>
      <c r="BA11" s="689">
        <v>0.386775957</v>
      </c>
      <c r="BB11" s="689">
        <v>0.45203659600000001</v>
      </c>
      <c r="BC11" s="689">
        <v>0.61867621900000003</v>
      </c>
      <c r="BD11" s="689">
        <v>0.55226211000000003</v>
      </c>
      <c r="BE11" s="689">
        <v>0.39241099099999999</v>
      </c>
      <c r="BF11" s="689">
        <v>0.54979100000000003</v>
      </c>
      <c r="BG11" s="689">
        <v>0.418381</v>
      </c>
      <c r="BH11" s="690">
        <v>0.30002139999999999</v>
      </c>
      <c r="BI11" s="690">
        <v>0.45984269999999999</v>
      </c>
      <c r="BJ11" s="690">
        <v>0.49423230000000001</v>
      </c>
      <c r="BK11" s="690">
        <v>0.50701620000000003</v>
      </c>
      <c r="BL11" s="690">
        <v>0.46323530000000002</v>
      </c>
      <c r="BM11" s="690">
        <v>0.4808481</v>
      </c>
      <c r="BN11" s="690">
        <v>0.41123330000000002</v>
      </c>
      <c r="BO11" s="690">
        <v>0.50528240000000002</v>
      </c>
      <c r="BP11" s="690">
        <v>0.46570820000000002</v>
      </c>
      <c r="BQ11" s="690">
        <v>0.44333679999999998</v>
      </c>
      <c r="BR11" s="690">
        <v>0.55750719999999998</v>
      </c>
      <c r="BS11" s="690">
        <v>0.41441329999999998</v>
      </c>
      <c r="BT11" s="690">
        <v>0.33567259999999999</v>
      </c>
      <c r="BU11" s="690">
        <v>0.51134639999999998</v>
      </c>
      <c r="BV11" s="690">
        <v>0.53557710000000003</v>
      </c>
    </row>
    <row r="12" spans="1:74" ht="11.15" customHeight="1" x14ac:dyDescent="0.25">
      <c r="A12" s="498" t="s">
        <v>1244</v>
      </c>
      <c r="B12" s="499" t="s">
        <v>1202</v>
      </c>
      <c r="C12" s="689">
        <v>62.177922041000002</v>
      </c>
      <c r="D12" s="689">
        <v>50.955756106000003</v>
      </c>
      <c r="E12" s="689">
        <v>52.791913035999997</v>
      </c>
      <c r="F12" s="689">
        <v>49.127302254</v>
      </c>
      <c r="G12" s="689">
        <v>53.612870557000001</v>
      </c>
      <c r="H12" s="689">
        <v>58.871922906999998</v>
      </c>
      <c r="I12" s="689">
        <v>64.081769610999999</v>
      </c>
      <c r="J12" s="689">
        <v>63.190935060000001</v>
      </c>
      <c r="K12" s="689">
        <v>55.226363337999999</v>
      </c>
      <c r="L12" s="689">
        <v>51.396653809999997</v>
      </c>
      <c r="M12" s="689">
        <v>52.454839499999999</v>
      </c>
      <c r="N12" s="689">
        <v>54.283089572999998</v>
      </c>
      <c r="O12" s="689">
        <v>58.057885112000001</v>
      </c>
      <c r="P12" s="689">
        <v>50.687077185</v>
      </c>
      <c r="Q12" s="689">
        <v>52.518197534999999</v>
      </c>
      <c r="R12" s="689">
        <v>45.513126034000003</v>
      </c>
      <c r="S12" s="689">
        <v>49.168828761</v>
      </c>
      <c r="T12" s="689">
        <v>52.504918146000001</v>
      </c>
      <c r="U12" s="689">
        <v>62.092213911000002</v>
      </c>
      <c r="V12" s="689">
        <v>59.13827964</v>
      </c>
      <c r="W12" s="689">
        <v>53.643059266000002</v>
      </c>
      <c r="X12" s="689">
        <v>49.558700119000001</v>
      </c>
      <c r="Y12" s="689">
        <v>50.830856801000003</v>
      </c>
      <c r="Z12" s="689">
        <v>52.808807780999999</v>
      </c>
      <c r="AA12" s="689">
        <v>53.214868373999998</v>
      </c>
      <c r="AB12" s="689">
        <v>49.083245660999999</v>
      </c>
      <c r="AC12" s="689">
        <v>45.902722793999999</v>
      </c>
      <c r="AD12" s="689">
        <v>39.746782754000002</v>
      </c>
      <c r="AE12" s="689">
        <v>42.390427418999998</v>
      </c>
      <c r="AF12" s="689">
        <v>51.373284165999998</v>
      </c>
      <c r="AG12" s="689">
        <v>60.660901918999997</v>
      </c>
      <c r="AH12" s="689">
        <v>57.861584669000003</v>
      </c>
      <c r="AI12" s="689">
        <v>46.900907218</v>
      </c>
      <c r="AJ12" s="689">
        <v>45.756907652000002</v>
      </c>
      <c r="AK12" s="689">
        <v>45.697260563999997</v>
      </c>
      <c r="AL12" s="689">
        <v>53.369650143000001</v>
      </c>
      <c r="AM12" s="689">
        <v>55.317901300000003</v>
      </c>
      <c r="AN12" s="689">
        <v>53.497135159000003</v>
      </c>
      <c r="AO12" s="689">
        <v>48.547788898999997</v>
      </c>
      <c r="AP12" s="689">
        <v>45.536273989000001</v>
      </c>
      <c r="AQ12" s="689">
        <v>47.747971264</v>
      </c>
      <c r="AR12" s="689">
        <v>57.630218886999998</v>
      </c>
      <c r="AS12" s="689">
        <v>62.592238360000003</v>
      </c>
      <c r="AT12" s="689">
        <v>65.461118647000006</v>
      </c>
      <c r="AU12" s="689">
        <v>53.176829845999997</v>
      </c>
      <c r="AV12" s="689">
        <v>50.794164316</v>
      </c>
      <c r="AW12" s="689">
        <v>50.532456248000003</v>
      </c>
      <c r="AX12" s="689">
        <v>52.490497179000002</v>
      </c>
      <c r="AY12" s="689">
        <v>62.424318012999997</v>
      </c>
      <c r="AZ12" s="689">
        <v>53.622438295999999</v>
      </c>
      <c r="BA12" s="689">
        <v>50.324532353000002</v>
      </c>
      <c r="BB12" s="689">
        <v>46.894918844000003</v>
      </c>
      <c r="BC12" s="689">
        <v>50.711965487000001</v>
      </c>
      <c r="BD12" s="689">
        <v>56.484861930999998</v>
      </c>
      <c r="BE12" s="689">
        <v>64.176069291000005</v>
      </c>
      <c r="BF12" s="689">
        <v>61.460700000000003</v>
      </c>
      <c r="BG12" s="689">
        <v>52.932989999999997</v>
      </c>
      <c r="BH12" s="690">
        <v>50.479550000000003</v>
      </c>
      <c r="BI12" s="690">
        <v>51.483060000000002</v>
      </c>
      <c r="BJ12" s="690">
        <v>53.984960000000001</v>
      </c>
      <c r="BK12" s="690">
        <v>57.113349999999997</v>
      </c>
      <c r="BL12" s="690">
        <v>51.870719999999999</v>
      </c>
      <c r="BM12" s="690">
        <v>50.192129999999999</v>
      </c>
      <c r="BN12" s="690">
        <v>48.455770000000001</v>
      </c>
      <c r="BO12" s="690">
        <v>51.630099999999999</v>
      </c>
      <c r="BP12" s="690">
        <v>55.474699999999999</v>
      </c>
      <c r="BQ12" s="690">
        <v>60.789200000000001</v>
      </c>
      <c r="BR12" s="690">
        <v>59.984949999999998</v>
      </c>
      <c r="BS12" s="690">
        <v>51.553159999999998</v>
      </c>
      <c r="BT12" s="690">
        <v>45.519889999999997</v>
      </c>
      <c r="BU12" s="690">
        <v>48.720219999999998</v>
      </c>
      <c r="BV12" s="690">
        <v>52.78228</v>
      </c>
    </row>
    <row r="13" spans="1:74" ht="11.15" customHeight="1" x14ac:dyDescent="0.25">
      <c r="A13" s="498" t="s">
        <v>1245</v>
      </c>
      <c r="B13" s="499" t="s">
        <v>1303</v>
      </c>
      <c r="C13" s="689">
        <v>60.122512391999997</v>
      </c>
      <c r="D13" s="689">
        <v>49.804185203999999</v>
      </c>
      <c r="E13" s="689">
        <v>50.906114809000002</v>
      </c>
      <c r="F13" s="689">
        <v>47.605038213</v>
      </c>
      <c r="G13" s="689">
        <v>54.140375704999997</v>
      </c>
      <c r="H13" s="689">
        <v>59.170126404999998</v>
      </c>
      <c r="I13" s="689">
        <v>63.431425224999998</v>
      </c>
      <c r="J13" s="689">
        <v>62.981856188000002</v>
      </c>
      <c r="K13" s="689">
        <v>55.280018130000002</v>
      </c>
      <c r="L13" s="689">
        <v>51.635167873999997</v>
      </c>
      <c r="M13" s="689">
        <v>52.030539801000003</v>
      </c>
      <c r="N13" s="689">
        <v>54.755304088000003</v>
      </c>
      <c r="O13" s="689">
        <v>58.013325921000003</v>
      </c>
      <c r="P13" s="689">
        <v>50.734998756000003</v>
      </c>
      <c r="Q13" s="689">
        <v>52.051213326999999</v>
      </c>
      <c r="R13" s="689">
        <v>46.548128052999999</v>
      </c>
      <c r="S13" s="689">
        <v>50.915491332999999</v>
      </c>
      <c r="T13" s="689">
        <v>54.450629945999999</v>
      </c>
      <c r="U13" s="689">
        <v>62.872065577000001</v>
      </c>
      <c r="V13" s="689">
        <v>60.368613736</v>
      </c>
      <c r="W13" s="689">
        <v>55.477496610000003</v>
      </c>
      <c r="X13" s="689">
        <v>50.180712645</v>
      </c>
      <c r="Y13" s="689">
        <v>50.613301606999997</v>
      </c>
      <c r="Z13" s="689">
        <v>53.627992266</v>
      </c>
      <c r="AA13" s="689">
        <v>54.504762022000001</v>
      </c>
      <c r="AB13" s="689">
        <v>50.499143383000003</v>
      </c>
      <c r="AC13" s="689">
        <v>48.945590961000001</v>
      </c>
      <c r="AD13" s="689">
        <v>42.495961258000001</v>
      </c>
      <c r="AE13" s="689">
        <v>45.441313639000001</v>
      </c>
      <c r="AF13" s="689">
        <v>54.319260337000003</v>
      </c>
      <c r="AG13" s="689">
        <v>63.010781389000002</v>
      </c>
      <c r="AH13" s="689">
        <v>59.819725841999997</v>
      </c>
      <c r="AI13" s="689">
        <v>49.614174992000002</v>
      </c>
      <c r="AJ13" s="689">
        <v>48.135000421000001</v>
      </c>
      <c r="AK13" s="689">
        <v>47.561069764999999</v>
      </c>
      <c r="AL13" s="689">
        <v>52.932965005</v>
      </c>
      <c r="AM13" s="689">
        <v>55.118469453000003</v>
      </c>
      <c r="AN13" s="689">
        <v>54.315756292000003</v>
      </c>
      <c r="AO13" s="689">
        <v>49.605433855000001</v>
      </c>
      <c r="AP13" s="689">
        <v>46.042091687000003</v>
      </c>
      <c r="AQ13" s="689">
        <v>49.094974305000001</v>
      </c>
      <c r="AR13" s="689">
        <v>58.883648981999997</v>
      </c>
      <c r="AS13" s="689">
        <v>62.985148614000003</v>
      </c>
      <c r="AT13" s="689">
        <v>64.692265184999997</v>
      </c>
      <c r="AU13" s="689">
        <v>53.048953378999997</v>
      </c>
      <c r="AV13" s="689">
        <v>51.139049773000004</v>
      </c>
      <c r="AW13" s="689">
        <v>49.919195729000002</v>
      </c>
      <c r="AX13" s="689">
        <v>52.419096623000002</v>
      </c>
      <c r="AY13" s="689">
        <v>60.739268865</v>
      </c>
      <c r="AZ13" s="689">
        <v>53.003739994</v>
      </c>
      <c r="BA13" s="689">
        <v>51.357441549999997</v>
      </c>
      <c r="BB13" s="689">
        <v>47.301774362000003</v>
      </c>
      <c r="BC13" s="689">
        <v>52.687000365000003</v>
      </c>
      <c r="BD13" s="689">
        <v>58.792142916000003</v>
      </c>
      <c r="BE13" s="689">
        <v>64.552412422000003</v>
      </c>
      <c r="BF13" s="689">
        <v>61.088357913999999</v>
      </c>
      <c r="BG13" s="689">
        <v>51.522419464999999</v>
      </c>
      <c r="BH13" s="690">
        <v>52.034709999999997</v>
      </c>
      <c r="BI13" s="690">
        <v>51.580559999999998</v>
      </c>
      <c r="BJ13" s="690">
        <v>56.948860000000003</v>
      </c>
      <c r="BK13" s="690">
        <v>59.199629999999999</v>
      </c>
      <c r="BL13" s="690">
        <v>51.092500000000001</v>
      </c>
      <c r="BM13" s="690">
        <v>52.716889999999999</v>
      </c>
      <c r="BN13" s="690">
        <v>48.035519999999998</v>
      </c>
      <c r="BO13" s="690">
        <v>53.474879999999999</v>
      </c>
      <c r="BP13" s="690">
        <v>58.740659999999998</v>
      </c>
      <c r="BQ13" s="690">
        <v>63.198909999999998</v>
      </c>
      <c r="BR13" s="690">
        <v>62.655729999999998</v>
      </c>
      <c r="BS13" s="690">
        <v>52.957369999999997</v>
      </c>
      <c r="BT13" s="690">
        <v>51.313670000000002</v>
      </c>
      <c r="BU13" s="690">
        <v>50.543489999999998</v>
      </c>
      <c r="BV13" s="690">
        <v>56.664200000000001</v>
      </c>
    </row>
    <row r="14" spans="1:74" ht="11.15" customHeight="1" x14ac:dyDescent="0.25">
      <c r="A14" s="516"/>
      <c r="B14" s="130" t="s">
        <v>1322</v>
      </c>
      <c r="C14" s="242"/>
      <c r="D14" s="242"/>
      <c r="E14" s="242"/>
      <c r="F14" s="242"/>
      <c r="G14" s="242"/>
      <c r="H14" s="242"/>
      <c r="I14" s="242"/>
      <c r="J14" s="242"/>
      <c r="K14" s="242"/>
      <c r="L14" s="242"/>
      <c r="M14" s="242"/>
      <c r="N14" s="242"/>
      <c r="O14" s="242"/>
      <c r="P14" s="242"/>
      <c r="Q14" s="242"/>
      <c r="R14" s="242"/>
      <c r="S14" s="242"/>
      <c r="T14" s="242"/>
      <c r="U14" s="242"/>
      <c r="V14" s="242"/>
      <c r="W14" s="242"/>
      <c r="X14" s="242"/>
      <c r="Y14" s="242"/>
      <c r="Z14" s="242"/>
      <c r="AA14" s="242"/>
      <c r="AB14" s="242"/>
      <c r="AC14" s="242"/>
      <c r="AD14" s="242"/>
      <c r="AE14" s="242"/>
      <c r="AF14" s="242"/>
      <c r="AG14" s="242"/>
      <c r="AH14" s="242"/>
      <c r="AI14" s="242"/>
      <c r="AJ14" s="242"/>
      <c r="AK14" s="242"/>
      <c r="AL14" s="242"/>
      <c r="AM14" s="242"/>
      <c r="AN14" s="242"/>
      <c r="AO14" s="242"/>
      <c r="AP14" s="242"/>
      <c r="AQ14" s="242"/>
      <c r="AR14" s="242"/>
      <c r="AS14" s="242"/>
      <c r="AT14" s="242"/>
      <c r="AU14" s="242"/>
      <c r="AV14" s="242"/>
      <c r="AW14" s="242"/>
      <c r="AX14" s="242"/>
      <c r="AY14" s="242"/>
      <c r="AZ14" s="242"/>
      <c r="BA14" s="242"/>
      <c r="BB14" s="242"/>
      <c r="BC14" s="242"/>
      <c r="BD14" s="242"/>
      <c r="BE14" s="242"/>
      <c r="BF14" s="242"/>
      <c r="BG14" s="242"/>
      <c r="BH14" s="332"/>
      <c r="BI14" s="332"/>
      <c r="BJ14" s="332"/>
      <c r="BK14" s="332"/>
      <c r="BL14" s="332"/>
      <c r="BM14" s="332"/>
      <c r="BN14" s="332"/>
      <c r="BO14" s="332"/>
      <c r="BP14" s="332"/>
      <c r="BQ14" s="332"/>
      <c r="BR14" s="332"/>
      <c r="BS14" s="332"/>
      <c r="BT14" s="332"/>
      <c r="BU14" s="332"/>
      <c r="BV14" s="332"/>
    </row>
    <row r="15" spans="1:74" ht="11.15" customHeight="1" x14ac:dyDescent="0.25">
      <c r="A15" s="498" t="s">
        <v>1246</v>
      </c>
      <c r="B15" s="499" t="s">
        <v>81</v>
      </c>
      <c r="C15" s="689">
        <v>4.0762577809999998</v>
      </c>
      <c r="D15" s="689">
        <v>4.174286296</v>
      </c>
      <c r="E15" s="689">
        <v>3.948199292</v>
      </c>
      <c r="F15" s="689">
        <v>4.2962642359999998</v>
      </c>
      <c r="G15" s="689">
        <v>6.5820069569999999</v>
      </c>
      <c r="H15" s="689">
        <v>6.831932138</v>
      </c>
      <c r="I15" s="689">
        <v>8.1132640449999993</v>
      </c>
      <c r="J15" s="689">
        <v>6.9108349069999999</v>
      </c>
      <c r="K15" s="689">
        <v>5.7769125089999998</v>
      </c>
      <c r="L15" s="689">
        <v>4.7852534779999996</v>
      </c>
      <c r="M15" s="689">
        <v>4.3836213839999996</v>
      </c>
      <c r="N15" s="689">
        <v>3.736014682</v>
      </c>
      <c r="O15" s="689">
        <v>5.0281928029999996</v>
      </c>
      <c r="P15" s="689">
        <v>4.6976253159999999</v>
      </c>
      <c r="Q15" s="689">
        <v>4.6611139589999997</v>
      </c>
      <c r="R15" s="689">
        <v>4.222034657</v>
      </c>
      <c r="S15" s="689">
        <v>5.1636588420000002</v>
      </c>
      <c r="T15" s="689">
        <v>6.6514421820000003</v>
      </c>
      <c r="U15" s="689">
        <v>8.326550052</v>
      </c>
      <c r="V15" s="689">
        <v>9.1018562779999996</v>
      </c>
      <c r="W15" s="689">
        <v>6.8520639599999997</v>
      </c>
      <c r="X15" s="689">
        <v>4.936362516</v>
      </c>
      <c r="Y15" s="689">
        <v>4.2166787579999996</v>
      </c>
      <c r="Z15" s="689">
        <v>5.5767076370000002</v>
      </c>
      <c r="AA15" s="689">
        <v>6.4087687620000002</v>
      </c>
      <c r="AB15" s="689">
        <v>5.8120185639999997</v>
      </c>
      <c r="AC15" s="689">
        <v>5.3379580720000002</v>
      </c>
      <c r="AD15" s="689">
        <v>4.3851485319999997</v>
      </c>
      <c r="AE15" s="689">
        <v>4.8402121019999997</v>
      </c>
      <c r="AF15" s="689">
        <v>6.4386664820000004</v>
      </c>
      <c r="AG15" s="689">
        <v>9.0664179619999992</v>
      </c>
      <c r="AH15" s="689">
        <v>7.5917773830000002</v>
      </c>
      <c r="AI15" s="689">
        <v>5.8806845279999997</v>
      </c>
      <c r="AJ15" s="689">
        <v>5.0755424539999998</v>
      </c>
      <c r="AK15" s="689">
        <v>3.6363325450000001</v>
      </c>
      <c r="AL15" s="689">
        <v>4.4288653980000001</v>
      </c>
      <c r="AM15" s="689">
        <v>4.5905528350000004</v>
      </c>
      <c r="AN15" s="689">
        <v>4.5817594689999996</v>
      </c>
      <c r="AO15" s="689">
        <v>3.1896670559999998</v>
      </c>
      <c r="AP15" s="689">
        <v>3.93217485</v>
      </c>
      <c r="AQ15" s="689">
        <v>3.9934359079999999</v>
      </c>
      <c r="AR15" s="689">
        <v>6.3693118020000004</v>
      </c>
      <c r="AS15" s="689">
        <v>6.8975372369999999</v>
      </c>
      <c r="AT15" s="689">
        <v>7.0775086429999998</v>
      </c>
      <c r="AU15" s="689">
        <v>4.7827640010000003</v>
      </c>
      <c r="AV15" s="689">
        <v>3.9598496120000002</v>
      </c>
      <c r="AW15" s="689">
        <v>3.305061657</v>
      </c>
      <c r="AX15" s="689">
        <v>3.635939612</v>
      </c>
      <c r="AY15" s="689">
        <v>4.5108930789999997</v>
      </c>
      <c r="AZ15" s="689">
        <v>3.6709463809999998</v>
      </c>
      <c r="BA15" s="689">
        <v>2.9404397289999999</v>
      </c>
      <c r="BB15" s="689">
        <v>2.9817911010000002</v>
      </c>
      <c r="BC15" s="689">
        <v>4.9156986270000003</v>
      </c>
      <c r="BD15" s="689">
        <v>6.0933610900000001</v>
      </c>
      <c r="BE15" s="689">
        <v>8.8185763529999992</v>
      </c>
      <c r="BF15" s="689">
        <v>8.0209949999999992</v>
      </c>
      <c r="BG15" s="689">
        <v>5.7667950000000001</v>
      </c>
      <c r="BH15" s="690">
        <v>4.5564600000000004</v>
      </c>
      <c r="BI15" s="690">
        <v>3.8847610000000001</v>
      </c>
      <c r="BJ15" s="690">
        <v>3.6160049999999999</v>
      </c>
      <c r="BK15" s="690">
        <v>4.3594799999999996</v>
      </c>
      <c r="BL15" s="690">
        <v>3.191354</v>
      </c>
      <c r="BM15" s="690">
        <v>3.290794</v>
      </c>
      <c r="BN15" s="690">
        <v>2.7529370000000002</v>
      </c>
      <c r="BO15" s="690">
        <v>4.5084030000000004</v>
      </c>
      <c r="BP15" s="690">
        <v>5.3847160000000001</v>
      </c>
      <c r="BQ15" s="690">
        <v>6.6772280000000004</v>
      </c>
      <c r="BR15" s="690">
        <v>6.4118120000000003</v>
      </c>
      <c r="BS15" s="690">
        <v>3.4969380000000001</v>
      </c>
      <c r="BT15" s="690">
        <v>3.6525210000000001</v>
      </c>
      <c r="BU15" s="690">
        <v>3.3379829999999999</v>
      </c>
      <c r="BV15" s="690">
        <v>2.8139310000000002</v>
      </c>
    </row>
    <row r="16" spans="1:74" ht="11.15" customHeight="1" x14ac:dyDescent="0.25">
      <c r="A16" s="498" t="s">
        <v>1247</v>
      </c>
      <c r="B16" s="499" t="s">
        <v>80</v>
      </c>
      <c r="C16" s="689">
        <v>10.244258691000001</v>
      </c>
      <c r="D16" s="689">
        <v>8.2745124400000005</v>
      </c>
      <c r="E16" s="689">
        <v>6.9458870570000002</v>
      </c>
      <c r="F16" s="689">
        <v>6.0962195000000001</v>
      </c>
      <c r="G16" s="689">
        <v>7.4554052280000001</v>
      </c>
      <c r="H16" s="689">
        <v>8.9400707849999996</v>
      </c>
      <c r="I16" s="689">
        <v>11.733870407</v>
      </c>
      <c r="J16" s="689">
        <v>11.004996709</v>
      </c>
      <c r="K16" s="689">
        <v>8.5764752519999998</v>
      </c>
      <c r="L16" s="689">
        <v>7.436443089</v>
      </c>
      <c r="M16" s="689">
        <v>7.9955940730000004</v>
      </c>
      <c r="N16" s="689">
        <v>9.6504304649999995</v>
      </c>
      <c r="O16" s="689">
        <v>9.2105268809999998</v>
      </c>
      <c r="P16" s="689">
        <v>8.1972200999999991</v>
      </c>
      <c r="Q16" s="689">
        <v>7.3062333480000001</v>
      </c>
      <c r="R16" s="689">
        <v>4.5441884469999998</v>
      </c>
      <c r="S16" s="689">
        <v>5.4673752340000004</v>
      </c>
      <c r="T16" s="689">
        <v>7.1618014490000004</v>
      </c>
      <c r="U16" s="689">
        <v>8.8848850749999997</v>
      </c>
      <c r="V16" s="689">
        <v>8.5845008109999998</v>
      </c>
      <c r="W16" s="689">
        <v>7.3912624759999996</v>
      </c>
      <c r="X16" s="689">
        <v>5.0974664519999999</v>
      </c>
      <c r="Y16" s="689">
        <v>6.1641563909999997</v>
      </c>
      <c r="Z16" s="689">
        <v>5.9212464960000002</v>
      </c>
      <c r="AA16" s="689">
        <v>5.6392845459999998</v>
      </c>
      <c r="AB16" s="689">
        <v>5.0634090990000002</v>
      </c>
      <c r="AC16" s="689">
        <v>3.9613143389999999</v>
      </c>
      <c r="AD16" s="689">
        <v>3.268090248</v>
      </c>
      <c r="AE16" s="689">
        <v>4.5254233099999999</v>
      </c>
      <c r="AF16" s="689">
        <v>6.2598042500000002</v>
      </c>
      <c r="AG16" s="689">
        <v>8.9424128619999994</v>
      </c>
      <c r="AH16" s="689">
        <v>9.1588824950000003</v>
      </c>
      <c r="AI16" s="689">
        <v>6.1889507349999997</v>
      </c>
      <c r="AJ16" s="689">
        <v>5.1829403689999998</v>
      </c>
      <c r="AK16" s="689">
        <v>5.174158469</v>
      </c>
      <c r="AL16" s="689">
        <v>7.4377356250000002</v>
      </c>
      <c r="AM16" s="689">
        <v>7.9562832539999997</v>
      </c>
      <c r="AN16" s="689">
        <v>8.3963393889999995</v>
      </c>
      <c r="AO16" s="689">
        <v>5.442533257</v>
      </c>
      <c r="AP16" s="689">
        <v>4.484576476</v>
      </c>
      <c r="AQ16" s="689">
        <v>5.898136622</v>
      </c>
      <c r="AR16" s="689">
        <v>9.400821638</v>
      </c>
      <c r="AS16" s="689">
        <v>11.398098034</v>
      </c>
      <c r="AT16" s="689">
        <v>10.981967312</v>
      </c>
      <c r="AU16" s="689">
        <v>8.8898660599999992</v>
      </c>
      <c r="AV16" s="689">
        <v>6.5367119630000001</v>
      </c>
      <c r="AW16" s="689">
        <v>6.458952118</v>
      </c>
      <c r="AX16" s="689">
        <v>6.1710291780000004</v>
      </c>
      <c r="AY16" s="689">
        <v>8.2847831200000002</v>
      </c>
      <c r="AZ16" s="689">
        <v>7.2348706629999997</v>
      </c>
      <c r="BA16" s="689">
        <v>6.6059297030000002</v>
      </c>
      <c r="BB16" s="689">
        <v>4.393117385</v>
      </c>
      <c r="BC16" s="689">
        <v>6.4422588960000002</v>
      </c>
      <c r="BD16" s="689">
        <v>9.6326423630000004</v>
      </c>
      <c r="BE16" s="689">
        <v>11.268505776</v>
      </c>
      <c r="BF16" s="689">
        <v>10.926130000000001</v>
      </c>
      <c r="BG16" s="689">
        <v>7.8272240000000002</v>
      </c>
      <c r="BH16" s="690">
        <v>5.8550690000000003</v>
      </c>
      <c r="BI16" s="690">
        <v>5.6785119999999996</v>
      </c>
      <c r="BJ16" s="690">
        <v>7.3768799999999999</v>
      </c>
      <c r="BK16" s="690">
        <v>8.5673519999999996</v>
      </c>
      <c r="BL16" s="690">
        <v>6.7289789999999998</v>
      </c>
      <c r="BM16" s="690">
        <v>5.7185350000000001</v>
      </c>
      <c r="BN16" s="690">
        <v>3.2508919999999999</v>
      </c>
      <c r="BO16" s="690">
        <v>5.0802800000000001</v>
      </c>
      <c r="BP16" s="690">
        <v>8.1071600000000004</v>
      </c>
      <c r="BQ16" s="690">
        <v>9.6347880000000004</v>
      </c>
      <c r="BR16" s="690">
        <v>9.9256049999999991</v>
      </c>
      <c r="BS16" s="690">
        <v>6.9641130000000002</v>
      </c>
      <c r="BT16" s="690">
        <v>5.4321489999999999</v>
      </c>
      <c r="BU16" s="690">
        <v>5.0681459999999996</v>
      </c>
      <c r="BV16" s="690">
        <v>6.8640350000000003</v>
      </c>
    </row>
    <row r="17" spans="1:74" ht="11.15" customHeight="1" x14ac:dyDescent="0.25">
      <c r="A17" s="498" t="s">
        <v>1248</v>
      </c>
      <c r="B17" s="501" t="s">
        <v>83</v>
      </c>
      <c r="C17" s="689">
        <v>1.513188</v>
      </c>
      <c r="D17" s="689">
        <v>1.343213</v>
      </c>
      <c r="E17" s="689">
        <v>1.3459890000000001</v>
      </c>
      <c r="F17" s="689">
        <v>0.56742400000000004</v>
      </c>
      <c r="G17" s="689">
        <v>0.89510699999999999</v>
      </c>
      <c r="H17" s="689">
        <v>1.3240860000000001</v>
      </c>
      <c r="I17" s="689">
        <v>1.4608840000000001</v>
      </c>
      <c r="J17" s="689">
        <v>1.4626920000000001</v>
      </c>
      <c r="K17" s="689">
        <v>1.3556140000000001</v>
      </c>
      <c r="L17" s="689">
        <v>0.90893299999999999</v>
      </c>
      <c r="M17" s="689">
        <v>1.1152260000000001</v>
      </c>
      <c r="N17" s="689">
        <v>1.508073</v>
      </c>
      <c r="O17" s="689">
        <v>1.511528</v>
      </c>
      <c r="P17" s="689">
        <v>1.3598589999999999</v>
      </c>
      <c r="Q17" s="689">
        <v>1.5056719999999999</v>
      </c>
      <c r="R17" s="689">
        <v>1.4533860000000001</v>
      </c>
      <c r="S17" s="689">
        <v>1.495071</v>
      </c>
      <c r="T17" s="689">
        <v>1.4326239999999999</v>
      </c>
      <c r="U17" s="689">
        <v>1.467462</v>
      </c>
      <c r="V17" s="689">
        <v>1.4716</v>
      </c>
      <c r="W17" s="689">
        <v>1.1383030000000001</v>
      </c>
      <c r="X17" s="689">
        <v>0.59143800000000002</v>
      </c>
      <c r="Y17" s="689">
        <v>1.26033</v>
      </c>
      <c r="Z17" s="689">
        <v>1.5120610000000001</v>
      </c>
      <c r="AA17" s="689">
        <v>1.5105420000000001</v>
      </c>
      <c r="AB17" s="689">
        <v>1.3472139999999999</v>
      </c>
      <c r="AC17" s="689">
        <v>1.501199</v>
      </c>
      <c r="AD17" s="689">
        <v>1.4584410000000001</v>
      </c>
      <c r="AE17" s="689">
        <v>1.495144</v>
      </c>
      <c r="AF17" s="689">
        <v>1.4299109999999999</v>
      </c>
      <c r="AG17" s="689">
        <v>1.4595100000000001</v>
      </c>
      <c r="AH17" s="689">
        <v>1.4489190000000001</v>
      </c>
      <c r="AI17" s="689">
        <v>1.2873030000000001</v>
      </c>
      <c r="AJ17" s="689">
        <v>0.98178100000000001</v>
      </c>
      <c r="AK17" s="689">
        <v>1.361526</v>
      </c>
      <c r="AL17" s="689">
        <v>1.4895430000000001</v>
      </c>
      <c r="AM17" s="689">
        <v>1.5047200000000001</v>
      </c>
      <c r="AN17" s="689">
        <v>1.361008</v>
      </c>
      <c r="AO17" s="689">
        <v>1.269957</v>
      </c>
      <c r="AP17" s="689">
        <v>0.572048</v>
      </c>
      <c r="AQ17" s="689">
        <v>1.0095080000000001</v>
      </c>
      <c r="AR17" s="689">
        <v>1.2044429999999999</v>
      </c>
      <c r="AS17" s="689">
        <v>1.4660550000000001</v>
      </c>
      <c r="AT17" s="689">
        <v>1.3494759999999999</v>
      </c>
      <c r="AU17" s="689">
        <v>1.434464</v>
      </c>
      <c r="AV17" s="689">
        <v>1.444636</v>
      </c>
      <c r="AW17" s="689">
        <v>1.4051530000000001</v>
      </c>
      <c r="AX17" s="689">
        <v>1.433886</v>
      </c>
      <c r="AY17" s="689">
        <v>1.509182</v>
      </c>
      <c r="AZ17" s="689">
        <v>1.339143</v>
      </c>
      <c r="BA17" s="689">
        <v>1.4451879999999999</v>
      </c>
      <c r="BB17" s="689">
        <v>1.3909940000000001</v>
      </c>
      <c r="BC17" s="689">
        <v>1.4785779999999999</v>
      </c>
      <c r="BD17" s="689">
        <v>1.419049</v>
      </c>
      <c r="BE17" s="689">
        <v>1.3041290000000001</v>
      </c>
      <c r="BF17" s="689">
        <v>1.391</v>
      </c>
      <c r="BG17" s="689">
        <v>1.30261</v>
      </c>
      <c r="BH17" s="690">
        <v>2.2519999999999998E-2</v>
      </c>
      <c r="BI17" s="690">
        <v>0.82779999999999998</v>
      </c>
      <c r="BJ17" s="690">
        <v>1.47272</v>
      </c>
      <c r="BK17" s="690">
        <v>1.47272</v>
      </c>
      <c r="BL17" s="690">
        <v>1.3302</v>
      </c>
      <c r="BM17" s="690">
        <v>1.47272</v>
      </c>
      <c r="BN17" s="690">
        <v>1.4252199999999999</v>
      </c>
      <c r="BO17" s="690">
        <v>1.47272</v>
      </c>
      <c r="BP17" s="690">
        <v>1.4252199999999999</v>
      </c>
      <c r="BQ17" s="690">
        <v>1.47272</v>
      </c>
      <c r="BR17" s="690">
        <v>1.47272</v>
      </c>
      <c r="BS17" s="690">
        <v>1.4252199999999999</v>
      </c>
      <c r="BT17" s="690">
        <v>1.47272</v>
      </c>
      <c r="BU17" s="690">
        <v>1.4252199999999999</v>
      </c>
      <c r="BV17" s="690">
        <v>1.47272</v>
      </c>
    </row>
    <row r="18" spans="1:74" ht="11.15" customHeight="1" x14ac:dyDescent="0.25">
      <c r="A18" s="498" t="s">
        <v>1249</v>
      </c>
      <c r="B18" s="501" t="s">
        <v>1198</v>
      </c>
      <c r="C18" s="689">
        <v>1.124550918</v>
      </c>
      <c r="D18" s="689">
        <v>1.0475173069999999</v>
      </c>
      <c r="E18" s="689">
        <v>1.1481134609999999</v>
      </c>
      <c r="F18" s="689">
        <v>1.318632676</v>
      </c>
      <c r="G18" s="689">
        <v>1.2301119469999999</v>
      </c>
      <c r="H18" s="689">
        <v>1.244902086</v>
      </c>
      <c r="I18" s="689">
        <v>1.7256559840000001</v>
      </c>
      <c r="J18" s="689">
        <v>0.95323878699999998</v>
      </c>
      <c r="K18" s="689">
        <v>1.0353101920000001</v>
      </c>
      <c r="L18" s="689">
        <v>1.583475177</v>
      </c>
      <c r="M18" s="689">
        <v>1.5944000030000001</v>
      </c>
      <c r="N18" s="689">
        <v>1.518873462</v>
      </c>
      <c r="O18" s="689">
        <v>2.0846581139999998</v>
      </c>
      <c r="P18" s="689">
        <v>1.8948305139999999</v>
      </c>
      <c r="Q18" s="689">
        <v>1.8421724159999999</v>
      </c>
      <c r="R18" s="689">
        <v>2.218078014</v>
      </c>
      <c r="S18" s="689">
        <v>2.573728317</v>
      </c>
      <c r="T18" s="689">
        <v>1.9411821570000001</v>
      </c>
      <c r="U18" s="689">
        <v>1.842510589</v>
      </c>
      <c r="V18" s="689">
        <v>1.118697107</v>
      </c>
      <c r="W18" s="689">
        <v>1.237283548</v>
      </c>
      <c r="X18" s="689">
        <v>1.2739121600000001</v>
      </c>
      <c r="Y18" s="689">
        <v>1.2394249740000001</v>
      </c>
      <c r="Z18" s="689">
        <v>1.2685640899999999</v>
      </c>
      <c r="AA18" s="689">
        <v>1.6494283780000001</v>
      </c>
      <c r="AB18" s="689">
        <v>1.869203846</v>
      </c>
      <c r="AC18" s="689">
        <v>1.5957181060000001</v>
      </c>
      <c r="AD18" s="689">
        <v>2.0511322999999999</v>
      </c>
      <c r="AE18" s="689">
        <v>1.8074659239999999</v>
      </c>
      <c r="AF18" s="689">
        <v>1.421646467</v>
      </c>
      <c r="AG18" s="689">
        <v>1.3944510160000001</v>
      </c>
      <c r="AH18" s="689">
        <v>1.0993873970000001</v>
      </c>
      <c r="AI18" s="689">
        <v>0.96195385200000005</v>
      </c>
      <c r="AJ18" s="689">
        <v>1.0024672960000001</v>
      </c>
      <c r="AK18" s="689">
        <v>0.97197823299999997</v>
      </c>
      <c r="AL18" s="689">
        <v>1.019490185</v>
      </c>
      <c r="AM18" s="689">
        <v>1.585476436</v>
      </c>
      <c r="AN18" s="689">
        <v>1.3211396209999999</v>
      </c>
      <c r="AO18" s="689">
        <v>1.316652975</v>
      </c>
      <c r="AP18" s="689">
        <v>1.1450784199999999</v>
      </c>
      <c r="AQ18" s="689">
        <v>1.3480517489999999</v>
      </c>
      <c r="AR18" s="689">
        <v>1.4231623410000001</v>
      </c>
      <c r="AS18" s="689">
        <v>1.287583895</v>
      </c>
      <c r="AT18" s="689">
        <v>1.2219233839999999</v>
      </c>
      <c r="AU18" s="689">
        <v>1.046824247</v>
      </c>
      <c r="AV18" s="689">
        <v>1.0612508350000001</v>
      </c>
      <c r="AW18" s="689">
        <v>1.2300337539999999</v>
      </c>
      <c r="AX18" s="689">
        <v>1.560793565</v>
      </c>
      <c r="AY18" s="689">
        <v>1.644528988</v>
      </c>
      <c r="AZ18" s="689">
        <v>1.4351483199999999</v>
      </c>
      <c r="BA18" s="689">
        <v>1.566007911</v>
      </c>
      <c r="BB18" s="689">
        <v>1.185695537</v>
      </c>
      <c r="BC18" s="689">
        <v>1.3908775229999999</v>
      </c>
      <c r="BD18" s="689">
        <v>1.53204176</v>
      </c>
      <c r="BE18" s="689">
        <v>1.4509238019999999</v>
      </c>
      <c r="BF18" s="689">
        <v>1.2552840000000001</v>
      </c>
      <c r="BG18" s="689">
        <v>1.126423</v>
      </c>
      <c r="BH18" s="690">
        <v>1.0725</v>
      </c>
      <c r="BI18" s="690">
        <v>1.0003629999999999</v>
      </c>
      <c r="BJ18" s="690">
        <v>0.99555649999999996</v>
      </c>
      <c r="BK18" s="690">
        <v>1.3937109999999999</v>
      </c>
      <c r="BL18" s="690">
        <v>1.2262980000000001</v>
      </c>
      <c r="BM18" s="690">
        <v>1.2923100000000001</v>
      </c>
      <c r="BN18" s="690">
        <v>1.5066360000000001</v>
      </c>
      <c r="BO18" s="690">
        <v>1.63784</v>
      </c>
      <c r="BP18" s="690">
        <v>1.5527150000000001</v>
      </c>
      <c r="BQ18" s="690">
        <v>1.5933539999999999</v>
      </c>
      <c r="BR18" s="690">
        <v>1.3887689999999999</v>
      </c>
      <c r="BS18" s="690">
        <v>1.255307</v>
      </c>
      <c r="BT18" s="690">
        <v>1.200995</v>
      </c>
      <c r="BU18" s="690">
        <v>1.1256660000000001</v>
      </c>
      <c r="BV18" s="690">
        <v>1.123985</v>
      </c>
    </row>
    <row r="19" spans="1:74" ht="11.15" customHeight="1" x14ac:dyDescent="0.25">
      <c r="A19" s="498" t="s">
        <v>1250</v>
      </c>
      <c r="B19" s="501" t="s">
        <v>1301</v>
      </c>
      <c r="C19" s="689">
        <v>6.745442229</v>
      </c>
      <c r="D19" s="689">
        <v>5.81795683</v>
      </c>
      <c r="E19" s="689">
        <v>6.9864754930000004</v>
      </c>
      <c r="F19" s="689">
        <v>6.9298936649999998</v>
      </c>
      <c r="G19" s="689">
        <v>5.8173230120000001</v>
      </c>
      <c r="H19" s="689">
        <v>6.7530980190000003</v>
      </c>
      <c r="I19" s="689">
        <v>3.4762889459999999</v>
      </c>
      <c r="J19" s="689">
        <v>5.0912779050000001</v>
      </c>
      <c r="K19" s="689">
        <v>5.1964522889999998</v>
      </c>
      <c r="L19" s="689">
        <v>5.2069986750000004</v>
      </c>
      <c r="M19" s="689">
        <v>5.6154700829999999</v>
      </c>
      <c r="N19" s="689">
        <v>6.5508466240000001</v>
      </c>
      <c r="O19" s="689">
        <v>6.1735895379999999</v>
      </c>
      <c r="P19" s="689">
        <v>5.4872398540000002</v>
      </c>
      <c r="Q19" s="689">
        <v>6.635895369</v>
      </c>
      <c r="R19" s="689">
        <v>7.1868008879999996</v>
      </c>
      <c r="S19" s="689">
        <v>6.190185091</v>
      </c>
      <c r="T19" s="689">
        <v>5.4105458689999999</v>
      </c>
      <c r="U19" s="689">
        <v>5.7925416099999998</v>
      </c>
      <c r="V19" s="689">
        <v>5.1617661860000004</v>
      </c>
      <c r="W19" s="689">
        <v>7.2108300830000003</v>
      </c>
      <c r="X19" s="689">
        <v>7.8967301440000002</v>
      </c>
      <c r="Y19" s="689">
        <v>6.9542563460000002</v>
      </c>
      <c r="Z19" s="689">
        <v>7.1220997070000003</v>
      </c>
      <c r="AA19" s="689">
        <v>7.0419704569999997</v>
      </c>
      <c r="AB19" s="689">
        <v>7.1052820150000002</v>
      </c>
      <c r="AC19" s="689">
        <v>7.1503119140000004</v>
      </c>
      <c r="AD19" s="689">
        <v>7.4011570879999997</v>
      </c>
      <c r="AE19" s="689">
        <v>6.5277194439999997</v>
      </c>
      <c r="AF19" s="689">
        <v>8.5106385150000001</v>
      </c>
      <c r="AG19" s="689">
        <v>5.547771225</v>
      </c>
      <c r="AH19" s="689">
        <v>5.9132013590000003</v>
      </c>
      <c r="AI19" s="689">
        <v>6.0499404280000002</v>
      </c>
      <c r="AJ19" s="689">
        <v>7.2902613220000001</v>
      </c>
      <c r="AK19" s="689">
        <v>8.3284656219999995</v>
      </c>
      <c r="AL19" s="689">
        <v>7.7990669959999996</v>
      </c>
      <c r="AM19" s="689">
        <v>7.56342084</v>
      </c>
      <c r="AN19" s="689">
        <v>5.6294933619999998</v>
      </c>
      <c r="AO19" s="689">
        <v>9.7383479899999994</v>
      </c>
      <c r="AP19" s="689">
        <v>9.020177018</v>
      </c>
      <c r="AQ19" s="689">
        <v>8.3504589090000003</v>
      </c>
      <c r="AR19" s="689">
        <v>6.4321590000000004</v>
      </c>
      <c r="AS19" s="689">
        <v>5.3738865389999999</v>
      </c>
      <c r="AT19" s="689">
        <v>7.3999707089999998</v>
      </c>
      <c r="AU19" s="689">
        <v>7.7644240299999998</v>
      </c>
      <c r="AV19" s="689">
        <v>8.1702954430000005</v>
      </c>
      <c r="AW19" s="689">
        <v>8.4702063089999999</v>
      </c>
      <c r="AX19" s="689">
        <v>9.7193963879999998</v>
      </c>
      <c r="AY19" s="689">
        <v>9.1445678689999994</v>
      </c>
      <c r="AZ19" s="689">
        <v>9.165903213</v>
      </c>
      <c r="BA19" s="689">
        <v>10.520434407</v>
      </c>
      <c r="BB19" s="689">
        <v>11.292533046999999</v>
      </c>
      <c r="BC19" s="689">
        <v>9.9833900720000006</v>
      </c>
      <c r="BD19" s="689">
        <v>8.5721197359999994</v>
      </c>
      <c r="BE19" s="689">
        <v>7.5324916709999998</v>
      </c>
      <c r="BF19" s="689">
        <v>8.0624520000000004</v>
      </c>
      <c r="BG19" s="689">
        <v>8.5332329999999992</v>
      </c>
      <c r="BH19" s="690">
        <v>9.0497759999999996</v>
      </c>
      <c r="BI19" s="690">
        <v>9.6982350000000004</v>
      </c>
      <c r="BJ19" s="690">
        <v>10.789680000000001</v>
      </c>
      <c r="BK19" s="690">
        <v>9.9029640000000008</v>
      </c>
      <c r="BL19" s="690">
        <v>9.3185540000000007</v>
      </c>
      <c r="BM19" s="690">
        <v>11.41644</v>
      </c>
      <c r="BN19" s="690">
        <v>12.06057</v>
      </c>
      <c r="BO19" s="690">
        <v>10.48592</v>
      </c>
      <c r="BP19" s="690">
        <v>8.9546639999999993</v>
      </c>
      <c r="BQ19" s="690">
        <v>7.8081199999999997</v>
      </c>
      <c r="BR19" s="690">
        <v>8.5446760000000008</v>
      </c>
      <c r="BS19" s="690">
        <v>9.3474319999999995</v>
      </c>
      <c r="BT19" s="690">
        <v>9.4888809999999992</v>
      </c>
      <c r="BU19" s="690">
        <v>9.6029140000000002</v>
      </c>
      <c r="BV19" s="690">
        <v>11.33662</v>
      </c>
    </row>
    <row r="20" spans="1:74" ht="11.15" customHeight="1" x14ac:dyDescent="0.25">
      <c r="A20" s="498" t="s">
        <v>1251</v>
      </c>
      <c r="B20" s="499" t="s">
        <v>1302</v>
      </c>
      <c r="C20" s="689">
        <v>0.110729496</v>
      </c>
      <c r="D20" s="689">
        <v>0.10217140299999999</v>
      </c>
      <c r="E20" s="689">
        <v>0.120102737</v>
      </c>
      <c r="F20" s="689">
        <v>9.8377395000000006E-2</v>
      </c>
      <c r="G20" s="689">
        <v>8.8584985000000005E-2</v>
      </c>
      <c r="H20" s="689">
        <v>7.7621273000000005E-2</v>
      </c>
      <c r="I20" s="689">
        <v>8.8343711000000005E-2</v>
      </c>
      <c r="J20" s="689">
        <v>8.6060532999999995E-2</v>
      </c>
      <c r="K20" s="689">
        <v>8.5921150000000002E-2</v>
      </c>
      <c r="L20" s="689">
        <v>0.122031294</v>
      </c>
      <c r="M20" s="689">
        <v>9.8927823999999998E-2</v>
      </c>
      <c r="N20" s="689">
        <v>0.107092334</v>
      </c>
      <c r="O20" s="689">
        <v>0.14507715600000001</v>
      </c>
      <c r="P20" s="689">
        <v>0.117119444</v>
      </c>
      <c r="Q20" s="689">
        <v>0.122020931</v>
      </c>
      <c r="R20" s="689">
        <v>0.157682082</v>
      </c>
      <c r="S20" s="689">
        <v>0.13974636600000001</v>
      </c>
      <c r="T20" s="689">
        <v>0.15107095800000001</v>
      </c>
      <c r="U20" s="689">
        <v>7.7954124E-2</v>
      </c>
      <c r="V20" s="689">
        <v>8.2625122999999995E-2</v>
      </c>
      <c r="W20" s="689">
        <v>7.6321862000000004E-2</v>
      </c>
      <c r="X20" s="689">
        <v>4.4507710999999998E-2</v>
      </c>
      <c r="Y20" s="689">
        <v>8.4889093999999998E-2</v>
      </c>
      <c r="Z20" s="689">
        <v>9.5195134000000001E-2</v>
      </c>
      <c r="AA20" s="689">
        <v>9.0642349999999997E-2</v>
      </c>
      <c r="AB20" s="689">
        <v>9.3627851999999998E-2</v>
      </c>
      <c r="AC20" s="689">
        <v>8.1965687999999995E-2</v>
      </c>
      <c r="AD20" s="689">
        <v>7.0971727999999998E-2</v>
      </c>
      <c r="AE20" s="689">
        <v>6.6177228000000005E-2</v>
      </c>
      <c r="AF20" s="689">
        <v>5.8549181999999998E-2</v>
      </c>
      <c r="AG20" s="689">
        <v>5.8752693000000002E-2</v>
      </c>
      <c r="AH20" s="689">
        <v>7.3281509999999994E-2</v>
      </c>
      <c r="AI20" s="689">
        <v>6.0930739999999997E-2</v>
      </c>
      <c r="AJ20" s="689">
        <v>8.1740397000000006E-2</v>
      </c>
      <c r="AK20" s="689">
        <v>9.7977859E-2</v>
      </c>
      <c r="AL20" s="689">
        <v>8.2039973000000002E-2</v>
      </c>
      <c r="AM20" s="689">
        <v>5.1890564E-2</v>
      </c>
      <c r="AN20" s="689">
        <v>0.16551661200000001</v>
      </c>
      <c r="AO20" s="689">
        <v>5.1106612000000003E-2</v>
      </c>
      <c r="AP20" s="689">
        <v>4.1477367000000001E-2</v>
      </c>
      <c r="AQ20" s="689">
        <v>4.0410623999999999E-2</v>
      </c>
      <c r="AR20" s="689">
        <v>4.2014507999999999E-2</v>
      </c>
      <c r="AS20" s="689">
        <v>3.303673E-2</v>
      </c>
      <c r="AT20" s="689">
        <v>3.6099951999999998E-2</v>
      </c>
      <c r="AU20" s="689">
        <v>4.2121933E-2</v>
      </c>
      <c r="AV20" s="689">
        <v>5.8124202999999999E-2</v>
      </c>
      <c r="AW20" s="689">
        <v>5.2365082E-2</v>
      </c>
      <c r="AX20" s="689">
        <v>5.5603666000000003E-2</v>
      </c>
      <c r="AY20" s="689">
        <v>8.0621973999999999E-2</v>
      </c>
      <c r="AZ20" s="689">
        <v>6.482512E-2</v>
      </c>
      <c r="BA20" s="689">
        <v>7.7588207000000006E-2</v>
      </c>
      <c r="BB20" s="689">
        <v>6.9489032000000006E-2</v>
      </c>
      <c r="BC20" s="689">
        <v>0.12979901399999999</v>
      </c>
      <c r="BD20" s="689">
        <v>0.12050978</v>
      </c>
      <c r="BE20" s="689">
        <v>4.9285968999999999E-2</v>
      </c>
      <c r="BF20" s="689">
        <v>4.1118399999999999E-2</v>
      </c>
      <c r="BG20" s="689">
        <v>4.8835700000000003E-2</v>
      </c>
      <c r="BH20" s="690">
        <v>5.3923800000000001E-2</v>
      </c>
      <c r="BI20" s="690">
        <v>5.9937499999999998E-2</v>
      </c>
      <c r="BJ20" s="690">
        <v>6.3069399999999998E-2</v>
      </c>
      <c r="BK20" s="690">
        <v>6.94742E-2</v>
      </c>
      <c r="BL20" s="690">
        <v>0.1026773</v>
      </c>
      <c r="BM20" s="690">
        <v>7.6627899999999999E-2</v>
      </c>
      <c r="BN20" s="690">
        <v>7.3305999999999996E-2</v>
      </c>
      <c r="BO20" s="690">
        <v>0.1199447</v>
      </c>
      <c r="BP20" s="690">
        <v>0.11387360000000001</v>
      </c>
      <c r="BQ20" s="690">
        <v>3.6247099999999997E-2</v>
      </c>
      <c r="BR20" s="690">
        <v>3.9513899999999998E-2</v>
      </c>
      <c r="BS20" s="690">
        <v>4.06539E-2</v>
      </c>
      <c r="BT20" s="690">
        <v>5.7065100000000001E-2</v>
      </c>
      <c r="BU20" s="690">
        <v>6.1136299999999998E-2</v>
      </c>
      <c r="BV20" s="690">
        <v>6.06755E-2</v>
      </c>
    </row>
    <row r="21" spans="1:74" ht="11.15" customHeight="1" x14ac:dyDescent="0.25">
      <c r="A21" s="498" t="s">
        <v>1252</v>
      </c>
      <c r="B21" s="499" t="s">
        <v>1202</v>
      </c>
      <c r="C21" s="689">
        <v>23.814427115000001</v>
      </c>
      <c r="D21" s="689">
        <v>20.759657275999999</v>
      </c>
      <c r="E21" s="689">
        <v>20.494767039999999</v>
      </c>
      <c r="F21" s="689">
        <v>19.306811472</v>
      </c>
      <c r="G21" s="689">
        <v>22.068539129000001</v>
      </c>
      <c r="H21" s="689">
        <v>25.171710301000001</v>
      </c>
      <c r="I21" s="689">
        <v>26.598307092999999</v>
      </c>
      <c r="J21" s="689">
        <v>25.509100840999999</v>
      </c>
      <c r="K21" s="689">
        <v>22.026685392000001</v>
      </c>
      <c r="L21" s="689">
        <v>20.043134713000001</v>
      </c>
      <c r="M21" s="689">
        <v>20.803239367</v>
      </c>
      <c r="N21" s="689">
        <v>23.071330567</v>
      </c>
      <c r="O21" s="689">
        <v>24.153572491999999</v>
      </c>
      <c r="P21" s="689">
        <v>21.753894228</v>
      </c>
      <c r="Q21" s="689">
        <v>22.073108023</v>
      </c>
      <c r="R21" s="689">
        <v>19.782170088000001</v>
      </c>
      <c r="S21" s="689">
        <v>21.029764849999999</v>
      </c>
      <c r="T21" s="689">
        <v>22.748666615000001</v>
      </c>
      <c r="U21" s="689">
        <v>26.391903450000001</v>
      </c>
      <c r="V21" s="689">
        <v>25.521045505</v>
      </c>
      <c r="W21" s="689">
        <v>23.906064928999999</v>
      </c>
      <c r="X21" s="689">
        <v>19.840416983000001</v>
      </c>
      <c r="Y21" s="689">
        <v>19.919735563</v>
      </c>
      <c r="Z21" s="689">
        <v>21.495874063999999</v>
      </c>
      <c r="AA21" s="689">
        <v>22.340636493000002</v>
      </c>
      <c r="AB21" s="689">
        <v>21.290755376</v>
      </c>
      <c r="AC21" s="689">
        <v>19.628467119</v>
      </c>
      <c r="AD21" s="689">
        <v>18.634940896</v>
      </c>
      <c r="AE21" s="689">
        <v>19.262142008000001</v>
      </c>
      <c r="AF21" s="689">
        <v>24.119215896</v>
      </c>
      <c r="AG21" s="689">
        <v>26.469315758</v>
      </c>
      <c r="AH21" s="689">
        <v>25.285449144000001</v>
      </c>
      <c r="AI21" s="689">
        <v>20.429763283</v>
      </c>
      <c r="AJ21" s="689">
        <v>19.614732837999998</v>
      </c>
      <c r="AK21" s="689">
        <v>19.570438727999999</v>
      </c>
      <c r="AL21" s="689">
        <v>22.256741176999999</v>
      </c>
      <c r="AM21" s="689">
        <v>23.252343928999998</v>
      </c>
      <c r="AN21" s="689">
        <v>21.455256453000001</v>
      </c>
      <c r="AO21" s="689">
        <v>21.00826489</v>
      </c>
      <c r="AP21" s="689">
        <v>19.195532131</v>
      </c>
      <c r="AQ21" s="689">
        <v>20.640001812000001</v>
      </c>
      <c r="AR21" s="689">
        <v>24.871912289000001</v>
      </c>
      <c r="AS21" s="689">
        <v>26.456197435</v>
      </c>
      <c r="AT21" s="689">
        <v>28.066946000000002</v>
      </c>
      <c r="AU21" s="689">
        <v>23.960464270999999</v>
      </c>
      <c r="AV21" s="689">
        <v>21.230868055999998</v>
      </c>
      <c r="AW21" s="689">
        <v>20.921771920000001</v>
      </c>
      <c r="AX21" s="689">
        <v>22.576648409000001</v>
      </c>
      <c r="AY21" s="689">
        <v>25.174577029999998</v>
      </c>
      <c r="AZ21" s="689">
        <v>22.910836697000001</v>
      </c>
      <c r="BA21" s="689">
        <v>23.155587957000002</v>
      </c>
      <c r="BB21" s="689">
        <v>21.313620102000002</v>
      </c>
      <c r="BC21" s="689">
        <v>24.340602132000001</v>
      </c>
      <c r="BD21" s="689">
        <v>27.369723729</v>
      </c>
      <c r="BE21" s="689">
        <v>30.423912570999999</v>
      </c>
      <c r="BF21" s="689">
        <v>29.69697</v>
      </c>
      <c r="BG21" s="689">
        <v>24.605119999999999</v>
      </c>
      <c r="BH21" s="690">
        <v>20.610250000000001</v>
      </c>
      <c r="BI21" s="690">
        <v>21.149609999999999</v>
      </c>
      <c r="BJ21" s="690">
        <v>24.31391</v>
      </c>
      <c r="BK21" s="690">
        <v>25.765699999999999</v>
      </c>
      <c r="BL21" s="690">
        <v>21.898060000000001</v>
      </c>
      <c r="BM21" s="690">
        <v>23.267420000000001</v>
      </c>
      <c r="BN21" s="690">
        <v>21.069559999999999</v>
      </c>
      <c r="BO21" s="690">
        <v>23.305099999999999</v>
      </c>
      <c r="BP21" s="690">
        <v>25.538350000000001</v>
      </c>
      <c r="BQ21" s="690">
        <v>27.222460000000002</v>
      </c>
      <c r="BR21" s="690">
        <v>27.783100000000001</v>
      </c>
      <c r="BS21" s="690">
        <v>22.52966</v>
      </c>
      <c r="BT21" s="690">
        <v>21.30433</v>
      </c>
      <c r="BU21" s="690">
        <v>20.62107</v>
      </c>
      <c r="BV21" s="690">
        <v>23.671970000000002</v>
      </c>
    </row>
    <row r="22" spans="1:74" ht="11.15" customHeight="1" x14ac:dyDescent="0.25">
      <c r="A22" s="498" t="s">
        <v>1253</v>
      </c>
      <c r="B22" s="499" t="s">
        <v>1303</v>
      </c>
      <c r="C22" s="689">
        <v>23.78628711</v>
      </c>
      <c r="D22" s="689">
        <v>20.619054245000001</v>
      </c>
      <c r="E22" s="689">
        <v>20.097149311999999</v>
      </c>
      <c r="F22" s="689">
        <v>19.446860843</v>
      </c>
      <c r="G22" s="689">
        <v>22.384592008999999</v>
      </c>
      <c r="H22" s="689">
        <v>25.068159107</v>
      </c>
      <c r="I22" s="689">
        <v>27.218319350000002</v>
      </c>
      <c r="J22" s="689">
        <v>26.086679318000002</v>
      </c>
      <c r="K22" s="689">
        <v>21.505247619999999</v>
      </c>
      <c r="L22" s="689">
        <v>19.846371316999999</v>
      </c>
      <c r="M22" s="689">
        <v>20.718821087999999</v>
      </c>
      <c r="N22" s="689">
        <v>22.229978070000001</v>
      </c>
      <c r="O22" s="689">
        <v>23.521564265999999</v>
      </c>
      <c r="P22" s="689">
        <v>21.326079923000002</v>
      </c>
      <c r="Q22" s="689">
        <v>21.306277475000002</v>
      </c>
      <c r="R22" s="689">
        <v>19.298673793999999</v>
      </c>
      <c r="S22" s="689">
        <v>21.428628896999999</v>
      </c>
      <c r="T22" s="689">
        <v>23.473340049000001</v>
      </c>
      <c r="U22" s="689">
        <v>26.647676719</v>
      </c>
      <c r="V22" s="689">
        <v>26.289936277999999</v>
      </c>
      <c r="W22" s="689">
        <v>23.538503305999999</v>
      </c>
      <c r="X22" s="689">
        <v>19.929911800999999</v>
      </c>
      <c r="Y22" s="689">
        <v>20.473459200000001</v>
      </c>
      <c r="Z22" s="689">
        <v>21.958174516</v>
      </c>
      <c r="AA22" s="689">
        <v>22.679676189999999</v>
      </c>
      <c r="AB22" s="689">
        <v>21.191841042</v>
      </c>
      <c r="AC22" s="689">
        <v>20.113497627000001</v>
      </c>
      <c r="AD22" s="689">
        <v>18.471401653000001</v>
      </c>
      <c r="AE22" s="689">
        <v>19.779310932000001</v>
      </c>
      <c r="AF22" s="689">
        <v>24.452475051</v>
      </c>
      <c r="AG22" s="689">
        <v>27.271481470000001</v>
      </c>
      <c r="AH22" s="689">
        <v>26.597898175000001</v>
      </c>
      <c r="AI22" s="689">
        <v>21.094078113999998</v>
      </c>
      <c r="AJ22" s="689">
        <v>20.263690365999999</v>
      </c>
      <c r="AK22" s="689">
        <v>19.203745035000001</v>
      </c>
      <c r="AL22" s="689">
        <v>21.976932991999998</v>
      </c>
      <c r="AM22" s="689">
        <v>22.889073016000001</v>
      </c>
      <c r="AN22" s="689">
        <v>22.294464790999999</v>
      </c>
      <c r="AO22" s="689">
        <v>20.360466791</v>
      </c>
      <c r="AP22" s="689">
        <v>19.566676118</v>
      </c>
      <c r="AQ22" s="689">
        <v>20.974851051000002</v>
      </c>
      <c r="AR22" s="689">
        <v>24.948149331</v>
      </c>
      <c r="AS22" s="689">
        <v>26.725489459999999</v>
      </c>
      <c r="AT22" s="689">
        <v>28.004989985999998</v>
      </c>
      <c r="AU22" s="689">
        <v>23.781544748999998</v>
      </c>
      <c r="AV22" s="689">
        <v>20.212631462000001</v>
      </c>
      <c r="AW22" s="689">
        <v>20.249552693999998</v>
      </c>
      <c r="AX22" s="689">
        <v>21.544679995999999</v>
      </c>
      <c r="AY22" s="689">
        <v>24.269374021000001</v>
      </c>
      <c r="AZ22" s="689">
        <v>21.603920027000001</v>
      </c>
      <c r="BA22" s="689">
        <v>22.084522788000001</v>
      </c>
      <c r="BB22" s="689">
        <v>20.467874788</v>
      </c>
      <c r="BC22" s="689">
        <v>23.400043654000001</v>
      </c>
      <c r="BD22" s="689">
        <v>25.594584863000001</v>
      </c>
      <c r="BE22" s="689">
        <v>29.801734361000001</v>
      </c>
      <c r="BF22" s="689">
        <v>29.556171812999999</v>
      </c>
      <c r="BG22" s="689">
        <v>24.903775895999999</v>
      </c>
      <c r="BH22" s="690">
        <v>20.580760000000001</v>
      </c>
      <c r="BI22" s="690">
        <v>20.340489999999999</v>
      </c>
      <c r="BJ22" s="690">
        <v>22.10389</v>
      </c>
      <c r="BK22" s="690">
        <v>24.505980000000001</v>
      </c>
      <c r="BL22" s="690">
        <v>21.33981</v>
      </c>
      <c r="BM22" s="690">
        <v>21.247219999999999</v>
      </c>
      <c r="BN22" s="690">
        <v>19.199190000000002</v>
      </c>
      <c r="BO22" s="690">
        <v>21.7515</v>
      </c>
      <c r="BP22" s="690">
        <v>24.89142</v>
      </c>
      <c r="BQ22" s="690">
        <v>27.32433</v>
      </c>
      <c r="BR22" s="690">
        <v>27.108989999999999</v>
      </c>
      <c r="BS22" s="690">
        <v>22.326129999999999</v>
      </c>
      <c r="BT22" s="690">
        <v>19.903189999999999</v>
      </c>
      <c r="BU22" s="690">
        <v>19.53396</v>
      </c>
      <c r="BV22" s="690">
        <v>21.37538</v>
      </c>
    </row>
    <row r="23" spans="1:74" ht="11.15" customHeight="1" x14ac:dyDescent="0.25">
      <c r="A23" s="516"/>
      <c r="B23" s="130" t="s">
        <v>1306</v>
      </c>
      <c r="C23" s="242"/>
      <c r="D23" s="242"/>
      <c r="E23" s="242"/>
      <c r="F23" s="242"/>
      <c r="G23" s="242"/>
      <c r="H23" s="242"/>
      <c r="I23" s="242"/>
      <c r="J23" s="242"/>
      <c r="K23" s="242"/>
      <c r="L23" s="242"/>
      <c r="M23" s="242"/>
      <c r="N23" s="242"/>
      <c r="O23" s="242"/>
      <c r="P23" s="242"/>
      <c r="Q23" s="242"/>
      <c r="R23" s="242"/>
      <c r="S23" s="242"/>
      <c r="T23" s="242"/>
      <c r="U23" s="242"/>
      <c r="V23" s="242"/>
      <c r="W23" s="242"/>
      <c r="X23" s="242"/>
      <c r="Y23" s="242"/>
      <c r="Z23" s="242"/>
      <c r="AA23" s="242"/>
      <c r="AB23" s="242"/>
      <c r="AC23" s="242"/>
      <c r="AD23" s="242"/>
      <c r="AE23" s="242"/>
      <c r="AF23" s="242"/>
      <c r="AG23" s="242"/>
      <c r="AH23" s="242"/>
      <c r="AI23" s="242"/>
      <c r="AJ23" s="242"/>
      <c r="AK23" s="242"/>
      <c r="AL23" s="242"/>
      <c r="AM23" s="242"/>
      <c r="AN23" s="242"/>
      <c r="AO23" s="242"/>
      <c r="AP23" s="242"/>
      <c r="AQ23" s="242"/>
      <c r="AR23" s="242"/>
      <c r="AS23" s="242"/>
      <c r="AT23" s="242"/>
      <c r="AU23" s="242"/>
      <c r="AV23" s="242"/>
      <c r="AW23" s="242"/>
      <c r="AX23" s="242"/>
      <c r="AY23" s="242"/>
      <c r="AZ23" s="242"/>
      <c r="BA23" s="242"/>
      <c r="BB23" s="242"/>
      <c r="BC23" s="242"/>
      <c r="BD23" s="242"/>
      <c r="BE23" s="242"/>
      <c r="BF23" s="242"/>
      <c r="BG23" s="242"/>
      <c r="BH23" s="332"/>
      <c r="BI23" s="332"/>
      <c r="BJ23" s="332"/>
      <c r="BK23" s="332"/>
      <c r="BL23" s="332"/>
      <c r="BM23" s="332"/>
      <c r="BN23" s="332"/>
      <c r="BO23" s="332"/>
      <c r="BP23" s="332"/>
      <c r="BQ23" s="332"/>
      <c r="BR23" s="332"/>
      <c r="BS23" s="332"/>
      <c r="BT23" s="332"/>
      <c r="BU23" s="332"/>
      <c r="BV23" s="332"/>
    </row>
    <row r="24" spans="1:74" ht="11.15" customHeight="1" x14ac:dyDescent="0.25">
      <c r="A24" s="498" t="s">
        <v>1254</v>
      </c>
      <c r="B24" s="499" t="s">
        <v>81</v>
      </c>
      <c r="C24" s="689">
        <v>12.129506449000001</v>
      </c>
      <c r="D24" s="689">
        <v>10.827260427000001</v>
      </c>
      <c r="E24" s="689">
        <v>10.824433433999999</v>
      </c>
      <c r="F24" s="689">
        <v>10.138260428000001</v>
      </c>
      <c r="G24" s="689">
        <v>14.841272871999999</v>
      </c>
      <c r="H24" s="689">
        <v>16.525182287</v>
      </c>
      <c r="I24" s="689">
        <v>21.372707546000001</v>
      </c>
      <c r="J24" s="689">
        <v>19.728400293</v>
      </c>
      <c r="K24" s="689">
        <v>15.909548552</v>
      </c>
      <c r="L24" s="689">
        <v>12.331094848999999</v>
      </c>
      <c r="M24" s="689">
        <v>10.219806204999999</v>
      </c>
      <c r="N24" s="689">
        <v>11.927301854</v>
      </c>
      <c r="O24" s="689">
        <v>13.217144187000001</v>
      </c>
      <c r="P24" s="689">
        <v>10.247560302</v>
      </c>
      <c r="Q24" s="689">
        <v>11.487813322999999</v>
      </c>
      <c r="R24" s="689">
        <v>10.81202667</v>
      </c>
      <c r="S24" s="689">
        <v>14.829761499</v>
      </c>
      <c r="T24" s="689">
        <v>17.724638408000001</v>
      </c>
      <c r="U24" s="689">
        <v>20.639015374</v>
      </c>
      <c r="V24" s="689">
        <v>23.322893069999999</v>
      </c>
      <c r="W24" s="689">
        <v>19.789741634999999</v>
      </c>
      <c r="X24" s="689">
        <v>14.100623533</v>
      </c>
      <c r="Y24" s="689">
        <v>12.128745172</v>
      </c>
      <c r="Z24" s="689">
        <v>13.441653422</v>
      </c>
      <c r="AA24" s="689">
        <v>12.775475621</v>
      </c>
      <c r="AB24" s="689">
        <v>12.468100158</v>
      </c>
      <c r="AC24" s="689">
        <v>12.279991759</v>
      </c>
      <c r="AD24" s="689">
        <v>10.997337542</v>
      </c>
      <c r="AE24" s="689">
        <v>14.05938931</v>
      </c>
      <c r="AF24" s="689">
        <v>16.651489585</v>
      </c>
      <c r="AG24" s="689">
        <v>21.439225696000001</v>
      </c>
      <c r="AH24" s="689">
        <v>21.505703284999999</v>
      </c>
      <c r="AI24" s="689">
        <v>16.608207784000001</v>
      </c>
      <c r="AJ24" s="689">
        <v>14.277624546</v>
      </c>
      <c r="AK24" s="689">
        <v>10.026508571000001</v>
      </c>
      <c r="AL24" s="689">
        <v>10.998097003</v>
      </c>
      <c r="AM24" s="689">
        <v>11.83114</v>
      </c>
      <c r="AN24" s="689">
        <v>12.418962624000001</v>
      </c>
      <c r="AO24" s="689">
        <v>8.5399971679999993</v>
      </c>
      <c r="AP24" s="689">
        <v>9.9399667370000007</v>
      </c>
      <c r="AQ24" s="689">
        <v>12.052917108999999</v>
      </c>
      <c r="AR24" s="689">
        <v>17.658750596000001</v>
      </c>
      <c r="AS24" s="689">
        <v>19.891045016</v>
      </c>
      <c r="AT24" s="689">
        <v>20.382308412</v>
      </c>
      <c r="AU24" s="689">
        <v>17.004080784999999</v>
      </c>
      <c r="AV24" s="689">
        <v>13.702800023</v>
      </c>
      <c r="AW24" s="689">
        <v>10.026768155999999</v>
      </c>
      <c r="AX24" s="689">
        <v>10.728627808000001</v>
      </c>
      <c r="AY24" s="689">
        <v>13.543761456</v>
      </c>
      <c r="AZ24" s="689">
        <v>11.943634081000001</v>
      </c>
      <c r="BA24" s="689">
        <v>8.7479637320000005</v>
      </c>
      <c r="BB24" s="689">
        <v>9.0831706800000003</v>
      </c>
      <c r="BC24" s="689">
        <v>15.198592824</v>
      </c>
      <c r="BD24" s="689">
        <v>18.906415025000001</v>
      </c>
      <c r="BE24" s="689">
        <v>22.695311731</v>
      </c>
      <c r="BF24" s="689">
        <v>22.180319999999998</v>
      </c>
      <c r="BG24" s="689">
        <v>17.411940000000001</v>
      </c>
      <c r="BH24" s="690">
        <v>12.182740000000001</v>
      </c>
      <c r="BI24" s="690">
        <v>10.021129999999999</v>
      </c>
      <c r="BJ24" s="690">
        <v>11.03735</v>
      </c>
      <c r="BK24" s="690">
        <v>11.466609999999999</v>
      </c>
      <c r="BL24" s="690">
        <v>8.6551360000000006</v>
      </c>
      <c r="BM24" s="690">
        <v>7.5323380000000002</v>
      </c>
      <c r="BN24" s="690">
        <v>7.5130039999999996</v>
      </c>
      <c r="BO24" s="690">
        <v>8.7149649999999994</v>
      </c>
      <c r="BP24" s="690">
        <v>11.61816</v>
      </c>
      <c r="BQ24" s="690">
        <v>14.34403</v>
      </c>
      <c r="BR24" s="690">
        <v>17.269369999999999</v>
      </c>
      <c r="BS24" s="690">
        <v>12.950240000000001</v>
      </c>
      <c r="BT24" s="690">
        <v>9.8564100000000003</v>
      </c>
      <c r="BU24" s="690">
        <v>8.3357050000000008</v>
      </c>
      <c r="BV24" s="690">
        <v>9.9835440000000002</v>
      </c>
    </row>
    <row r="25" spans="1:74" ht="11.15" customHeight="1" x14ac:dyDescent="0.25">
      <c r="A25" s="498" t="s">
        <v>1255</v>
      </c>
      <c r="B25" s="499" t="s">
        <v>80</v>
      </c>
      <c r="C25" s="689">
        <v>8.3336572370000006</v>
      </c>
      <c r="D25" s="689">
        <v>5.417560613</v>
      </c>
      <c r="E25" s="689">
        <v>4.6060952220000004</v>
      </c>
      <c r="F25" s="689">
        <v>5.8405297709999999</v>
      </c>
      <c r="G25" s="689">
        <v>7.3144201740000003</v>
      </c>
      <c r="H25" s="689">
        <v>8.2110279629999994</v>
      </c>
      <c r="I25" s="689">
        <v>8.7253489599999998</v>
      </c>
      <c r="J25" s="689">
        <v>8.880167664</v>
      </c>
      <c r="K25" s="689">
        <v>8.1698972550000004</v>
      </c>
      <c r="L25" s="689">
        <v>7.5863785200000002</v>
      </c>
      <c r="M25" s="689">
        <v>7.3564077320000001</v>
      </c>
      <c r="N25" s="689">
        <v>6.9514068790000003</v>
      </c>
      <c r="O25" s="689">
        <v>6.2022458049999996</v>
      </c>
      <c r="P25" s="689">
        <v>5.733474556</v>
      </c>
      <c r="Q25" s="689">
        <v>5.6305125450000002</v>
      </c>
      <c r="R25" s="689">
        <v>4.8782187209999996</v>
      </c>
      <c r="S25" s="689">
        <v>6.2087459269999998</v>
      </c>
      <c r="T25" s="689">
        <v>6.6644000590000001</v>
      </c>
      <c r="U25" s="689">
        <v>7.2204106880000003</v>
      </c>
      <c r="V25" s="689">
        <v>6.8850594960000002</v>
      </c>
      <c r="W25" s="689">
        <v>6.8122827880000001</v>
      </c>
      <c r="X25" s="689">
        <v>5.9943344139999999</v>
      </c>
      <c r="Y25" s="689">
        <v>5.4558301079999998</v>
      </c>
      <c r="Z25" s="689">
        <v>5.1476972280000002</v>
      </c>
      <c r="AA25" s="689">
        <v>4.3645746900000004</v>
      </c>
      <c r="AB25" s="689">
        <v>3.9478249179999998</v>
      </c>
      <c r="AC25" s="689">
        <v>4.2851941</v>
      </c>
      <c r="AD25" s="689">
        <v>4.8632699180000003</v>
      </c>
      <c r="AE25" s="689">
        <v>4.8981492160000002</v>
      </c>
      <c r="AF25" s="689">
        <v>5.501823001</v>
      </c>
      <c r="AG25" s="689">
        <v>6.3485665530000004</v>
      </c>
      <c r="AH25" s="689">
        <v>6.9954055999999998</v>
      </c>
      <c r="AI25" s="689">
        <v>6.3526384980000001</v>
      </c>
      <c r="AJ25" s="689">
        <v>5.7611398879999998</v>
      </c>
      <c r="AK25" s="689">
        <v>5.2545342320000001</v>
      </c>
      <c r="AL25" s="689">
        <v>6.2068203720000001</v>
      </c>
      <c r="AM25" s="689">
        <v>6.7942421519999998</v>
      </c>
      <c r="AN25" s="689">
        <v>5.4862898910000002</v>
      </c>
      <c r="AO25" s="689">
        <v>4.0082243359999996</v>
      </c>
      <c r="AP25" s="689">
        <v>4.8305158920000002</v>
      </c>
      <c r="AQ25" s="689">
        <v>5.8882137490000002</v>
      </c>
      <c r="AR25" s="689">
        <v>7.7814559269999997</v>
      </c>
      <c r="AS25" s="689">
        <v>8.1616434770000001</v>
      </c>
      <c r="AT25" s="689">
        <v>7.6778890359999998</v>
      </c>
      <c r="AU25" s="689">
        <v>6.8582218109999999</v>
      </c>
      <c r="AV25" s="689">
        <v>6.1159716</v>
      </c>
      <c r="AW25" s="689">
        <v>5.2905734009999996</v>
      </c>
      <c r="AX25" s="689">
        <v>5.6169034929999997</v>
      </c>
      <c r="AY25" s="689">
        <v>6.5458193820000004</v>
      </c>
      <c r="AZ25" s="689">
        <v>5.9782404580000001</v>
      </c>
      <c r="BA25" s="689">
        <v>5.1471514679999997</v>
      </c>
      <c r="BB25" s="689">
        <v>5.073095747</v>
      </c>
      <c r="BC25" s="689">
        <v>5.1001661269999996</v>
      </c>
      <c r="BD25" s="689">
        <v>6.6458452379999997</v>
      </c>
      <c r="BE25" s="689">
        <v>7.0684709550000004</v>
      </c>
      <c r="BF25" s="689">
        <v>6.9773079999999998</v>
      </c>
      <c r="BG25" s="689">
        <v>5.6420960000000004</v>
      </c>
      <c r="BH25" s="690">
        <v>5.5668100000000003</v>
      </c>
      <c r="BI25" s="690">
        <v>4.9396110000000002</v>
      </c>
      <c r="BJ25" s="690">
        <v>5.563364</v>
      </c>
      <c r="BK25" s="690">
        <v>6.0119009999999999</v>
      </c>
      <c r="BL25" s="690">
        <v>5.0973860000000002</v>
      </c>
      <c r="BM25" s="690">
        <v>4.1052200000000001</v>
      </c>
      <c r="BN25" s="690">
        <v>4.1166939999999999</v>
      </c>
      <c r="BO25" s="690">
        <v>5.002631</v>
      </c>
      <c r="BP25" s="690">
        <v>7.263598</v>
      </c>
      <c r="BQ25" s="690">
        <v>7.8119990000000001</v>
      </c>
      <c r="BR25" s="690">
        <v>7.3308960000000001</v>
      </c>
      <c r="BS25" s="690">
        <v>6.3751179999999996</v>
      </c>
      <c r="BT25" s="690">
        <v>5.3623019999999997</v>
      </c>
      <c r="BU25" s="690">
        <v>4.7259650000000004</v>
      </c>
      <c r="BV25" s="690">
        <v>5.3890130000000003</v>
      </c>
    </row>
    <row r="26" spans="1:74" ht="11.15" customHeight="1" x14ac:dyDescent="0.25">
      <c r="A26" s="498" t="s">
        <v>1256</v>
      </c>
      <c r="B26" s="501" t="s">
        <v>83</v>
      </c>
      <c r="C26" s="689">
        <v>3.8085140000000002</v>
      </c>
      <c r="D26" s="689">
        <v>3.432375</v>
      </c>
      <c r="E26" s="689">
        <v>3.5376690000000002</v>
      </c>
      <c r="F26" s="689">
        <v>2.7913800000000002</v>
      </c>
      <c r="G26" s="689">
        <v>3.7569159999999999</v>
      </c>
      <c r="H26" s="689">
        <v>3.6040100000000002</v>
      </c>
      <c r="I26" s="689">
        <v>3.7046139999999999</v>
      </c>
      <c r="J26" s="689">
        <v>3.6559360000000001</v>
      </c>
      <c r="K26" s="689">
        <v>3.5876730000000001</v>
      </c>
      <c r="L26" s="689">
        <v>2.90266</v>
      </c>
      <c r="M26" s="689">
        <v>3.2945500000000001</v>
      </c>
      <c r="N26" s="689">
        <v>3.109442</v>
      </c>
      <c r="O26" s="689">
        <v>3.2286229999999998</v>
      </c>
      <c r="P26" s="689">
        <v>3.4301110000000001</v>
      </c>
      <c r="Q26" s="689">
        <v>3.7206229999999998</v>
      </c>
      <c r="R26" s="689">
        <v>3.2512400000000001</v>
      </c>
      <c r="S26" s="689">
        <v>2.933249</v>
      </c>
      <c r="T26" s="689">
        <v>3.600193</v>
      </c>
      <c r="U26" s="689">
        <v>3.7037710000000001</v>
      </c>
      <c r="V26" s="689">
        <v>3.6901869999999999</v>
      </c>
      <c r="W26" s="689">
        <v>3.581048</v>
      </c>
      <c r="X26" s="689">
        <v>2.8721549999999998</v>
      </c>
      <c r="Y26" s="689">
        <v>3.497306</v>
      </c>
      <c r="Z26" s="689">
        <v>3.789501</v>
      </c>
      <c r="AA26" s="689">
        <v>3.7118679999999999</v>
      </c>
      <c r="AB26" s="689">
        <v>3.5480139999999998</v>
      </c>
      <c r="AC26" s="689">
        <v>3.1865260000000002</v>
      </c>
      <c r="AD26" s="689">
        <v>2.6729599999999998</v>
      </c>
      <c r="AE26" s="689">
        <v>3.3859940000000002</v>
      </c>
      <c r="AF26" s="689">
        <v>3.6130110000000002</v>
      </c>
      <c r="AG26" s="689">
        <v>3.7159200000000001</v>
      </c>
      <c r="AH26" s="689">
        <v>3.6970000000000001</v>
      </c>
      <c r="AI26" s="689">
        <v>3.6033080000000002</v>
      </c>
      <c r="AJ26" s="689">
        <v>3.1025360000000002</v>
      </c>
      <c r="AK26" s="689">
        <v>3.4002919999999999</v>
      </c>
      <c r="AL26" s="689">
        <v>3.8012760000000001</v>
      </c>
      <c r="AM26" s="689">
        <v>3.799445</v>
      </c>
      <c r="AN26" s="689">
        <v>3.3135479999999999</v>
      </c>
      <c r="AO26" s="689">
        <v>3.3692790000000001</v>
      </c>
      <c r="AP26" s="689">
        <v>2.9864459999999999</v>
      </c>
      <c r="AQ26" s="689">
        <v>3.7490230000000002</v>
      </c>
      <c r="AR26" s="689">
        <v>3.098792</v>
      </c>
      <c r="AS26" s="689">
        <v>3.6683720000000002</v>
      </c>
      <c r="AT26" s="689">
        <v>3.6959599999999999</v>
      </c>
      <c r="AU26" s="689">
        <v>3.5942560000000001</v>
      </c>
      <c r="AV26" s="689">
        <v>2.173943</v>
      </c>
      <c r="AW26" s="689">
        <v>2.9732289999999999</v>
      </c>
      <c r="AX26" s="689">
        <v>3.788964</v>
      </c>
      <c r="AY26" s="689">
        <v>3.8017599999999998</v>
      </c>
      <c r="AZ26" s="689">
        <v>3.436429</v>
      </c>
      <c r="BA26" s="689">
        <v>3.7768609999999998</v>
      </c>
      <c r="BB26" s="689">
        <v>3.0412110000000001</v>
      </c>
      <c r="BC26" s="689">
        <v>3.2358560000000001</v>
      </c>
      <c r="BD26" s="689">
        <v>3.5916060000000001</v>
      </c>
      <c r="BE26" s="689">
        <v>3.6884830000000002</v>
      </c>
      <c r="BF26" s="689">
        <v>3.6953200000000002</v>
      </c>
      <c r="BG26" s="689">
        <v>3.3590800000000001</v>
      </c>
      <c r="BH26" s="690">
        <v>3.22688</v>
      </c>
      <c r="BI26" s="690">
        <v>3.5825100000000001</v>
      </c>
      <c r="BJ26" s="690">
        <v>3.7019299999999999</v>
      </c>
      <c r="BK26" s="690">
        <v>3.7019299999999999</v>
      </c>
      <c r="BL26" s="690">
        <v>3.3436699999999999</v>
      </c>
      <c r="BM26" s="690">
        <v>3.7019299999999999</v>
      </c>
      <c r="BN26" s="690">
        <v>2.0576099999999999</v>
      </c>
      <c r="BO26" s="690">
        <v>3.31304</v>
      </c>
      <c r="BP26" s="690">
        <v>3.5825100000000001</v>
      </c>
      <c r="BQ26" s="690">
        <v>3.7019299999999999</v>
      </c>
      <c r="BR26" s="690">
        <v>3.7019299999999999</v>
      </c>
      <c r="BS26" s="690">
        <v>3.5825100000000001</v>
      </c>
      <c r="BT26" s="690">
        <v>3.0369999999999999</v>
      </c>
      <c r="BU26" s="690">
        <v>3.3366400000000001</v>
      </c>
      <c r="BV26" s="690">
        <v>3.7019299999999999</v>
      </c>
    </row>
    <row r="27" spans="1:74" ht="11.15" customHeight="1" x14ac:dyDescent="0.25">
      <c r="A27" s="498" t="s">
        <v>1257</v>
      </c>
      <c r="B27" s="501" t="s">
        <v>1198</v>
      </c>
      <c r="C27" s="689">
        <v>7.3217634000000004E-2</v>
      </c>
      <c r="D27" s="689">
        <v>7.2152162000000006E-2</v>
      </c>
      <c r="E27" s="689">
        <v>7.3193202999999998E-2</v>
      </c>
      <c r="F27" s="689">
        <v>7.7740136000000001E-2</v>
      </c>
      <c r="G27" s="689">
        <v>8.7064186000000002E-2</v>
      </c>
      <c r="H27" s="689">
        <v>7.9056879999999996E-2</v>
      </c>
      <c r="I27" s="689">
        <v>6.8212685999999995E-2</v>
      </c>
      <c r="J27" s="689">
        <v>6.0174445E-2</v>
      </c>
      <c r="K27" s="689">
        <v>5.1038485000000001E-2</v>
      </c>
      <c r="L27" s="689">
        <v>4.8326088000000003E-2</v>
      </c>
      <c r="M27" s="689">
        <v>5.6574008000000002E-2</v>
      </c>
      <c r="N27" s="689">
        <v>6.1211086999999997E-2</v>
      </c>
      <c r="O27" s="689">
        <v>7.9355413E-2</v>
      </c>
      <c r="P27" s="689">
        <v>0.12574712499999999</v>
      </c>
      <c r="Q27" s="689">
        <v>5.0425216000000002E-2</v>
      </c>
      <c r="R27" s="689">
        <v>9.2701317000000005E-2</v>
      </c>
      <c r="S27" s="689">
        <v>0.107377139</v>
      </c>
      <c r="T27" s="689">
        <v>6.5425364E-2</v>
      </c>
      <c r="U27" s="689">
        <v>0.10296158</v>
      </c>
      <c r="V27" s="689">
        <v>4.7683756000000001E-2</v>
      </c>
      <c r="W27" s="689">
        <v>5.0468671999999999E-2</v>
      </c>
      <c r="X27" s="689">
        <v>4.75912E-2</v>
      </c>
      <c r="Y27" s="689">
        <v>4.4301047000000003E-2</v>
      </c>
      <c r="Z27" s="689">
        <v>3.6501170999999999E-2</v>
      </c>
      <c r="AA27" s="689">
        <v>3.3363654E-2</v>
      </c>
      <c r="AB27" s="689">
        <v>6.5823233999999994E-2</v>
      </c>
      <c r="AC27" s="689">
        <v>6.2343694999999998E-2</v>
      </c>
      <c r="AD27" s="689">
        <v>7.5226935999999994E-2</v>
      </c>
      <c r="AE27" s="689">
        <v>8.2035194000000006E-2</v>
      </c>
      <c r="AF27" s="689">
        <v>3.7925924999999999E-2</v>
      </c>
      <c r="AG27" s="689">
        <v>5.1283200000000001E-2</v>
      </c>
      <c r="AH27" s="689">
        <v>4.0199430000000001E-2</v>
      </c>
      <c r="AI27" s="689">
        <v>5.3614045999999999E-2</v>
      </c>
      <c r="AJ27" s="689">
        <v>5.2564832999999998E-2</v>
      </c>
      <c r="AK27" s="689">
        <v>3.3560316999999999E-2</v>
      </c>
      <c r="AL27" s="689">
        <v>3.6952145999999998E-2</v>
      </c>
      <c r="AM27" s="689">
        <v>5.3466632E-2</v>
      </c>
      <c r="AN27" s="689">
        <v>5.2700305000000003E-2</v>
      </c>
      <c r="AO27" s="689">
        <v>8.9186308000000006E-2</v>
      </c>
      <c r="AP27" s="689">
        <v>6.3309857999999997E-2</v>
      </c>
      <c r="AQ27" s="689">
        <v>5.0910824E-2</v>
      </c>
      <c r="AR27" s="689">
        <v>5.0534616999999997E-2</v>
      </c>
      <c r="AS27" s="689">
        <v>5.2382318999999997E-2</v>
      </c>
      <c r="AT27" s="689">
        <v>4.0338801000000001E-2</v>
      </c>
      <c r="AU27" s="689">
        <v>4.3912657000000001E-2</v>
      </c>
      <c r="AV27" s="689">
        <v>4.3266085000000003E-2</v>
      </c>
      <c r="AW27" s="689">
        <v>3.3431751000000003E-2</v>
      </c>
      <c r="AX27" s="689">
        <v>3.8217174999999999E-2</v>
      </c>
      <c r="AY27" s="689">
        <v>5.1596195999999997E-2</v>
      </c>
      <c r="AZ27" s="689">
        <v>5.9501959E-2</v>
      </c>
      <c r="BA27" s="689">
        <v>8.9832527999999995E-2</v>
      </c>
      <c r="BB27" s="689">
        <v>7.6276043000000002E-2</v>
      </c>
      <c r="BC27" s="689">
        <v>4.7542379000000003E-2</v>
      </c>
      <c r="BD27" s="689">
        <v>2.0196746000000002E-2</v>
      </c>
      <c r="BE27" s="689">
        <v>1.2789559000000001E-2</v>
      </c>
      <c r="BF27" s="689">
        <v>2.4802500000000002E-2</v>
      </c>
      <c r="BG27" s="689">
        <v>3.6947899999999999E-2</v>
      </c>
      <c r="BH27" s="690">
        <v>3.1608200000000003E-2</v>
      </c>
      <c r="BI27" s="690">
        <v>3.32883E-2</v>
      </c>
      <c r="BJ27" s="690">
        <v>3.3916399999999999E-2</v>
      </c>
      <c r="BK27" s="690">
        <v>4.9378600000000002E-2</v>
      </c>
      <c r="BL27" s="690">
        <v>4.55688E-2</v>
      </c>
      <c r="BM27" s="690">
        <v>6.2103600000000002E-2</v>
      </c>
      <c r="BN27" s="690">
        <v>7.27294E-2</v>
      </c>
      <c r="BO27" s="690">
        <v>6.9645700000000005E-2</v>
      </c>
      <c r="BP27" s="690">
        <v>6.2656100000000006E-2</v>
      </c>
      <c r="BQ27" s="690">
        <v>5.34057E-2</v>
      </c>
      <c r="BR27" s="690">
        <v>4.4899799999999997E-2</v>
      </c>
      <c r="BS27" s="690">
        <v>4.6571500000000002E-2</v>
      </c>
      <c r="BT27" s="690">
        <v>3.65288E-2</v>
      </c>
      <c r="BU27" s="690">
        <v>3.5644500000000003E-2</v>
      </c>
      <c r="BV27" s="690">
        <v>3.5121100000000002E-2</v>
      </c>
    </row>
    <row r="28" spans="1:74" ht="11.15" customHeight="1" x14ac:dyDescent="0.25">
      <c r="A28" s="498" t="s">
        <v>1258</v>
      </c>
      <c r="B28" s="501" t="s">
        <v>1301</v>
      </c>
      <c r="C28" s="689">
        <v>6.1285282820000004</v>
      </c>
      <c r="D28" s="689">
        <v>5.605183448</v>
      </c>
      <c r="E28" s="689">
        <v>6.7022015650000002</v>
      </c>
      <c r="F28" s="689">
        <v>6.9590571959999998</v>
      </c>
      <c r="G28" s="689">
        <v>7.2160151130000001</v>
      </c>
      <c r="H28" s="689">
        <v>7.3010971290000004</v>
      </c>
      <c r="I28" s="689">
        <v>4.5823967650000004</v>
      </c>
      <c r="J28" s="689">
        <v>5.7547630789999999</v>
      </c>
      <c r="K28" s="689">
        <v>3.9442990039999999</v>
      </c>
      <c r="L28" s="689">
        <v>5.2137726820000001</v>
      </c>
      <c r="M28" s="689">
        <v>5.6371666759999997</v>
      </c>
      <c r="N28" s="689">
        <v>6.0730032510000003</v>
      </c>
      <c r="O28" s="689">
        <v>6.4247097569999996</v>
      </c>
      <c r="P28" s="689">
        <v>6.1434013580000002</v>
      </c>
      <c r="Q28" s="689">
        <v>6.3279869350000002</v>
      </c>
      <c r="R28" s="689">
        <v>7.4615323939999998</v>
      </c>
      <c r="S28" s="689">
        <v>7.4318298240000003</v>
      </c>
      <c r="T28" s="689">
        <v>6.1140384399999999</v>
      </c>
      <c r="U28" s="689">
        <v>6.4712001450000001</v>
      </c>
      <c r="V28" s="689">
        <v>6.3011474840000004</v>
      </c>
      <c r="W28" s="689">
        <v>6.124456704</v>
      </c>
      <c r="X28" s="689">
        <v>6.9225711199999997</v>
      </c>
      <c r="Y28" s="689">
        <v>6.4288574360000004</v>
      </c>
      <c r="Z28" s="689">
        <v>6.7428912319999998</v>
      </c>
      <c r="AA28" s="689">
        <v>7.4553883159999996</v>
      </c>
      <c r="AB28" s="689">
        <v>7.262333065</v>
      </c>
      <c r="AC28" s="689">
        <v>7.2240454410000003</v>
      </c>
      <c r="AD28" s="689">
        <v>7.6193987410000004</v>
      </c>
      <c r="AE28" s="689">
        <v>8.2477058289999992</v>
      </c>
      <c r="AF28" s="689">
        <v>8.7366701750000004</v>
      </c>
      <c r="AG28" s="689">
        <v>7.7052674310000002</v>
      </c>
      <c r="AH28" s="689">
        <v>7.0702537650000004</v>
      </c>
      <c r="AI28" s="689">
        <v>5.7566031100000004</v>
      </c>
      <c r="AJ28" s="689">
        <v>7.6861877859999996</v>
      </c>
      <c r="AK28" s="689">
        <v>7.6479639309999996</v>
      </c>
      <c r="AL28" s="689">
        <v>8.2956480700000004</v>
      </c>
      <c r="AM28" s="689">
        <v>7.9178461709999999</v>
      </c>
      <c r="AN28" s="689">
        <v>6.4657915539999999</v>
      </c>
      <c r="AO28" s="689">
        <v>10.863666547999999</v>
      </c>
      <c r="AP28" s="689">
        <v>9.6747576960000004</v>
      </c>
      <c r="AQ28" s="689">
        <v>9.8943704399999994</v>
      </c>
      <c r="AR28" s="689">
        <v>8.1909360889999991</v>
      </c>
      <c r="AS28" s="689">
        <v>6.95514616</v>
      </c>
      <c r="AT28" s="689">
        <v>8.6824293449999992</v>
      </c>
      <c r="AU28" s="689">
        <v>8.1678773669999991</v>
      </c>
      <c r="AV28" s="689">
        <v>9.6290523609999994</v>
      </c>
      <c r="AW28" s="689">
        <v>9.3455315389999996</v>
      </c>
      <c r="AX28" s="689">
        <v>10.465783754</v>
      </c>
      <c r="AY28" s="689">
        <v>9.538053906</v>
      </c>
      <c r="AZ28" s="689">
        <v>9.6113359500000008</v>
      </c>
      <c r="BA28" s="689">
        <v>12.032564517000001</v>
      </c>
      <c r="BB28" s="689">
        <v>13.328763574</v>
      </c>
      <c r="BC28" s="689">
        <v>14.095009621999999</v>
      </c>
      <c r="BD28" s="689">
        <v>11.976486066</v>
      </c>
      <c r="BE28" s="689">
        <v>11.353671779000001</v>
      </c>
      <c r="BF28" s="689">
        <v>10.12543</v>
      </c>
      <c r="BG28" s="689">
        <v>10.30537</v>
      </c>
      <c r="BH28" s="690">
        <v>11.356949999999999</v>
      </c>
      <c r="BI28" s="690">
        <v>10.877700000000001</v>
      </c>
      <c r="BJ28" s="690">
        <v>12.12721</v>
      </c>
      <c r="BK28" s="690">
        <v>10.98997</v>
      </c>
      <c r="BL28" s="690">
        <v>11.755520000000001</v>
      </c>
      <c r="BM28" s="690">
        <v>14.08161</v>
      </c>
      <c r="BN28" s="690">
        <v>15.4656</v>
      </c>
      <c r="BO28" s="690">
        <v>16.775759999999998</v>
      </c>
      <c r="BP28" s="690">
        <v>14.31245</v>
      </c>
      <c r="BQ28" s="690">
        <v>13.64739</v>
      </c>
      <c r="BR28" s="690">
        <v>11.99324</v>
      </c>
      <c r="BS28" s="690">
        <v>12.066229999999999</v>
      </c>
      <c r="BT28" s="690">
        <v>12.858169999999999</v>
      </c>
      <c r="BU28" s="690">
        <v>12.02952</v>
      </c>
      <c r="BV28" s="690">
        <v>12.87036</v>
      </c>
    </row>
    <row r="29" spans="1:74" ht="11.15" customHeight="1" x14ac:dyDescent="0.25">
      <c r="A29" s="498" t="s">
        <v>1259</v>
      </c>
      <c r="B29" s="499" t="s">
        <v>1302</v>
      </c>
      <c r="C29" s="689">
        <v>0.101199287</v>
      </c>
      <c r="D29" s="689">
        <v>0.100539066</v>
      </c>
      <c r="E29" s="689">
        <v>0.101519163</v>
      </c>
      <c r="F29" s="689">
        <v>0.12849954</v>
      </c>
      <c r="G29" s="689">
        <v>0.13537152</v>
      </c>
      <c r="H29" s="689">
        <v>0.106338691</v>
      </c>
      <c r="I29" s="689">
        <v>0.12996112400000001</v>
      </c>
      <c r="J29" s="689">
        <v>0.114098279</v>
      </c>
      <c r="K29" s="689">
        <v>8.2141875000000003E-2</v>
      </c>
      <c r="L29" s="689">
        <v>9.7016979000000003E-2</v>
      </c>
      <c r="M29" s="689">
        <v>0.113922315</v>
      </c>
      <c r="N29" s="689">
        <v>0.114417487</v>
      </c>
      <c r="O29" s="689">
        <v>0.14233694099999999</v>
      </c>
      <c r="P29" s="689">
        <v>0.13946989100000001</v>
      </c>
      <c r="Q29" s="689">
        <v>0.14589618900000001</v>
      </c>
      <c r="R29" s="689">
        <v>0.155302776</v>
      </c>
      <c r="S29" s="689">
        <v>0.118178133</v>
      </c>
      <c r="T29" s="689">
        <v>0.11246611300000001</v>
      </c>
      <c r="U29" s="689">
        <v>0.136843775</v>
      </c>
      <c r="V29" s="689">
        <v>0.14555903100000001</v>
      </c>
      <c r="W29" s="689">
        <v>0.130201761</v>
      </c>
      <c r="X29" s="689">
        <v>0.123746944</v>
      </c>
      <c r="Y29" s="689">
        <v>0.132321779</v>
      </c>
      <c r="Z29" s="689">
        <v>0.14394602200000001</v>
      </c>
      <c r="AA29" s="689">
        <v>0.13650770500000001</v>
      </c>
      <c r="AB29" s="689">
        <v>0.141480568</v>
      </c>
      <c r="AC29" s="689">
        <v>0.12436261699999999</v>
      </c>
      <c r="AD29" s="689">
        <v>0.10387134200000001</v>
      </c>
      <c r="AE29" s="689">
        <v>0.11810567900000001</v>
      </c>
      <c r="AF29" s="689">
        <v>0.107209181</v>
      </c>
      <c r="AG29" s="689">
        <v>0.118642795</v>
      </c>
      <c r="AH29" s="689">
        <v>0.14517975699999999</v>
      </c>
      <c r="AI29" s="689">
        <v>0.11455332</v>
      </c>
      <c r="AJ29" s="689">
        <v>0.11851856400000001</v>
      </c>
      <c r="AK29" s="689">
        <v>0.15525117399999999</v>
      </c>
      <c r="AL29" s="689">
        <v>0.147795697</v>
      </c>
      <c r="AM29" s="689">
        <v>0.13644967199999999</v>
      </c>
      <c r="AN29" s="689">
        <v>6.2728006000000003E-2</v>
      </c>
      <c r="AO29" s="689">
        <v>3.3190367999999998E-2</v>
      </c>
      <c r="AP29" s="689">
        <v>9.8306033000000001E-2</v>
      </c>
      <c r="AQ29" s="689">
        <v>9.2748424999999995E-2</v>
      </c>
      <c r="AR29" s="689">
        <v>0.121902711</v>
      </c>
      <c r="AS29" s="689">
        <v>0.13211103900000001</v>
      </c>
      <c r="AT29" s="689">
        <v>0.145293112</v>
      </c>
      <c r="AU29" s="689">
        <v>0.14106215999999999</v>
      </c>
      <c r="AV29" s="689">
        <v>0.16775659300000001</v>
      </c>
      <c r="AW29" s="689">
        <v>0.123895016</v>
      </c>
      <c r="AX29" s="689">
        <v>0.111733798</v>
      </c>
      <c r="AY29" s="689">
        <v>0.11151465300000001</v>
      </c>
      <c r="AZ29" s="689">
        <v>0.10798841100000001</v>
      </c>
      <c r="BA29" s="689">
        <v>0.110043023</v>
      </c>
      <c r="BB29" s="689">
        <v>0.141636752</v>
      </c>
      <c r="BC29" s="689">
        <v>0.17535111</v>
      </c>
      <c r="BD29" s="689">
        <v>0.124507172</v>
      </c>
      <c r="BE29" s="689">
        <v>0.13547234399999999</v>
      </c>
      <c r="BF29" s="689">
        <v>0.1487589</v>
      </c>
      <c r="BG29" s="689">
        <v>0.13700499999999999</v>
      </c>
      <c r="BH29" s="690">
        <v>0.14227010000000001</v>
      </c>
      <c r="BI29" s="690">
        <v>0.1419995</v>
      </c>
      <c r="BJ29" s="690">
        <v>0.13602069999999999</v>
      </c>
      <c r="BK29" s="690">
        <v>0.12585669999999999</v>
      </c>
      <c r="BL29" s="690">
        <v>0.10555639999999999</v>
      </c>
      <c r="BM29" s="690">
        <v>8.7065600000000007E-2</v>
      </c>
      <c r="BN29" s="690">
        <v>0.1192571</v>
      </c>
      <c r="BO29" s="690">
        <v>0.13347709999999999</v>
      </c>
      <c r="BP29" s="690">
        <v>0.1204524</v>
      </c>
      <c r="BQ29" s="690">
        <v>0.128108</v>
      </c>
      <c r="BR29" s="690">
        <v>0.1424366</v>
      </c>
      <c r="BS29" s="690">
        <v>0.13412550000000001</v>
      </c>
      <c r="BT29" s="690">
        <v>0.14261889999999999</v>
      </c>
      <c r="BU29" s="690">
        <v>0.1379889</v>
      </c>
      <c r="BV29" s="690">
        <v>0.13170190000000001</v>
      </c>
    </row>
    <row r="30" spans="1:74" ht="11.15" customHeight="1" x14ac:dyDescent="0.25">
      <c r="A30" s="498" t="s">
        <v>1260</v>
      </c>
      <c r="B30" s="499" t="s">
        <v>1202</v>
      </c>
      <c r="C30" s="689">
        <v>30.574622889</v>
      </c>
      <c r="D30" s="689">
        <v>25.455070716000002</v>
      </c>
      <c r="E30" s="689">
        <v>25.845111587000002</v>
      </c>
      <c r="F30" s="689">
        <v>25.935467071000001</v>
      </c>
      <c r="G30" s="689">
        <v>33.351059865000003</v>
      </c>
      <c r="H30" s="689">
        <v>35.826712950000001</v>
      </c>
      <c r="I30" s="689">
        <v>38.583241080999997</v>
      </c>
      <c r="J30" s="689">
        <v>38.19353976</v>
      </c>
      <c r="K30" s="689">
        <v>31.744598171</v>
      </c>
      <c r="L30" s="689">
        <v>28.179249118000001</v>
      </c>
      <c r="M30" s="689">
        <v>26.678426936000001</v>
      </c>
      <c r="N30" s="689">
        <v>28.236782558000002</v>
      </c>
      <c r="O30" s="689">
        <v>29.294415102999999</v>
      </c>
      <c r="P30" s="689">
        <v>25.819764232000001</v>
      </c>
      <c r="Q30" s="689">
        <v>27.363257208</v>
      </c>
      <c r="R30" s="689">
        <v>26.651021878000002</v>
      </c>
      <c r="S30" s="689">
        <v>31.629141522000001</v>
      </c>
      <c r="T30" s="689">
        <v>34.281161384000001</v>
      </c>
      <c r="U30" s="689">
        <v>38.274202561999999</v>
      </c>
      <c r="V30" s="689">
        <v>40.392529836999998</v>
      </c>
      <c r="W30" s="689">
        <v>36.488199559999998</v>
      </c>
      <c r="X30" s="689">
        <v>30.061022211000001</v>
      </c>
      <c r="Y30" s="689">
        <v>27.687361542000001</v>
      </c>
      <c r="Z30" s="689">
        <v>29.302190074999999</v>
      </c>
      <c r="AA30" s="689">
        <v>28.477177986000001</v>
      </c>
      <c r="AB30" s="689">
        <v>27.433575943000001</v>
      </c>
      <c r="AC30" s="689">
        <v>27.162463612</v>
      </c>
      <c r="AD30" s="689">
        <v>26.332064479</v>
      </c>
      <c r="AE30" s="689">
        <v>30.791379228</v>
      </c>
      <c r="AF30" s="689">
        <v>34.648128866999997</v>
      </c>
      <c r="AG30" s="689">
        <v>39.378905674999999</v>
      </c>
      <c r="AH30" s="689">
        <v>39.453741837000003</v>
      </c>
      <c r="AI30" s="689">
        <v>32.488924758000003</v>
      </c>
      <c r="AJ30" s="689">
        <v>30.998571617</v>
      </c>
      <c r="AK30" s="689">
        <v>26.518110225000001</v>
      </c>
      <c r="AL30" s="689">
        <v>29.486589288000001</v>
      </c>
      <c r="AM30" s="689">
        <v>30.532589627</v>
      </c>
      <c r="AN30" s="689">
        <v>27.800020379999999</v>
      </c>
      <c r="AO30" s="689">
        <v>26.903543727999999</v>
      </c>
      <c r="AP30" s="689">
        <v>27.593302216000001</v>
      </c>
      <c r="AQ30" s="689">
        <v>31.728183547</v>
      </c>
      <c r="AR30" s="689">
        <v>36.902371940000002</v>
      </c>
      <c r="AS30" s="689">
        <v>38.860700010999999</v>
      </c>
      <c r="AT30" s="689">
        <v>40.624218706000001</v>
      </c>
      <c r="AU30" s="689">
        <v>35.80941078</v>
      </c>
      <c r="AV30" s="689">
        <v>31.832789662</v>
      </c>
      <c r="AW30" s="689">
        <v>27.793428862999999</v>
      </c>
      <c r="AX30" s="689">
        <v>30.750230028000001</v>
      </c>
      <c r="AY30" s="689">
        <v>33.592505592999998</v>
      </c>
      <c r="AZ30" s="689">
        <v>31.137129859000002</v>
      </c>
      <c r="BA30" s="689">
        <v>29.904416267999999</v>
      </c>
      <c r="BB30" s="689">
        <v>30.744153795999999</v>
      </c>
      <c r="BC30" s="689">
        <v>37.852518062000001</v>
      </c>
      <c r="BD30" s="689">
        <v>41.265056246999997</v>
      </c>
      <c r="BE30" s="689">
        <v>44.954199367999998</v>
      </c>
      <c r="BF30" s="689">
        <v>43.151940000000003</v>
      </c>
      <c r="BG30" s="689">
        <v>36.892440000000001</v>
      </c>
      <c r="BH30" s="690">
        <v>32.507260000000002</v>
      </c>
      <c r="BI30" s="690">
        <v>29.596240000000002</v>
      </c>
      <c r="BJ30" s="690">
        <v>32.599789999999999</v>
      </c>
      <c r="BK30" s="690">
        <v>32.345640000000003</v>
      </c>
      <c r="BL30" s="690">
        <v>29.002839999999999</v>
      </c>
      <c r="BM30" s="690">
        <v>29.570270000000001</v>
      </c>
      <c r="BN30" s="690">
        <v>29.344899999999999</v>
      </c>
      <c r="BO30" s="690">
        <v>34.009520000000002</v>
      </c>
      <c r="BP30" s="690">
        <v>36.959820000000001</v>
      </c>
      <c r="BQ30" s="690">
        <v>39.686860000000003</v>
      </c>
      <c r="BR30" s="690">
        <v>40.482770000000002</v>
      </c>
      <c r="BS30" s="690">
        <v>35.154789999999998</v>
      </c>
      <c r="BT30" s="690">
        <v>31.293030000000002</v>
      </c>
      <c r="BU30" s="690">
        <v>28.601459999999999</v>
      </c>
      <c r="BV30" s="690">
        <v>32.111669999999997</v>
      </c>
    </row>
    <row r="31" spans="1:74" ht="11.15" customHeight="1" x14ac:dyDescent="0.25">
      <c r="A31" s="498" t="s">
        <v>1261</v>
      </c>
      <c r="B31" s="499" t="s">
        <v>1303</v>
      </c>
      <c r="C31" s="689">
        <v>30.574622889</v>
      </c>
      <c r="D31" s="689">
        <v>25.455070716000002</v>
      </c>
      <c r="E31" s="689">
        <v>25.845111587000002</v>
      </c>
      <c r="F31" s="689">
        <v>25.935467071000001</v>
      </c>
      <c r="G31" s="689">
        <v>33.351059865000003</v>
      </c>
      <c r="H31" s="689">
        <v>35.826712950000001</v>
      </c>
      <c r="I31" s="689">
        <v>38.583241080999997</v>
      </c>
      <c r="J31" s="689">
        <v>38.19353976</v>
      </c>
      <c r="K31" s="689">
        <v>31.744598171</v>
      </c>
      <c r="L31" s="689">
        <v>28.179249118000001</v>
      </c>
      <c r="M31" s="689">
        <v>26.678426936000001</v>
      </c>
      <c r="N31" s="689">
        <v>28.236782558000002</v>
      </c>
      <c r="O31" s="689">
        <v>29.294415102999999</v>
      </c>
      <c r="P31" s="689">
        <v>25.819764232000001</v>
      </c>
      <c r="Q31" s="689">
        <v>27.363257208</v>
      </c>
      <c r="R31" s="689">
        <v>26.651021878000002</v>
      </c>
      <c r="S31" s="689">
        <v>31.629141522000001</v>
      </c>
      <c r="T31" s="689">
        <v>34.281161384000001</v>
      </c>
      <c r="U31" s="689">
        <v>38.274202561999999</v>
      </c>
      <c r="V31" s="689">
        <v>40.392529836999998</v>
      </c>
      <c r="W31" s="689">
        <v>36.488199559999998</v>
      </c>
      <c r="X31" s="689">
        <v>30.061022211000001</v>
      </c>
      <c r="Y31" s="689">
        <v>27.687361542000001</v>
      </c>
      <c r="Z31" s="689">
        <v>29.302190074999999</v>
      </c>
      <c r="AA31" s="689">
        <v>28.477177986000001</v>
      </c>
      <c r="AB31" s="689">
        <v>27.433575943000001</v>
      </c>
      <c r="AC31" s="689">
        <v>27.162463612</v>
      </c>
      <c r="AD31" s="689">
        <v>26.332064479</v>
      </c>
      <c r="AE31" s="689">
        <v>30.791379228</v>
      </c>
      <c r="AF31" s="689">
        <v>34.648128866999997</v>
      </c>
      <c r="AG31" s="689">
        <v>39.378905674999999</v>
      </c>
      <c r="AH31" s="689">
        <v>39.453741837000003</v>
      </c>
      <c r="AI31" s="689">
        <v>32.488924758000003</v>
      </c>
      <c r="AJ31" s="689">
        <v>30.998571617</v>
      </c>
      <c r="AK31" s="689">
        <v>26.518110225000001</v>
      </c>
      <c r="AL31" s="689">
        <v>29.486589288000001</v>
      </c>
      <c r="AM31" s="689">
        <v>30.532589627</v>
      </c>
      <c r="AN31" s="689">
        <v>27.800020379999999</v>
      </c>
      <c r="AO31" s="689">
        <v>26.903543727999999</v>
      </c>
      <c r="AP31" s="689">
        <v>27.593302216000001</v>
      </c>
      <c r="AQ31" s="689">
        <v>31.728183547</v>
      </c>
      <c r="AR31" s="689">
        <v>36.902371940000002</v>
      </c>
      <c r="AS31" s="689">
        <v>38.860700010999999</v>
      </c>
      <c r="AT31" s="689">
        <v>40.624218706000001</v>
      </c>
      <c r="AU31" s="689">
        <v>35.80941078</v>
      </c>
      <c r="AV31" s="689">
        <v>31.832789662</v>
      </c>
      <c r="AW31" s="689">
        <v>27.793428862999999</v>
      </c>
      <c r="AX31" s="689">
        <v>30.750230028000001</v>
      </c>
      <c r="AY31" s="689">
        <v>33.592505592999998</v>
      </c>
      <c r="AZ31" s="689">
        <v>31.137129859000002</v>
      </c>
      <c r="BA31" s="689">
        <v>29.904416267999999</v>
      </c>
      <c r="BB31" s="689">
        <v>30.744153795999999</v>
      </c>
      <c r="BC31" s="689">
        <v>37.852518062000001</v>
      </c>
      <c r="BD31" s="689">
        <v>41.265056246999997</v>
      </c>
      <c r="BE31" s="689">
        <v>44.954199367999998</v>
      </c>
      <c r="BF31" s="689">
        <v>43.151940000000003</v>
      </c>
      <c r="BG31" s="689">
        <v>36.892440000000001</v>
      </c>
      <c r="BH31" s="690">
        <v>32.507260000000002</v>
      </c>
      <c r="BI31" s="690">
        <v>29.596240000000002</v>
      </c>
      <c r="BJ31" s="690">
        <v>32.599789999999999</v>
      </c>
      <c r="BK31" s="690">
        <v>32.345640000000003</v>
      </c>
      <c r="BL31" s="690">
        <v>29.002839999999999</v>
      </c>
      <c r="BM31" s="690">
        <v>29.570270000000001</v>
      </c>
      <c r="BN31" s="690">
        <v>29.344899999999999</v>
      </c>
      <c r="BO31" s="690">
        <v>34.009520000000002</v>
      </c>
      <c r="BP31" s="690">
        <v>36.959820000000001</v>
      </c>
      <c r="BQ31" s="690">
        <v>39.686860000000003</v>
      </c>
      <c r="BR31" s="690">
        <v>40.482770000000002</v>
      </c>
      <c r="BS31" s="690">
        <v>35.154789999999998</v>
      </c>
      <c r="BT31" s="690">
        <v>31.293030000000002</v>
      </c>
      <c r="BU31" s="690">
        <v>28.601459999999999</v>
      </c>
      <c r="BV31" s="690">
        <v>32.111669999999997</v>
      </c>
    </row>
    <row r="32" spans="1:74" ht="11.15" customHeight="1" x14ac:dyDescent="0.25">
      <c r="A32" s="516"/>
      <c r="B32" s="130" t="s">
        <v>1323</v>
      </c>
      <c r="C32" s="242"/>
      <c r="D32" s="242"/>
      <c r="E32" s="242"/>
      <c r="F32" s="242"/>
      <c r="G32" s="242"/>
      <c r="H32" s="242"/>
      <c r="I32" s="242"/>
      <c r="J32" s="242"/>
      <c r="K32" s="242"/>
      <c r="L32" s="242"/>
      <c r="M32" s="242"/>
      <c r="N32" s="242"/>
      <c r="O32" s="242"/>
      <c r="P32" s="242"/>
      <c r="Q32" s="242"/>
      <c r="R32" s="242"/>
      <c r="S32" s="242"/>
      <c r="T32" s="242"/>
      <c r="U32" s="242"/>
      <c r="V32" s="242"/>
      <c r="W32" s="242"/>
      <c r="X32" s="242"/>
      <c r="Y32" s="242"/>
      <c r="Z32" s="242"/>
      <c r="AA32" s="242"/>
      <c r="AB32" s="242"/>
      <c r="AC32" s="242"/>
      <c r="AD32" s="242"/>
      <c r="AE32" s="242"/>
      <c r="AF32" s="242"/>
      <c r="AG32" s="242"/>
      <c r="AH32" s="242"/>
      <c r="AI32" s="242"/>
      <c r="AJ32" s="242"/>
      <c r="AK32" s="242"/>
      <c r="AL32" s="242"/>
      <c r="AM32" s="242"/>
      <c r="AN32" s="242"/>
      <c r="AO32" s="242"/>
      <c r="AP32" s="242"/>
      <c r="AQ32" s="242"/>
      <c r="AR32" s="242"/>
      <c r="AS32" s="242"/>
      <c r="AT32" s="242"/>
      <c r="AU32" s="242"/>
      <c r="AV32" s="242"/>
      <c r="AW32" s="242"/>
      <c r="AX32" s="242"/>
      <c r="AY32" s="242"/>
      <c r="AZ32" s="242"/>
      <c r="BA32" s="242"/>
      <c r="BB32" s="242"/>
      <c r="BC32" s="242"/>
      <c r="BD32" s="242"/>
      <c r="BE32" s="242"/>
      <c r="BF32" s="242"/>
      <c r="BG32" s="242"/>
      <c r="BH32" s="332"/>
      <c r="BI32" s="332"/>
      <c r="BJ32" s="332"/>
      <c r="BK32" s="332"/>
      <c r="BL32" s="332"/>
      <c r="BM32" s="332"/>
      <c r="BN32" s="332"/>
      <c r="BO32" s="332"/>
      <c r="BP32" s="332"/>
      <c r="BQ32" s="332"/>
      <c r="BR32" s="332"/>
      <c r="BS32" s="332"/>
      <c r="BT32" s="332"/>
      <c r="BU32" s="332"/>
      <c r="BV32" s="332"/>
    </row>
    <row r="33" spans="1:74" ht="11.15" customHeight="1" x14ac:dyDescent="0.25">
      <c r="A33" s="498" t="s">
        <v>1262</v>
      </c>
      <c r="B33" s="499" t="s">
        <v>81</v>
      </c>
      <c r="C33" s="689">
        <v>6.4390753939999996</v>
      </c>
      <c r="D33" s="689">
        <v>5.3679650990000001</v>
      </c>
      <c r="E33" s="689">
        <v>6.0035999320000002</v>
      </c>
      <c r="F33" s="689">
        <v>4.7552858100000002</v>
      </c>
      <c r="G33" s="689">
        <v>4.7092808640000001</v>
      </c>
      <c r="H33" s="689">
        <v>6.2565567399999997</v>
      </c>
      <c r="I33" s="689">
        <v>10.378365046000001</v>
      </c>
      <c r="J33" s="689">
        <v>10.176178804999999</v>
      </c>
      <c r="K33" s="689">
        <v>9.0496515330000005</v>
      </c>
      <c r="L33" s="689">
        <v>6.8053741490000004</v>
      </c>
      <c r="M33" s="689">
        <v>6.1737094590000003</v>
      </c>
      <c r="N33" s="689">
        <v>7.052231473</v>
      </c>
      <c r="O33" s="689">
        <v>7.98085413</v>
      </c>
      <c r="P33" s="689">
        <v>6.8854015909999999</v>
      </c>
      <c r="Q33" s="689">
        <v>7.0198669369999998</v>
      </c>
      <c r="R33" s="689">
        <v>5.4641559429999997</v>
      </c>
      <c r="S33" s="689">
        <v>4.411171102</v>
      </c>
      <c r="T33" s="689">
        <v>6.9576507840000001</v>
      </c>
      <c r="U33" s="689">
        <v>10.435376519</v>
      </c>
      <c r="V33" s="689">
        <v>10.854307188</v>
      </c>
      <c r="W33" s="689">
        <v>8.9005845469999993</v>
      </c>
      <c r="X33" s="689">
        <v>7.1371313150000004</v>
      </c>
      <c r="Y33" s="689">
        <v>7.6816376000000002</v>
      </c>
      <c r="Z33" s="689">
        <v>9.1258755669999996</v>
      </c>
      <c r="AA33" s="689">
        <v>8.5288587820000004</v>
      </c>
      <c r="AB33" s="689">
        <v>7.4761617469999999</v>
      </c>
      <c r="AC33" s="689">
        <v>8.5126187689999995</v>
      </c>
      <c r="AD33" s="689">
        <v>7.170352898</v>
      </c>
      <c r="AE33" s="689">
        <v>4.317512335</v>
      </c>
      <c r="AF33" s="689">
        <v>5.3940769340000001</v>
      </c>
      <c r="AG33" s="689">
        <v>8.4156807689999997</v>
      </c>
      <c r="AH33" s="689">
        <v>10.009377531</v>
      </c>
      <c r="AI33" s="689">
        <v>9.2826461229999992</v>
      </c>
      <c r="AJ33" s="689">
        <v>7.7701936720000004</v>
      </c>
      <c r="AK33" s="689">
        <v>6.3898621359999996</v>
      </c>
      <c r="AL33" s="689">
        <v>8.1069907029999992</v>
      </c>
      <c r="AM33" s="689">
        <v>7.423541341</v>
      </c>
      <c r="AN33" s="689">
        <v>6.5669870799999996</v>
      </c>
      <c r="AO33" s="689">
        <v>6.9552424139999998</v>
      </c>
      <c r="AP33" s="689">
        <v>6.6958760929999999</v>
      </c>
      <c r="AQ33" s="689">
        <v>5.4758637590000001</v>
      </c>
      <c r="AR33" s="689">
        <v>7.9490287769999997</v>
      </c>
      <c r="AS33" s="689">
        <v>9.9839972259999996</v>
      </c>
      <c r="AT33" s="689">
        <v>9.9035656729999992</v>
      </c>
      <c r="AU33" s="689">
        <v>8.2922009069999998</v>
      </c>
      <c r="AV33" s="689">
        <v>6.6694115629999997</v>
      </c>
      <c r="AW33" s="689">
        <v>7.0622716299999997</v>
      </c>
      <c r="AX33" s="689">
        <v>7.2609469459999998</v>
      </c>
      <c r="AY33" s="689">
        <v>7.5168970240000004</v>
      </c>
      <c r="AZ33" s="689">
        <v>6.5008418499999996</v>
      </c>
      <c r="BA33" s="689">
        <v>5.5406818519999996</v>
      </c>
      <c r="BB33" s="689">
        <v>5.5821732580000001</v>
      </c>
      <c r="BC33" s="689">
        <v>4.6370442690000004</v>
      </c>
      <c r="BD33" s="689">
        <v>5.2274618750000004</v>
      </c>
      <c r="BE33" s="689">
        <v>8.369560646</v>
      </c>
      <c r="BF33" s="689">
        <v>10.326000000000001</v>
      </c>
      <c r="BG33" s="689">
        <v>9.0929570000000002</v>
      </c>
      <c r="BH33" s="690">
        <v>7.0858169999999996</v>
      </c>
      <c r="BI33" s="690">
        <v>8.0164139999999993</v>
      </c>
      <c r="BJ33" s="690">
        <v>8.2790289999999995</v>
      </c>
      <c r="BK33" s="690">
        <v>11.111840000000001</v>
      </c>
      <c r="BL33" s="690">
        <v>7.7110950000000003</v>
      </c>
      <c r="BM33" s="690">
        <v>6.8146149999999999</v>
      </c>
      <c r="BN33" s="690">
        <v>5.0105979999999999</v>
      </c>
      <c r="BO33" s="690">
        <v>3.1687470000000002</v>
      </c>
      <c r="BP33" s="690">
        <v>4.5768000000000004</v>
      </c>
      <c r="BQ33" s="690">
        <v>8.9133139999999997</v>
      </c>
      <c r="BR33" s="690">
        <v>9.2548879999999993</v>
      </c>
      <c r="BS33" s="690">
        <v>7.9340789999999997</v>
      </c>
      <c r="BT33" s="690">
        <v>5.2808520000000003</v>
      </c>
      <c r="BU33" s="690">
        <v>5.8662840000000003</v>
      </c>
      <c r="BV33" s="690">
        <v>5.9208040000000004</v>
      </c>
    </row>
    <row r="34" spans="1:74" ht="11.15" customHeight="1" x14ac:dyDescent="0.25">
      <c r="A34" s="498" t="s">
        <v>1263</v>
      </c>
      <c r="B34" s="499" t="s">
        <v>80</v>
      </c>
      <c r="C34" s="689">
        <v>10.69974294</v>
      </c>
      <c r="D34" s="689">
        <v>8.3791269820000007</v>
      </c>
      <c r="E34" s="689">
        <v>8.7159472390000001</v>
      </c>
      <c r="F34" s="689">
        <v>6.9846350470000003</v>
      </c>
      <c r="G34" s="689">
        <v>6.6285387809999996</v>
      </c>
      <c r="H34" s="689">
        <v>8.3916515159999996</v>
      </c>
      <c r="I34" s="689">
        <v>11.374095242999999</v>
      </c>
      <c r="J34" s="689">
        <v>11.67999936</v>
      </c>
      <c r="K34" s="689">
        <v>10.612312381000001</v>
      </c>
      <c r="L34" s="689">
        <v>10.204865891000001</v>
      </c>
      <c r="M34" s="689">
        <v>10.623527428999999</v>
      </c>
      <c r="N34" s="689">
        <v>11.955885293</v>
      </c>
      <c r="O34" s="689">
        <v>11.961520329000001</v>
      </c>
      <c r="P34" s="689">
        <v>10.59970094</v>
      </c>
      <c r="Q34" s="689">
        <v>9.777790371</v>
      </c>
      <c r="R34" s="689">
        <v>6.8249814579999999</v>
      </c>
      <c r="S34" s="689">
        <v>5.8526963470000002</v>
      </c>
      <c r="T34" s="689">
        <v>7.4026632709999998</v>
      </c>
      <c r="U34" s="689">
        <v>10.435923988000001</v>
      </c>
      <c r="V34" s="689">
        <v>11.360206093</v>
      </c>
      <c r="W34" s="689">
        <v>10.090100529000001</v>
      </c>
      <c r="X34" s="689">
        <v>9.5213554980000001</v>
      </c>
      <c r="Y34" s="689">
        <v>9.8893469710000002</v>
      </c>
      <c r="Z34" s="689">
        <v>11.180659915</v>
      </c>
      <c r="AA34" s="689">
        <v>9.2897574400000007</v>
      </c>
      <c r="AB34" s="689">
        <v>7.6646707679999997</v>
      </c>
      <c r="AC34" s="689">
        <v>7.6348706230000003</v>
      </c>
      <c r="AD34" s="689">
        <v>6.2389440309999999</v>
      </c>
      <c r="AE34" s="689">
        <v>5.4186747349999997</v>
      </c>
      <c r="AF34" s="689">
        <v>6.2620167540000002</v>
      </c>
      <c r="AG34" s="689">
        <v>8.5278825680000008</v>
      </c>
      <c r="AH34" s="689">
        <v>9.8689451120000005</v>
      </c>
      <c r="AI34" s="689">
        <v>8.4934763699999998</v>
      </c>
      <c r="AJ34" s="689">
        <v>8.0402419720000005</v>
      </c>
      <c r="AK34" s="689">
        <v>8.0252112289999999</v>
      </c>
      <c r="AL34" s="689">
        <v>9.0732423250000007</v>
      </c>
      <c r="AM34" s="689">
        <v>7.6840460229999996</v>
      </c>
      <c r="AN34" s="689">
        <v>7.2229739039999998</v>
      </c>
      <c r="AO34" s="689">
        <v>7.6306153090000004</v>
      </c>
      <c r="AP34" s="689">
        <v>5.5879852579999998</v>
      </c>
      <c r="AQ34" s="689">
        <v>5.8538621390000003</v>
      </c>
      <c r="AR34" s="689">
        <v>7.6263305179999996</v>
      </c>
      <c r="AS34" s="689">
        <v>9.362719792</v>
      </c>
      <c r="AT34" s="689">
        <v>8.7841401460000004</v>
      </c>
      <c r="AU34" s="689">
        <v>8.4797743620000006</v>
      </c>
      <c r="AV34" s="689">
        <v>7.904194393</v>
      </c>
      <c r="AW34" s="689">
        <v>7.002963695</v>
      </c>
      <c r="AX34" s="689">
        <v>7.3201549400000001</v>
      </c>
      <c r="AY34" s="689">
        <v>7.8878910639999997</v>
      </c>
      <c r="AZ34" s="689">
        <v>6.7233937360000002</v>
      </c>
      <c r="BA34" s="689">
        <v>6.9584679539999996</v>
      </c>
      <c r="BB34" s="689">
        <v>5.6778541149999997</v>
      </c>
      <c r="BC34" s="689">
        <v>5.90361987</v>
      </c>
      <c r="BD34" s="689">
        <v>6.4892254180000002</v>
      </c>
      <c r="BE34" s="689">
        <v>9.021780948</v>
      </c>
      <c r="BF34" s="689">
        <v>9.7386850000000003</v>
      </c>
      <c r="BG34" s="689">
        <v>8.9627300000000005</v>
      </c>
      <c r="BH34" s="690">
        <v>7.4839310000000001</v>
      </c>
      <c r="BI34" s="690">
        <v>8.0105319999999995</v>
      </c>
      <c r="BJ34" s="690">
        <v>8.7998580000000004</v>
      </c>
      <c r="BK34" s="690">
        <v>6.4807170000000003</v>
      </c>
      <c r="BL34" s="690">
        <v>5.9611869999999998</v>
      </c>
      <c r="BM34" s="690">
        <v>6.5778540000000003</v>
      </c>
      <c r="BN34" s="690">
        <v>4.6753650000000002</v>
      </c>
      <c r="BO34" s="690">
        <v>4.7492109999999998</v>
      </c>
      <c r="BP34" s="690">
        <v>6.5854150000000002</v>
      </c>
      <c r="BQ34" s="690">
        <v>8.3938319999999997</v>
      </c>
      <c r="BR34" s="690">
        <v>9.3371180000000003</v>
      </c>
      <c r="BS34" s="690">
        <v>8.1026260000000008</v>
      </c>
      <c r="BT34" s="690">
        <v>7.205063</v>
      </c>
      <c r="BU34" s="690">
        <v>8.074897</v>
      </c>
      <c r="BV34" s="690">
        <v>8.5022120000000001</v>
      </c>
    </row>
    <row r="35" spans="1:74" ht="11.15" customHeight="1" x14ac:dyDescent="0.25">
      <c r="A35" s="498" t="s">
        <v>1264</v>
      </c>
      <c r="B35" s="501" t="s">
        <v>83</v>
      </c>
      <c r="C35" s="689">
        <v>0.86232799999999998</v>
      </c>
      <c r="D35" s="689">
        <v>0.78793899999999994</v>
      </c>
      <c r="E35" s="689">
        <v>0.86643700000000001</v>
      </c>
      <c r="F35" s="689">
        <v>0.82247899999999996</v>
      </c>
      <c r="G35" s="689">
        <v>0.60275299999999998</v>
      </c>
      <c r="H35" s="689">
        <v>0.72396000000000005</v>
      </c>
      <c r="I35" s="689">
        <v>0.84852099999999997</v>
      </c>
      <c r="J35" s="689">
        <v>0.84925499999999998</v>
      </c>
      <c r="K35" s="689">
        <v>0.82927700000000004</v>
      </c>
      <c r="L35" s="689">
        <v>0.86246199999999995</v>
      </c>
      <c r="M35" s="689">
        <v>0.84036100000000002</v>
      </c>
      <c r="N35" s="689">
        <v>0.81266899999999997</v>
      </c>
      <c r="O35" s="689">
        <v>0.84955700000000001</v>
      </c>
      <c r="P35" s="689">
        <v>0.77974600000000005</v>
      </c>
      <c r="Q35" s="689">
        <v>0.86134900000000003</v>
      </c>
      <c r="R35" s="689">
        <v>0.81644000000000005</v>
      </c>
      <c r="S35" s="689">
        <v>0.243895</v>
      </c>
      <c r="T35" s="689">
        <v>0.244696</v>
      </c>
      <c r="U35" s="689">
        <v>0.83834200000000003</v>
      </c>
      <c r="V35" s="689">
        <v>0.84835400000000005</v>
      </c>
      <c r="W35" s="689">
        <v>0.82288499999999998</v>
      </c>
      <c r="X35" s="689">
        <v>0.86165899999999995</v>
      </c>
      <c r="Y35" s="689">
        <v>0.83929500000000001</v>
      </c>
      <c r="Z35" s="689">
        <v>0.86028099999999996</v>
      </c>
      <c r="AA35" s="689">
        <v>0.86132399999999998</v>
      </c>
      <c r="AB35" s="689">
        <v>0.72480299999999998</v>
      </c>
      <c r="AC35" s="689">
        <v>0.85381799999999997</v>
      </c>
      <c r="AD35" s="689">
        <v>0.83510099999999998</v>
      </c>
      <c r="AE35" s="689">
        <v>0.78814099999999998</v>
      </c>
      <c r="AF35" s="689">
        <v>0.42041600000000001</v>
      </c>
      <c r="AG35" s="689">
        <v>0.76592099999999996</v>
      </c>
      <c r="AH35" s="689">
        <v>0.84852399999999994</v>
      </c>
      <c r="AI35" s="689">
        <v>0.81708599999999998</v>
      </c>
      <c r="AJ35" s="689">
        <v>0.85855599999999999</v>
      </c>
      <c r="AK35" s="689">
        <v>0.79508800000000002</v>
      </c>
      <c r="AL35" s="689">
        <v>0.85827200000000003</v>
      </c>
      <c r="AM35" s="689">
        <v>0.86509400000000003</v>
      </c>
      <c r="AN35" s="689">
        <v>0.76846099999999995</v>
      </c>
      <c r="AO35" s="689">
        <v>0.84978100000000001</v>
      </c>
      <c r="AP35" s="689">
        <v>0.74666699999999997</v>
      </c>
      <c r="AQ35" s="689">
        <v>0.150615</v>
      </c>
      <c r="AR35" s="689">
        <v>0.30405700000000002</v>
      </c>
      <c r="AS35" s="689">
        <v>0.84557899999999997</v>
      </c>
      <c r="AT35" s="689">
        <v>0.84937600000000002</v>
      </c>
      <c r="AU35" s="689">
        <v>0.81538299999999997</v>
      </c>
      <c r="AV35" s="689">
        <v>0.84853599999999996</v>
      </c>
      <c r="AW35" s="689">
        <v>0.836592</v>
      </c>
      <c r="AX35" s="689">
        <v>0.63114700000000001</v>
      </c>
      <c r="AY35" s="689">
        <v>0.86758400000000002</v>
      </c>
      <c r="AZ35" s="689">
        <v>0.75590000000000002</v>
      </c>
      <c r="BA35" s="689">
        <v>0.85374899999999998</v>
      </c>
      <c r="BB35" s="689">
        <v>0.82738299999999998</v>
      </c>
      <c r="BC35" s="689">
        <v>0.84770000000000001</v>
      </c>
      <c r="BD35" s="689">
        <v>0.65011600000000003</v>
      </c>
      <c r="BE35" s="689">
        <v>0.84089499999999995</v>
      </c>
      <c r="BF35" s="689">
        <v>0.84826999999999997</v>
      </c>
      <c r="BG35" s="689">
        <v>0.83233000000000001</v>
      </c>
      <c r="BH35" s="690">
        <v>0.80998999999999999</v>
      </c>
      <c r="BI35" s="690">
        <v>0.78386</v>
      </c>
      <c r="BJ35" s="690">
        <v>0.80998999999999999</v>
      </c>
      <c r="BK35" s="690">
        <v>0.80998999999999999</v>
      </c>
      <c r="BL35" s="690">
        <v>0.73160000000000003</v>
      </c>
      <c r="BM35" s="690">
        <v>0.80998999999999999</v>
      </c>
      <c r="BN35" s="690">
        <v>0.78386</v>
      </c>
      <c r="BO35" s="690">
        <v>0.13938999999999999</v>
      </c>
      <c r="BP35" s="690">
        <v>0.28101999999999999</v>
      </c>
      <c r="BQ35" s="690">
        <v>0.80998999999999999</v>
      </c>
      <c r="BR35" s="690">
        <v>0.80998999999999999</v>
      </c>
      <c r="BS35" s="690">
        <v>0.78386</v>
      </c>
      <c r="BT35" s="690">
        <v>0.80998999999999999</v>
      </c>
      <c r="BU35" s="690">
        <v>0.78386</v>
      </c>
      <c r="BV35" s="690">
        <v>0.80998999999999999</v>
      </c>
    </row>
    <row r="36" spans="1:74" ht="11.15" customHeight="1" x14ac:dyDescent="0.25">
      <c r="A36" s="498" t="s">
        <v>1265</v>
      </c>
      <c r="B36" s="501" t="s">
        <v>1198</v>
      </c>
      <c r="C36" s="689">
        <v>13.873814731</v>
      </c>
      <c r="D36" s="689">
        <v>13.994692903000001</v>
      </c>
      <c r="E36" s="689">
        <v>13.611366035</v>
      </c>
      <c r="F36" s="689">
        <v>13.842006808000001</v>
      </c>
      <c r="G36" s="689">
        <v>16.062231679</v>
      </c>
      <c r="H36" s="689">
        <v>14.637867297</v>
      </c>
      <c r="I36" s="689">
        <v>11.757271901999999</v>
      </c>
      <c r="J36" s="689">
        <v>9.7706735410000007</v>
      </c>
      <c r="K36" s="689">
        <v>7.9713199450000003</v>
      </c>
      <c r="L36" s="689">
        <v>8.064607466</v>
      </c>
      <c r="M36" s="689">
        <v>9.6700349479999996</v>
      </c>
      <c r="N36" s="689">
        <v>9.6683600950000006</v>
      </c>
      <c r="O36" s="689">
        <v>10.385723687</v>
      </c>
      <c r="P36" s="689">
        <v>9.7063216329999999</v>
      </c>
      <c r="Q36" s="689">
        <v>10.365712204999999</v>
      </c>
      <c r="R36" s="689">
        <v>11.004657756</v>
      </c>
      <c r="S36" s="689">
        <v>14.116726622</v>
      </c>
      <c r="T36" s="689">
        <v>11.977093279</v>
      </c>
      <c r="U36" s="689">
        <v>9.9989144129999996</v>
      </c>
      <c r="V36" s="689">
        <v>9.6610923819999996</v>
      </c>
      <c r="W36" s="689">
        <v>7.4330947539999999</v>
      </c>
      <c r="X36" s="689">
        <v>7.6395099880000004</v>
      </c>
      <c r="Y36" s="689">
        <v>9.3968034639999996</v>
      </c>
      <c r="Z36" s="689">
        <v>9.1489141709999995</v>
      </c>
      <c r="AA36" s="689">
        <v>10.953426904000001</v>
      </c>
      <c r="AB36" s="689">
        <v>12.159782756</v>
      </c>
      <c r="AC36" s="689">
        <v>9.9725361039999996</v>
      </c>
      <c r="AD36" s="689">
        <v>8.8560666460000004</v>
      </c>
      <c r="AE36" s="689">
        <v>14.433234233</v>
      </c>
      <c r="AF36" s="689">
        <v>14.549704605000001</v>
      </c>
      <c r="AG36" s="689">
        <v>13.360276662</v>
      </c>
      <c r="AH36" s="689">
        <v>10.874453937</v>
      </c>
      <c r="AI36" s="689">
        <v>8.2418304780000007</v>
      </c>
      <c r="AJ36" s="689">
        <v>8.4942881779999997</v>
      </c>
      <c r="AK36" s="689">
        <v>10.231240229000001</v>
      </c>
      <c r="AL36" s="689">
        <v>10.477104536000001</v>
      </c>
      <c r="AM36" s="689">
        <v>13.549904035000001</v>
      </c>
      <c r="AN36" s="689">
        <v>11.062962971999999</v>
      </c>
      <c r="AO36" s="689">
        <v>9.1717848209999993</v>
      </c>
      <c r="AP36" s="689">
        <v>7.8028683680000004</v>
      </c>
      <c r="AQ36" s="689">
        <v>10.946789374</v>
      </c>
      <c r="AR36" s="689">
        <v>12.285752285999999</v>
      </c>
      <c r="AS36" s="689">
        <v>9.8770355849999998</v>
      </c>
      <c r="AT36" s="689">
        <v>9.0936644680000001</v>
      </c>
      <c r="AU36" s="689">
        <v>6.7503407129999999</v>
      </c>
      <c r="AV36" s="689">
        <v>7.0676282160000001</v>
      </c>
      <c r="AW36" s="689">
        <v>9.5518580540000002</v>
      </c>
      <c r="AX36" s="689">
        <v>13.809674418</v>
      </c>
      <c r="AY36" s="689">
        <v>14.683419384</v>
      </c>
      <c r="AZ36" s="689">
        <v>12.129580204</v>
      </c>
      <c r="BA36" s="689">
        <v>12.490137515000001</v>
      </c>
      <c r="BB36" s="689">
        <v>8.4140561419999997</v>
      </c>
      <c r="BC36" s="689">
        <v>12.003057286000001</v>
      </c>
      <c r="BD36" s="689">
        <v>15.552366341999999</v>
      </c>
      <c r="BE36" s="689">
        <v>14.629195418</v>
      </c>
      <c r="BF36" s="689">
        <v>11.897169999999999</v>
      </c>
      <c r="BG36" s="689">
        <v>7.8716080000000002</v>
      </c>
      <c r="BH36" s="690">
        <v>7.6780600000000003</v>
      </c>
      <c r="BI36" s="690">
        <v>9.4860419999999994</v>
      </c>
      <c r="BJ36" s="690">
        <v>9.9270530000000008</v>
      </c>
      <c r="BK36" s="690">
        <v>11.51408</v>
      </c>
      <c r="BL36" s="690">
        <v>10.381729999999999</v>
      </c>
      <c r="BM36" s="690">
        <v>11.03092</v>
      </c>
      <c r="BN36" s="690">
        <v>10.893980000000001</v>
      </c>
      <c r="BO36" s="690">
        <v>14.050369999999999</v>
      </c>
      <c r="BP36" s="690">
        <v>14.69125</v>
      </c>
      <c r="BQ36" s="690">
        <v>12.50393</v>
      </c>
      <c r="BR36" s="690">
        <v>9.7447300000000006</v>
      </c>
      <c r="BS36" s="690">
        <v>7.8676789999999999</v>
      </c>
      <c r="BT36" s="690">
        <v>7.9236430000000002</v>
      </c>
      <c r="BU36" s="690">
        <v>9.5046759999999999</v>
      </c>
      <c r="BV36" s="690">
        <v>10.392620000000001</v>
      </c>
    </row>
    <row r="37" spans="1:74" ht="11.15" customHeight="1" x14ac:dyDescent="0.25">
      <c r="A37" s="498" t="s">
        <v>1266</v>
      </c>
      <c r="B37" s="501" t="s">
        <v>1301</v>
      </c>
      <c r="C37" s="689">
        <v>3.2260324800000002</v>
      </c>
      <c r="D37" s="689">
        <v>3.9394863949999999</v>
      </c>
      <c r="E37" s="689">
        <v>4.265538362</v>
      </c>
      <c r="F37" s="689">
        <v>4.5164876310000004</v>
      </c>
      <c r="G37" s="689">
        <v>4.1115987890000003</v>
      </c>
      <c r="H37" s="689">
        <v>4.5315225410000002</v>
      </c>
      <c r="I37" s="689">
        <v>4.0960611010000001</v>
      </c>
      <c r="J37" s="689">
        <v>4.204084055</v>
      </c>
      <c r="K37" s="689">
        <v>3.5785432460000002</v>
      </c>
      <c r="L37" s="689">
        <v>3.1146699990000002</v>
      </c>
      <c r="M37" s="689">
        <v>3.3750614149999998</v>
      </c>
      <c r="N37" s="689">
        <v>3.4902458840000001</v>
      </c>
      <c r="O37" s="689">
        <v>3.1507209860000001</v>
      </c>
      <c r="P37" s="689">
        <v>3.133044709</v>
      </c>
      <c r="Q37" s="689">
        <v>3.450879526</v>
      </c>
      <c r="R37" s="689">
        <v>4.3702460829999996</v>
      </c>
      <c r="S37" s="689">
        <v>4.1970845949999998</v>
      </c>
      <c r="T37" s="689">
        <v>4.5631128619999997</v>
      </c>
      <c r="U37" s="689">
        <v>4.6037991979999999</v>
      </c>
      <c r="V37" s="689">
        <v>4.1776993239999998</v>
      </c>
      <c r="W37" s="689">
        <v>4.3426729350000004</v>
      </c>
      <c r="X37" s="689">
        <v>3.8718354060000002</v>
      </c>
      <c r="Y37" s="689">
        <v>3.2484780359999998</v>
      </c>
      <c r="Z37" s="689">
        <v>2.9500654759999998</v>
      </c>
      <c r="AA37" s="689">
        <v>4.7997930970000002</v>
      </c>
      <c r="AB37" s="689">
        <v>5.07443212</v>
      </c>
      <c r="AC37" s="689">
        <v>4.6128764770000004</v>
      </c>
      <c r="AD37" s="689">
        <v>4.674956162</v>
      </c>
      <c r="AE37" s="689">
        <v>4.9594373860000003</v>
      </c>
      <c r="AF37" s="689">
        <v>4.7728159850000003</v>
      </c>
      <c r="AG37" s="689">
        <v>4.9690486390000004</v>
      </c>
      <c r="AH37" s="689">
        <v>4.5857920569999999</v>
      </c>
      <c r="AI37" s="689">
        <v>3.8345957990000001</v>
      </c>
      <c r="AJ37" s="689">
        <v>4.7213016569999997</v>
      </c>
      <c r="AK37" s="689">
        <v>4.8222970869999999</v>
      </c>
      <c r="AL37" s="689">
        <v>5.0242011270000004</v>
      </c>
      <c r="AM37" s="689">
        <v>4.8822394300000003</v>
      </c>
      <c r="AN37" s="689">
        <v>5.0266830349999996</v>
      </c>
      <c r="AO37" s="689">
        <v>5.9589359030000004</v>
      </c>
      <c r="AP37" s="689">
        <v>5.982794427</v>
      </c>
      <c r="AQ37" s="689">
        <v>5.8149123459999998</v>
      </c>
      <c r="AR37" s="689">
        <v>5.2404790820000002</v>
      </c>
      <c r="AS37" s="689">
        <v>4.9203632979999998</v>
      </c>
      <c r="AT37" s="689">
        <v>5.2502786029999999</v>
      </c>
      <c r="AU37" s="689">
        <v>5.0343738450000002</v>
      </c>
      <c r="AV37" s="689">
        <v>5.3112821119999998</v>
      </c>
      <c r="AW37" s="689">
        <v>5.8018943199999997</v>
      </c>
      <c r="AX37" s="689">
        <v>6.2988462780000001</v>
      </c>
      <c r="AY37" s="689">
        <v>6.005753135</v>
      </c>
      <c r="AZ37" s="689">
        <v>6.2309383199999999</v>
      </c>
      <c r="BA37" s="689">
        <v>6.8134031459999997</v>
      </c>
      <c r="BB37" s="689">
        <v>7.4038097499999997</v>
      </c>
      <c r="BC37" s="689">
        <v>7.0441494259999997</v>
      </c>
      <c r="BD37" s="689">
        <v>6.0163888820000002</v>
      </c>
      <c r="BE37" s="689">
        <v>5.4811249799999997</v>
      </c>
      <c r="BF37" s="689">
        <v>5.7539059999999997</v>
      </c>
      <c r="BG37" s="689">
        <v>5.756329</v>
      </c>
      <c r="BH37" s="690">
        <v>6.093585</v>
      </c>
      <c r="BI37" s="690">
        <v>5.9606000000000003</v>
      </c>
      <c r="BJ37" s="690">
        <v>6.9120280000000003</v>
      </c>
      <c r="BK37" s="690">
        <v>6.2178690000000003</v>
      </c>
      <c r="BL37" s="690">
        <v>6.2737299999999996</v>
      </c>
      <c r="BM37" s="690">
        <v>7.5214819999999998</v>
      </c>
      <c r="BN37" s="690">
        <v>7.6559670000000004</v>
      </c>
      <c r="BO37" s="690">
        <v>7.8803939999999999</v>
      </c>
      <c r="BP37" s="690">
        <v>6.2812590000000004</v>
      </c>
      <c r="BQ37" s="690">
        <v>5.8794190000000004</v>
      </c>
      <c r="BR37" s="690">
        <v>6.6303299999999998</v>
      </c>
      <c r="BS37" s="690">
        <v>6.0372310000000002</v>
      </c>
      <c r="BT37" s="690">
        <v>6.3195800000000002</v>
      </c>
      <c r="BU37" s="690">
        <v>6.626347</v>
      </c>
      <c r="BV37" s="690">
        <v>7.5418139999999996</v>
      </c>
    </row>
    <row r="38" spans="1:74" ht="11.15" customHeight="1" x14ac:dyDescent="0.25">
      <c r="A38" s="498" t="s">
        <v>1267</v>
      </c>
      <c r="B38" s="499" t="s">
        <v>1302</v>
      </c>
      <c r="C38" s="689">
        <v>3.7035160999999997E-2</v>
      </c>
      <c r="D38" s="689">
        <v>3.6546041000000001E-2</v>
      </c>
      <c r="E38" s="689">
        <v>4.2477549000000003E-2</v>
      </c>
      <c r="F38" s="689">
        <v>3.2523418999999998E-2</v>
      </c>
      <c r="G38" s="689">
        <v>4.1237243E-2</v>
      </c>
      <c r="H38" s="689">
        <v>4.1251833000000002E-2</v>
      </c>
      <c r="I38" s="689">
        <v>4.5696034000000003E-2</v>
      </c>
      <c r="J38" s="689">
        <v>5.3824787999999998E-2</v>
      </c>
      <c r="K38" s="689">
        <v>6.1552325999999997E-2</v>
      </c>
      <c r="L38" s="689">
        <v>4.8916290000000001E-2</v>
      </c>
      <c r="M38" s="689">
        <v>4.1293036999999998E-2</v>
      </c>
      <c r="N38" s="689">
        <v>2.8509929E-2</v>
      </c>
      <c r="O38" s="689">
        <v>-9.4361000004000001E-5</v>
      </c>
      <c r="P38" s="689">
        <v>6.3695840000000002E-3</v>
      </c>
      <c r="Q38" s="689">
        <v>9.8166969999999992E-3</v>
      </c>
      <c r="R38" s="689">
        <v>1.1548364E-2</v>
      </c>
      <c r="S38" s="689">
        <v>8.6579269999999993E-3</v>
      </c>
      <c r="T38" s="689">
        <v>1.5103916E-2</v>
      </c>
      <c r="U38" s="689">
        <v>1.033537E-2</v>
      </c>
      <c r="V38" s="689">
        <v>1.2190075999999999E-2</v>
      </c>
      <c r="W38" s="689">
        <v>7.3859069999999997E-3</v>
      </c>
      <c r="X38" s="689">
        <v>1.1713324000000001E-2</v>
      </c>
      <c r="Y38" s="689">
        <v>9.4780669999999997E-3</v>
      </c>
      <c r="Z38" s="689">
        <v>2.4613157E-2</v>
      </c>
      <c r="AA38" s="689">
        <v>-5.61098E-4</v>
      </c>
      <c r="AB38" s="689">
        <v>-1.497602E-3</v>
      </c>
      <c r="AC38" s="689">
        <v>-1.1154486999999999E-2</v>
      </c>
      <c r="AD38" s="689">
        <v>-1.2743892E-2</v>
      </c>
      <c r="AE38" s="689">
        <v>3.160024E-3</v>
      </c>
      <c r="AF38" s="689">
        <v>-4.3047850000000002E-3</v>
      </c>
      <c r="AG38" s="689">
        <v>-1.4917532000000001E-2</v>
      </c>
      <c r="AH38" s="689">
        <v>-1.4424531000000001E-2</v>
      </c>
      <c r="AI38" s="689">
        <v>-5.6305180000000002E-3</v>
      </c>
      <c r="AJ38" s="689">
        <v>2.2426829999999998E-2</v>
      </c>
      <c r="AK38" s="689">
        <v>1.1814006E-2</v>
      </c>
      <c r="AL38" s="689">
        <v>1.1429764E-2</v>
      </c>
      <c r="AM38" s="689">
        <v>4.5012655999999998E-2</v>
      </c>
      <c r="AN38" s="689">
        <v>5.5651737E-2</v>
      </c>
      <c r="AO38" s="689">
        <v>6.6659965000000002E-2</v>
      </c>
      <c r="AP38" s="689">
        <v>7.1054176999999996E-2</v>
      </c>
      <c r="AQ38" s="689">
        <v>6.4284753E-2</v>
      </c>
      <c r="AR38" s="689">
        <v>5.8691831E-2</v>
      </c>
      <c r="AS38" s="689">
        <v>6.4330924999999997E-2</v>
      </c>
      <c r="AT38" s="689">
        <v>7.9640106000000002E-2</v>
      </c>
      <c r="AU38" s="689">
        <v>6.8526031000000001E-2</v>
      </c>
      <c r="AV38" s="689">
        <v>3.5508561000000001E-2</v>
      </c>
      <c r="AW38" s="689">
        <v>6.5154911999999995E-2</v>
      </c>
      <c r="AX38" s="689">
        <v>5.9529527999999998E-2</v>
      </c>
      <c r="AY38" s="689">
        <v>6.1806080999999999E-2</v>
      </c>
      <c r="AZ38" s="689">
        <v>6.3322648999999995E-2</v>
      </c>
      <c r="BA38" s="689">
        <v>7.8423648999999998E-2</v>
      </c>
      <c r="BB38" s="689">
        <v>6.2393933999999998E-2</v>
      </c>
      <c r="BC38" s="689">
        <v>5.1793208E-2</v>
      </c>
      <c r="BD38" s="689">
        <v>7.2330394000000006E-2</v>
      </c>
      <c r="BE38" s="689">
        <v>3.7540287999999998E-2</v>
      </c>
      <c r="BF38" s="689">
        <v>5.2845799999999998E-2</v>
      </c>
      <c r="BG38" s="689">
        <v>3.2855099999999998E-2</v>
      </c>
      <c r="BH38" s="690">
        <v>1.81738E-2</v>
      </c>
      <c r="BI38" s="690">
        <v>3.7139800000000001E-2</v>
      </c>
      <c r="BJ38" s="690">
        <v>2.1695900000000001E-2</v>
      </c>
      <c r="BK38" s="690">
        <v>3.23535E-2</v>
      </c>
      <c r="BL38" s="690">
        <v>3.5564699999999998E-2</v>
      </c>
      <c r="BM38" s="690">
        <v>5.1192500000000002E-2</v>
      </c>
      <c r="BN38" s="690">
        <v>4.7648799999999998E-2</v>
      </c>
      <c r="BO38" s="690">
        <v>3.3382599999999998E-2</v>
      </c>
      <c r="BP38" s="690">
        <v>5.8569599999999999E-2</v>
      </c>
      <c r="BQ38" s="690">
        <v>3.5788800000000003E-2</v>
      </c>
      <c r="BR38" s="690">
        <v>5.6044900000000002E-2</v>
      </c>
      <c r="BS38" s="690">
        <v>3.5265499999999998E-2</v>
      </c>
      <c r="BT38" s="690">
        <v>1.9808699999999999E-2</v>
      </c>
      <c r="BU38" s="690">
        <v>3.8233799999999998E-2</v>
      </c>
      <c r="BV38" s="690">
        <v>2.48122E-2</v>
      </c>
    </row>
    <row r="39" spans="1:74" ht="11.15" customHeight="1" x14ac:dyDescent="0.25">
      <c r="A39" s="498" t="s">
        <v>1268</v>
      </c>
      <c r="B39" s="499" t="s">
        <v>1202</v>
      </c>
      <c r="C39" s="689">
        <v>35.138028706</v>
      </c>
      <c r="D39" s="689">
        <v>32.505756419999997</v>
      </c>
      <c r="E39" s="689">
        <v>33.505366117000001</v>
      </c>
      <c r="F39" s="689">
        <v>30.953417715</v>
      </c>
      <c r="G39" s="689">
        <v>32.155640355999999</v>
      </c>
      <c r="H39" s="689">
        <v>34.582809927</v>
      </c>
      <c r="I39" s="689">
        <v>38.500010326000002</v>
      </c>
      <c r="J39" s="689">
        <v>36.734015548999999</v>
      </c>
      <c r="K39" s="689">
        <v>32.102656431</v>
      </c>
      <c r="L39" s="689">
        <v>29.100895795</v>
      </c>
      <c r="M39" s="689">
        <v>30.723987288</v>
      </c>
      <c r="N39" s="689">
        <v>33.007901674000003</v>
      </c>
      <c r="O39" s="689">
        <v>34.328281771</v>
      </c>
      <c r="P39" s="689">
        <v>31.110584457000002</v>
      </c>
      <c r="Q39" s="689">
        <v>31.485414735999999</v>
      </c>
      <c r="R39" s="689">
        <v>28.492029603999999</v>
      </c>
      <c r="S39" s="689">
        <v>28.830231593000001</v>
      </c>
      <c r="T39" s="689">
        <v>31.160320112000001</v>
      </c>
      <c r="U39" s="689">
        <v>36.322691487999997</v>
      </c>
      <c r="V39" s="689">
        <v>36.913849063000001</v>
      </c>
      <c r="W39" s="689">
        <v>31.596723672</v>
      </c>
      <c r="X39" s="689">
        <v>29.043204531000001</v>
      </c>
      <c r="Y39" s="689">
        <v>31.065039137999999</v>
      </c>
      <c r="Z39" s="689">
        <v>33.290409285999999</v>
      </c>
      <c r="AA39" s="689">
        <v>34.432599125000003</v>
      </c>
      <c r="AB39" s="689">
        <v>33.098352789000003</v>
      </c>
      <c r="AC39" s="689">
        <v>31.575565485999999</v>
      </c>
      <c r="AD39" s="689">
        <v>27.762676845000001</v>
      </c>
      <c r="AE39" s="689">
        <v>29.920159713</v>
      </c>
      <c r="AF39" s="689">
        <v>31.394725492999999</v>
      </c>
      <c r="AG39" s="689">
        <v>36.023892105999998</v>
      </c>
      <c r="AH39" s="689">
        <v>36.172668106000003</v>
      </c>
      <c r="AI39" s="689">
        <v>30.664004252000002</v>
      </c>
      <c r="AJ39" s="689">
        <v>29.907008308999998</v>
      </c>
      <c r="AK39" s="689">
        <v>30.275512686999999</v>
      </c>
      <c r="AL39" s="689">
        <v>33.551240454999999</v>
      </c>
      <c r="AM39" s="689">
        <v>34.449837485000003</v>
      </c>
      <c r="AN39" s="689">
        <v>30.703719727999999</v>
      </c>
      <c r="AO39" s="689">
        <v>30.633019411999999</v>
      </c>
      <c r="AP39" s="689">
        <v>26.887245322999998</v>
      </c>
      <c r="AQ39" s="689">
        <v>28.306327370999998</v>
      </c>
      <c r="AR39" s="689">
        <v>33.464339494000001</v>
      </c>
      <c r="AS39" s="689">
        <v>35.054025826</v>
      </c>
      <c r="AT39" s="689">
        <v>33.960664995999998</v>
      </c>
      <c r="AU39" s="689">
        <v>29.440598858000001</v>
      </c>
      <c r="AV39" s="689">
        <v>27.836560845000001</v>
      </c>
      <c r="AW39" s="689">
        <v>30.320734610999999</v>
      </c>
      <c r="AX39" s="689">
        <v>35.380299110000003</v>
      </c>
      <c r="AY39" s="689">
        <v>37.023350688000001</v>
      </c>
      <c r="AZ39" s="689">
        <v>32.403976759000003</v>
      </c>
      <c r="BA39" s="689">
        <v>32.734863116</v>
      </c>
      <c r="BB39" s="689">
        <v>27.967670199000001</v>
      </c>
      <c r="BC39" s="689">
        <v>30.487364059000001</v>
      </c>
      <c r="BD39" s="689">
        <v>34.007888911000002</v>
      </c>
      <c r="BE39" s="689">
        <v>38.380097280000001</v>
      </c>
      <c r="BF39" s="689">
        <v>38.616869999999999</v>
      </c>
      <c r="BG39" s="689">
        <v>32.548810000000003</v>
      </c>
      <c r="BH39" s="690">
        <v>29.169560000000001</v>
      </c>
      <c r="BI39" s="690">
        <v>32.294589999999999</v>
      </c>
      <c r="BJ39" s="690">
        <v>34.749650000000003</v>
      </c>
      <c r="BK39" s="690">
        <v>36.166849999999997</v>
      </c>
      <c r="BL39" s="690">
        <v>31.094909999999999</v>
      </c>
      <c r="BM39" s="690">
        <v>32.806049999999999</v>
      </c>
      <c r="BN39" s="690">
        <v>29.067419999999998</v>
      </c>
      <c r="BO39" s="690">
        <v>30.0215</v>
      </c>
      <c r="BP39" s="690">
        <v>32.474310000000003</v>
      </c>
      <c r="BQ39" s="690">
        <v>36.536270000000002</v>
      </c>
      <c r="BR39" s="690">
        <v>35.833100000000002</v>
      </c>
      <c r="BS39" s="690">
        <v>30.760739999999998</v>
      </c>
      <c r="BT39" s="690">
        <v>27.55894</v>
      </c>
      <c r="BU39" s="690">
        <v>30.894300000000001</v>
      </c>
      <c r="BV39" s="690">
        <v>33.192250000000001</v>
      </c>
    </row>
    <row r="40" spans="1:74" ht="11.15" customHeight="1" x14ac:dyDescent="0.25">
      <c r="A40" s="498" t="s">
        <v>1269</v>
      </c>
      <c r="B40" s="499" t="s">
        <v>1303</v>
      </c>
      <c r="C40" s="689">
        <v>31.310602195000001</v>
      </c>
      <c r="D40" s="689">
        <v>28.896552589999999</v>
      </c>
      <c r="E40" s="689">
        <v>30.008765554</v>
      </c>
      <c r="F40" s="689">
        <v>27.609924706000001</v>
      </c>
      <c r="G40" s="689">
        <v>28.623509783999999</v>
      </c>
      <c r="H40" s="689">
        <v>31.049172745</v>
      </c>
      <c r="I40" s="689">
        <v>35.188476508000001</v>
      </c>
      <c r="J40" s="689">
        <v>33.441103403</v>
      </c>
      <c r="K40" s="689">
        <v>29.265963278000001</v>
      </c>
      <c r="L40" s="689">
        <v>29.488574895999999</v>
      </c>
      <c r="M40" s="689">
        <v>30.597020936</v>
      </c>
      <c r="N40" s="689">
        <v>33.245583648</v>
      </c>
      <c r="O40" s="689">
        <v>32.685003432999999</v>
      </c>
      <c r="P40" s="689">
        <v>31.367204649000001</v>
      </c>
      <c r="Q40" s="689">
        <v>31.494385857000001</v>
      </c>
      <c r="R40" s="689">
        <v>27.580275390000001</v>
      </c>
      <c r="S40" s="689">
        <v>28.147571274000001</v>
      </c>
      <c r="T40" s="689">
        <v>30.127709159999998</v>
      </c>
      <c r="U40" s="689">
        <v>34.857442143</v>
      </c>
      <c r="V40" s="689">
        <v>35.154660692</v>
      </c>
      <c r="W40" s="689">
        <v>29.609482589999999</v>
      </c>
      <c r="X40" s="689">
        <v>29.077442678000001</v>
      </c>
      <c r="Y40" s="689">
        <v>29.653403765</v>
      </c>
      <c r="Z40" s="689">
        <v>32.120696477000003</v>
      </c>
      <c r="AA40" s="689">
        <v>32.950135254000003</v>
      </c>
      <c r="AB40" s="689">
        <v>30.898570306</v>
      </c>
      <c r="AC40" s="689">
        <v>30.195119216999998</v>
      </c>
      <c r="AD40" s="689">
        <v>26.973468997000001</v>
      </c>
      <c r="AE40" s="689">
        <v>28.465929283000001</v>
      </c>
      <c r="AF40" s="689">
        <v>30.199847951999999</v>
      </c>
      <c r="AG40" s="689">
        <v>34.613412034</v>
      </c>
      <c r="AH40" s="689">
        <v>34.724618896999999</v>
      </c>
      <c r="AI40" s="689">
        <v>29.137032926</v>
      </c>
      <c r="AJ40" s="689">
        <v>28.847167768999999</v>
      </c>
      <c r="AK40" s="689">
        <v>29.151577701000001</v>
      </c>
      <c r="AL40" s="689">
        <v>32.514724934</v>
      </c>
      <c r="AM40" s="689">
        <v>31.845099999999999</v>
      </c>
      <c r="AN40" s="689">
        <v>27.973400000000002</v>
      </c>
      <c r="AO40" s="689">
        <v>29.83896</v>
      </c>
      <c r="AP40" s="689">
        <v>26.282070000000001</v>
      </c>
      <c r="AQ40" s="689">
        <v>28.296659999999999</v>
      </c>
      <c r="AR40" s="689">
        <v>31.335450000000002</v>
      </c>
      <c r="AS40" s="689">
        <v>36.393369999999997</v>
      </c>
      <c r="AT40" s="689">
        <v>33.214289999999998</v>
      </c>
      <c r="AU40" s="689">
        <v>28.095939999999999</v>
      </c>
      <c r="AV40" s="689">
        <v>29.216439999999999</v>
      </c>
      <c r="AW40" s="689">
        <v>26.846240000000002</v>
      </c>
      <c r="AX40" s="689">
        <v>33.638309999999997</v>
      </c>
      <c r="AY40" s="689">
        <v>31.29514</v>
      </c>
      <c r="AZ40" s="689">
        <v>27.301469999999998</v>
      </c>
      <c r="BA40" s="689">
        <v>29.339200000000002</v>
      </c>
      <c r="BB40" s="689">
        <v>26.34159</v>
      </c>
      <c r="BC40" s="689">
        <v>28.614820000000002</v>
      </c>
      <c r="BD40" s="689">
        <v>31.76013</v>
      </c>
      <c r="BE40" s="689">
        <v>35.390459999999997</v>
      </c>
      <c r="BF40" s="689">
        <v>38.145809870000001</v>
      </c>
      <c r="BG40" s="689">
        <v>29.282967119999999</v>
      </c>
      <c r="BH40" s="690">
        <v>27.852049999999998</v>
      </c>
      <c r="BI40" s="690">
        <v>29.625830000000001</v>
      </c>
      <c r="BJ40" s="690">
        <v>32.76632</v>
      </c>
      <c r="BK40" s="690">
        <v>33.30771</v>
      </c>
      <c r="BL40" s="690">
        <v>28.137360000000001</v>
      </c>
      <c r="BM40" s="690">
        <v>30.187159999999999</v>
      </c>
      <c r="BN40" s="690">
        <v>27.616209999999999</v>
      </c>
      <c r="BO40" s="690">
        <v>27.96771</v>
      </c>
      <c r="BP40" s="690">
        <v>30.877369999999999</v>
      </c>
      <c r="BQ40" s="690">
        <v>34.009219999999999</v>
      </c>
      <c r="BR40" s="690">
        <v>33.38494</v>
      </c>
      <c r="BS40" s="690">
        <v>28.505929999999999</v>
      </c>
      <c r="BT40" s="690">
        <v>26.917999999999999</v>
      </c>
      <c r="BU40" s="690">
        <v>28.70064</v>
      </c>
      <c r="BV40" s="690">
        <v>32.256169999999997</v>
      </c>
    </row>
    <row r="41" spans="1:74" ht="11.15" customHeight="1" x14ac:dyDescent="0.25">
      <c r="A41" s="516"/>
      <c r="B41" s="130" t="s">
        <v>1270</v>
      </c>
      <c r="C41" s="242"/>
      <c r="D41" s="242"/>
      <c r="E41" s="242"/>
      <c r="F41" s="242"/>
      <c r="G41" s="242"/>
      <c r="H41" s="242"/>
      <c r="I41" s="242"/>
      <c r="J41" s="242"/>
      <c r="K41" s="242"/>
      <c r="L41" s="242"/>
      <c r="M41" s="242"/>
      <c r="N41" s="242"/>
      <c r="O41" s="242"/>
      <c r="P41" s="242"/>
      <c r="Q41" s="242"/>
      <c r="R41" s="242"/>
      <c r="S41" s="242"/>
      <c r="T41" s="242"/>
      <c r="U41" s="242"/>
      <c r="V41" s="242"/>
      <c r="W41" s="242"/>
      <c r="X41" s="242"/>
      <c r="Y41" s="242"/>
      <c r="Z41" s="242"/>
      <c r="AA41" s="242"/>
      <c r="AB41" s="242"/>
      <c r="AC41" s="242"/>
      <c r="AD41" s="242"/>
      <c r="AE41" s="242"/>
      <c r="AF41" s="242"/>
      <c r="AG41" s="242"/>
      <c r="AH41" s="242"/>
      <c r="AI41" s="242"/>
      <c r="AJ41" s="242"/>
      <c r="AK41" s="242"/>
      <c r="AL41" s="242"/>
      <c r="AM41" s="242"/>
      <c r="AN41" s="242"/>
      <c r="AO41" s="242"/>
      <c r="AP41" s="242"/>
      <c r="AQ41" s="242"/>
      <c r="AR41" s="242"/>
      <c r="AS41" s="242"/>
      <c r="AT41" s="242"/>
      <c r="AU41" s="242"/>
      <c r="AV41" s="242"/>
      <c r="AW41" s="242"/>
      <c r="AX41" s="242"/>
      <c r="AY41" s="242"/>
      <c r="AZ41" s="242"/>
      <c r="BA41" s="242"/>
      <c r="BB41" s="242"/>
      <c r="BC41" s="242"/>
      <c r="BD41" s="242"/>
      <c r="BE41" s="242"/>
      <c r="BF41" s="242"/>
      <c r="BG41" s="242"/>
      <c r="BH41" s="332"/>
      <c r="BI41" s="332"/>
      <c r="BJ41" s="332"/>
      <c r="BK41" s="332"/>
      <c r="BL41" s="332"/>
      <c r="BM41" s="332"/>
      <c r="BN41" s="332"/>
      <c r="BO41" s="332"/>
      <c r="BP41" s="332"/>
      <c r="BQ41" s="332"/>
      <c r="BR41" s="332"/>
      <c r="BS41" s="332"/>
      <c r="BT41" s="332"/>
      <c r="BU41" s="332"/>
      <c r="BV41" s="332"/>
    </row>
    <row r="42" spans="1:74" ht="11.15" customHeight="1" x14ac:dyDescent="0.25">
      <c r="A42" s="498" t="s">
        <v>1271</v>
      </c>
      <c r="B42" s="499" t="s">
        <v>81</v>
      </c>
      <c r="C42" s="689">
        <v>2.1459455300000001</v>
      </c>
      <c r="D42" s="689">
        <v>1.9622146439999999</v>
      </c>
      <c r="E42" s="689">
        <v>2.0461752510000002</v>
      </c>
      <c r="F42" s="689">
        <v>2.8719166829999998</v>
      </c>
      <c r="G42" s="689">
        <v>3.4495430570000001</v>
      </c>
      <c r="H42" s="689">
        <v>4.4585258100000003</v>
      </c>
      <c r="I42" s="689">
        <v>5.8218915740000003</v>
      </c>
      <c r="J42" s="689">
        <v>6.1116572490000003</v>
      </c>
      <c r="K42" s="689">
        <v>5.6782145880000003</v>
      </c>
      <c r="L42" s="689">
        <v>4.5956744059999997</v>
      </c>
      <c r="M42" s="689">
        <v>3.5611192269999998</v>
      </c>
      <c r="N42" s="689">
        <v>3.8051086600000001</v>
      </c>
      <c r="O42" s="689">
        <v>3.5462626529999999</v>
      </c>
      <c r="P42" s="689">
        <v>3.172489444</v>
      </c>
      <c r="Q42" s="689">
        <v>3.3453249870000001</v>
      </c>
      <c r="R42" s="689">
        <v>3.7130245770000001</v>
      </c>
      <c r="S42" s="689">
        <v>3.7934420090000001</v>
      </c>
      <c r="T42" s="689">
        <v>5.1085731970000001</v>
      </c>
      <c r="U42" s="689">
        <v>6.3591903859999999</v>
      </c>
      <c r="V42" s="689">
        <v>6.5245669739999999</v>
      </c>
      <c r="W42" s="689">
        <v>5.7931127330000001</v>
      </c>
      <c r="X42" s="689">
        <v>5.1827521719999998</v>
      </c>
      <c r="Y42" s="689">
        <v>3.9390936889999999</v>
      </c>
      <c r="Z42" s="689">
        <v>5.0085879789999996</v>
      </c>
      <c r="AA42" s="689">
        <v>4.2607198840000002</v>
      </c>
      <c r="AB42" s="689">
        <v>4.0003018939999997</v>
      </c>
      <c r="AC42" s="689">
        <v>3.4593227579999999</v>
      </c>
      <c r="AD42" s="689">
        <v>4.0262660510000003</v>
      </c>
      <c r="AE42" s="689">
        <v>5.0919942479999998</v>
      </c>
      <c r="AF42" s="689">
        <v>5.4243597890000004</v>
      </c>
      <c r="AG42" s="689">
        <v>6.818562944</v>
      </c>
      <c r="AH42" s="689">
        <v>6.7922565119999998</v>
      </c>
      <c r="AI42" s="689">
        <v>5.9851288360000003</v>
      </c>
      <c r="AJ42" s="689">
        <v>5.3474225210000004</v>
      </c>
      <c r="AK42" s="689">
        <v>4.378184375</v>
      </c>
      <c r="AL42" s="689">
        <v>4.644762536</v>
      </c>
      <c r="AM42" s="689">
        <v>4.3772192140000001</v>
      </c>
      <c r="AN42" s="689">
        <v>2.6289674700000001</v>
      </c>
      <c r="AO42" s="689">
        <v>3.674747623</v>
      </c>
      <c r="AP42" s="689">
        <v>4.2863652749999996</v>
      </c>
      <c r="AQ42" s="689">
        <v>5.0577841550000002</v>
      </c>
      <c r="AR42" s="689">
        <v>5.9021157400000002</v>
      </c>
      <c r="AS42" s="689">
        <v>7.2164847319999996</v>
      </c>
      <c r="AT42" s="689">
        <v>6.6132926400000001</v>
      </c>
      <c r="AU42" s="689">
        <v>5.5933564259999997</v>
      </c>
      <c r="AV42" s="689">
        <v>4.3155452350000001</v>
      </c>
      <c r="AW42" s="689">
        <v>3.2329042870000002</v>
      </c>
      <c r="AX42" s="689">
        <v>3.9357824739999998</v>
      </c>
      <c r="AY42" s="689">
        <v>3.2374974189999999</v>
      </c>
      <c r="AZ42" s="689">
        <v>3.1137000370000001</v>
      </c>
      <c r="BA42" s="689">
        <v>3.2623979379999999</v>
      </c>
      <c r="BB42" s="689">
        <v>3.9011337450000001</v>
      </c>
      <c r="BC42" s="689">
        <v>4.1195587180000004</v>
      </c>
      <c r="BD42" s="689">
        <v>4.8743216130000002</v>
      </c>
      <c r="BE42" s="689">
        <v>6.2901014079999999</v>
      </c>
      <c r="BF42" s="689">
        <v>6.6823649999999999</v>
      </c>
      <c r="BG42" s="689">
        <v>5.5992439999999997</v>
      </c>
      <c r="BH42" s="690">
        <v>5.0694759999999999</v>
      </c>
      <c r="BI42" s="690">
        <v>3.9499339999999998</v>
      </c>
      <c r="BJ42" s="690">
        <v>4.2780690000000003</v>
      </c>
      <c r="BK42" s="690">
        <v>4.5361789999999997</v>
      </c>
      <c r="BL42" s="690">
        <v>3.7685650000000002</v>
      </c>
      <c r="BM42" s="690">
        <v>4.082306</v>
      </c>
      <c r="BN42" s="690">
        <v>4.8391719999999996</v>
      </c>
      <c r="BO42" s="690">
        <v>4.3791169999999999</v>
      </c>
      <c r="BP42" s="690">
        <v>4.815067</v>
      </c>
      <c r="BQ42" s="690">
        <v>5.76492</v>
      </c>
      <c r="BR42" s="690">
        <v>5.9874660000000004</v>
      </c>
      <c r="BS42" s="690">
        <v>5.2023739999999998</v>
      </c>
      <c r="BT42" s="690">
        <v>4.1890090000000004</v>
      </c>
      <c r="BU42" s="690">
        <v>3.072991</v>
      </c>
      <c r="BV42" s="690">
        <v>2.8492950000000001</v>
      </c>
    </row>
    <row r="43" spans="1:74" ht="11.15" customHeight="1" x14ac:dyDescent="0.25">
      <c r="A43" s="498" t="s">
        <v>1272</v>
      </c>
      <c r="B43" s="499" t="s">
        <v>80</v>
      </c>
      <c r="C43" s="689">
        <v>3.6645473800000001</v>
      </c>
      <c r="D43" s="689">
        <v>2.986494956</v>
      </c>
      <c r="E43" s="689">
        <v>3.1816479869999998</v>
      </c>
      <c r="F43" s="689">
        <v>2.7661697219999999</v>
      </c>
      <c r="G43" s="689">
        <v>3.1135573750000001</v>
      </c>
      <c r="H43" s="689">
        <v>3.6397277290000001</v>
      </c>
      <c r="I43" s="689">
        <v>4.8569827800000001</v>
      </c>
      <c r="J43" s="689">
        <v>4.6447769320000001</v>
      </c>
      <c r="K43" s="689">
        <v>4.0983632940000003</v>
      </c>
      <c r="L43" s="689">
        <v>3.7986532149999999</v>
      </c>
      <c r="M43" s="689">
        <v>4.141078351</v>
      </c>
      <c r="N43" s="689">
        <v>4.4271465650000001</v>
      </c>
      <c r="O43" s="689">
        <v>3.815376943</v>
      </c>
      <c r="P43" s="689">
        <v>3.9071991559999999</v>
      </c>
      <c r="Q43" s="689">
        <v>2.4990189979999999</v>
      </c>
      <c r="R43" s="689">
        <v>2.372024777</v>
      </c>
      <c r="S43" s="689">
        <v>2.6821942449999998</v>
      </c>
      <c r="T43" s="689">
        <v>3.4020818369999999</v>
      </c>
      <c r="U43" s="689">
        <v>4.2909084010000003</v>
      </c>
      <c r="V43" s="689">
        <v>4.4830725100000004</v>
      </c>
      <c r="W43" s="689">
        <v>3.6542761170000002</v>
      </c>
      <c r="X43" s="689">
        <v>3.0156451419999999</v>
      </c>
      <c r="Y43" s="689">
        <v>2.6768115240000001</v>
      </c>
      <c r="Z43" s="689">
        <v>2.3146413539999999</v>
      </c>
      <c r="AA43" s="689">
        <v>2.569205416</v>
      </c>
      <c r="AB43" s="689">
        <v>1.7926339979999999</v>
      </c>
      <c r="AC43" s="689">
        <v>1.424845036</v>
      </c>
      <c r="AD43" s="689">
        <v>1.456360522</v>
      </c>
      <c r="AE43" s="689">
        <v>1.9302145310000001</v>
      </c>
      <c r="AF43" s="689">
        <v>2.5295385549999998</v>
      </c>
      <c r="AG43" s="689">
        <v>2.9921568349999998</v>
      </c>
      <c r="AH43" s="689">
        <v>3.2546384349999999</v>
      </c>
      <c r="AI43" s="689">
        <v>3.1305089389999998</v>
      </c>
      <c r="AJ43" s="689">
        <v>2.7466625769999999</v>
      </c>
      <c r="AK43" s="689">
        <v>1.99188907</v>
      </c>
      <c r="AL43" s="689">
        <v>2.5034324790000002</v>
      </c>
      <c r="AM43" s="689">
        <v>2.2740767879999999</v>
      </c>
      <c r="AN43" s="689">
        <v>1.9513666599999999</v>
      </c>
      <c r="AO43" s="689">
        <v>1.2751565</v>
      </c>
      <c r="AP43" s="689">
        <v>1.3396459810000001</v>
      </c>
      <c r="AQ43" s="689">
        <v>1.5864878840000001</v>
      </c>
      <c r="AR43" s="689">
        <v>2.6797518390000001</v>
      </c>
      <c r="AS43" s="689">
        <v>2.617466909</v>
      </c>
      <c r="AT43" s="689">
        <v>3.032714296</v>
      </c>
      <c r="AU43" s="689">
        <v>2.6670087140000001</v>
      </c>
      <c r="AV43" s="689">
        <v>2.59890599</v>
      </c>
      <c r="AW43" s="689">
        <v>2.384437374</v>
      </c>
      <c r="AX43" s="689">
        <v>2.4298725210000001</v>
      </c>
      <c r="AY43" s="689">
        <v>2.6674126980000001</v>
      </c>
      <c r="AZ43" s="689">
        <v>1.9440898630000001</v>
      </c>
      <c r="BA43" s="689">
        <v>1.52177155</v>
      </c>
      <c r="BB43" s="689">
        <v>1.3868796459999999</v>
      </c>
      <c r="BC43" s="689">
        <v>1.971943818</v>
      </c>
      <c r="BD43" s="689">
        <v>2.9009988849999999</v>
      </c>
      <c r="BE43" s="689">
        <v>2.5468304590000002</v>
      </c>
      <c r="BF43" s="689">
        <v>3.1684709999999998</v>
      </c>
      <c r="BG43" s="689">
        <v>2.872452</v>
      </c>
      <c r="BH43" s="690">
        <v>1.9231769999999999</v>
      </c>
      <c r="BI43" s="690">
        <v>1.6351830000000001</v>
      </c>
      <c r="BJ43" s="690">
        <v>1.6567499999999999</v>
      </c>
      <c r="BK43" s="690">
        <v>2.6802450000000002</v>
      </c>
      <c r="BL43" s="690">
        <v>1.159278</v>
      </c>
      <c r="BM43" s="690">
        <v>1.0091330000000001</v>
      </c>
      <c r="BN43" s="690">
        <v>0.74897659999999999</v>
      </c>
      <c r="BO43" s="690">
        <v>1.3134889999999999</v>
      </c>
      <c r="BP43" s="690">
        <v>2.0355240000000001</v>
      </c>
      <c r="BQ43" s="690">
        <v>2.145022</v>
      </c>
      <c r="BR43" s="690">
        <v>2.8087749999999998</v>
      </c>
      <c r="BS43" s="690">
        <v>2.4235920000000002</v>
      </c>
      <c r="BT43" s="690">
        <v>1.7874159999999999</v>
      </c>
      <c r="BU43" s="690">
        <v>1.9415990000000001</v>
      </c>
      <c r="BV43" s="690">
        <v>1.665114</v>
      </c>
    </row>
    <row r="44" spans="1:74" ht="11.15" customHeight="1" x14ac:dyDescent="0.25">
      <c r="A44" s="498" t="s">
        <v>1273</v>
      </c>
      <c r="B44" s="501" t="s">
        <v>83</v>
      </c>
      <c r="C44" s="689">
        <v>2.9840309999999999</v>
      </c>
      <c r="D44" s="689">
        <v>2.5560510000000001</v>
      </c>
      <c r="E44" s="689">
        <v>2.9774259999999999</v>
      </c>
      <c r="F44" s="689">
        <v>1.9626060000000001</v>
      </c>
      <c r="G44" s="689">
        <v>2.6302530000000002</v>
      </c>
      <c r="H44" s="689">
        <v>2.750299</v>
      </c>
      <c r="I44" s="689">
        <v>2.7303090000000001</v>
      </c>
      <c r="J44" s="689">
        <v>2.923384</v>
      </c>
      <c r="K44" s="689">
        <v>2.8075549999999998</v>
      </c>
      <c r="L44" s="689">
        <v>2.1016370000000002</v>
      </c>
      <c r="M44" s="689">
        <v>1.9041889999999999</v>
      </c>
      <c r="N44" s="689">
        <v>2.7695189999999998</v>
      </c>
      <c r="O44" s="689">
        <v>2.9782630000000001</v>
      </c>
      <c r="P44" s="689">
        <v>2.6863440000000001</v>
      </c>
      <c r="Q44" s="689">
        <v>2.9667379999999999</v>
      </c>
      <c r="R44" s="689">
        <v>2.0633629999999998</v>
      </c>
      <c r="S44" s="689">
        <v>2.6435789999999999</v>
      </c>
      <c r="T44" s="689">
        <v>2.8539889999999999</v>
      </c>
      <c r="U44" s="689">
        <v>2.9360569999999999</v>
      </c>
      <c r="V44" s="689">
        <v>2.7815319999999999</v>
      </c>
      <c r="W44" s="689">
        <v>2.8387959999999999</v>
      </c>
      <c r="X44" s="689">
        <v>2.027695</v>
      </c>
      <c r="Y44" s="689">
        <v>2.1737320000000002</v>
      </c>
      <c r="Z44" s="689">
        <v>2.9702799999999998</v>
      </c>
      <c r="AA44" s="689">
        <v>2.975994</v>
      </c>
      <c r="AB44" s="689">
        <v>2.4916130000000001</v>
      </c>
      <c r="AC44" s="689">
        <v>2.7961839999999998</v>
      </c>
      <c r="AD44" s="689">
        <v>1.999298</v>
      </c>
      <c r="AE44" s="689">
        <v>2.7692589999999999</v>
      </c>
      <c r="AF44" s="689">
        <v>2.851559</v>
      </c>
      <c r="AG44" s="689">
        <v>2.9290690000000001</v>
      </c>
      <c r="AH44" s="689">
        <v>2.921071</v>
      </c>
      <c r="AI44" s="689">
        <v>2.8463080000000001</v>
      </c>
      <c r="AJ44" s="689">
        <v>2.243169</v>
      </c>
      <c r="AK44" s="689">
        <v>1.9156010000000001</v>
      </c>
      <c r="AL44" s="689">
        <v>2.8133080000000001</v>
      </c>
      <c r="AM44" s="689">
        <v>2.9762080000000002</v>
      </c>
      <c r="AN44" s="689">
        <v>2.537131</v>
      </c>
      <c r="AO44" s="689">
        <v>2.938412</v>
      </c>
      <c r="AP44" s="689">
        <v>2.203284</v>
      </c>
      <c r="AQ44" s="689">
        <v>2.0864739999999999</v>
      </c>
      <c r="AR44" s="689">
        <v>2.8533330000000001</v>
      </c>
      <c r="AS44" s="689">
        <v>2.7993480000000002</v>
      </c>
      <c r="AT44" s="689">
        <v>2.9325009999999998</v>
      </c>
      <c r="AU44" s="689">
        <v>2.8187669999999998</v>
      </c>
      <c r="AV44" s="689">
        <v>2.1867749999999999</v>
      </c>
      <c r="AW44" s="689">
        <v>2.4741390000000001</v>
      </c>
      <c r="AX44" s="689">
        <v>2.8234900000000001</v>
      </c>
      <c r="AY44" s="689">
        <v>2.7389350000000001</v>
      </c>
      <c r="AZ44" s="689">
        <v>2.4594149999999999</v>
      </c>
      <c r="BA44" s="689">
        <v>2.9726669999999999</v>
      </c>
      <c r="BB44" s="689">
        <v>2.145546</v>
      </c>
      <c r="BC44" s="689">
        <v>2.4725130000000002</v>
      </c>
      <c r="BD44" s="689">
        <v>2.8569779999999998</v>
      </c>
      <c r="BE44" s="689">
        <v>2.9331990000000001</v>
      </c>
      <c r="BF44" s="689">
        <v>2.92137</v>
      </c>
      <c r="BG44" s="689">
        <v>2.84518</v>
      </c>
      <c r="BH44" s="690">
        <v>2.1709200000000002</v>
      </c>
      <c r="BI44" s="690">
        <v>2.3846500000000002</v>
      </c>
      <c r="BJ44" s="690">
        <v>2.8940299999999999</v>
      </c>
      <c r="BK44" s="690">
        <v>2.8940299999999999</v>
      </c>
      <c r="BL44" s="690">
        <v>2.6140400000000001</v>
      </c>
      <c r="BM44" s="690">
        <v>2.8940299999999999</v>
      </c>
      <c r="BN44" s="690">
        <v>2.0938400000000001</v>
      </c>
      <c r="BO44" s="690">
        <v>2.5862799999999999</v>
      </c>
      <c r="BP44" s="690">
        <v>2.8006799999999998</v>
      </c>
      <c r="BQ44" s="690">
        <v>2.8940299999999999</v>
      </c>
      <c r="BR44" s="690">
        <v>2.8940299999999999</v>
      </c>
      <c r="BS44" s="690">
        <v>2.8006799999999998</v>
      </c>
      <c r="BT44" s="690">
        <v>2.16351</v>
      </c>
      <c r="BU44" s="690">
        <v>2.41317</v>
      </c>
      <c r="BV44" s="690">
        <v>2.8940299999999999</v>
      </c>
    </row>
    <row r="45" spans="1:74" ht="11.15" customHeight="1" x14ac:dyDescent="0.25">
      <c r="A45" s="498" t="s">
        <v>1274</v>
      </c>
      <c r="B45" s="501" t="s">
        <v>1198</v>
      </c>
      <c r="C45" s="689">
        <v>0.664278598</v>
      </c>
      <c r="D45" s="689">
        <v>0.71233633500000004</v>
      </c>
      <c r="E45" s="689">
        <v>0.81646267500000003</v>
      </c>
      <c r="F45" s="689">
        <v>0.84941673100000004</v>
      </c>
      <c r="G45" s="689">
        <v>0.85702479799999998</v>
      </c>
      <c r="H45" s="689">
        <v>0.84706386</v>
      </c>
      <c r="I45" s="689">
        <v>0.81784213699999997</v>
      </c>
      <c r="J45" s="689">
        <v>0.80056269199999996</v>
      </c>
      <c r="K45" s="689">
        <v>0.66362542899999999</v>
      </c>
      <c r="L45" s="689">
        <v>0.60124508600000004</v>
      </c>
      <c r="M45" s="689">
        <v>0.59504934799999998</v>
      </c>
      <c r="N45" s="689">
        <v>0.57198031100000002</v>
      </c>
      <c r="O45" s="689">
        <v>0.60040357899999997</v>
      </c>
      <c r="P45" s="689">
        <v>0.63374733299999997</v>
      </c>
      <c r="Q45" s="689">
        <v>0.715673475</v>
      </c>
      <c r="R45" s="689">
        <v>0.76294810300000004</v>
      </c>
      <c r="S45" s="689">
        <v>0.80724310899999996</v>
      </c>
      <c r="T45" s="689">
        <v>0.79985567199999996</v>
      </c>
      <c r="U45" s="689">
        <v>0.88308391500000005</v>
      </c>
      <c r="V45" s="689">
        <v>0.84037404199999999</v>
      </c>
      <c r="W45" s="689">
        <v>0.67260057900000003</v>
      </c>
      <c r="X45" s="689">
        <v>0.60444708999999996</v>
      </c>
      <c r="Y45" s="689">
        <v>0.57794182100000002</v>
      </c>
      <c r="Z45" s="689">
        <v>0.48183528199999998</v>
      </c>
      <c r="AA45" s="689">
        <v>0.58317843000000003</v>
      </c>
      <c r="AB45" s="689">
        <v>0.61271387600000005</v>
      </c>
      <c r="AC45" s="689">
        <v>0.63865214599999998</v>
      </c>
      <c r="AD45" s="689">
        <v>0.73265294700000005</v>
      </c>
      <c r="AE45" s="689">
        <v>0.82189166899999999</v>
      </c>
      <c r="AF45" s="689">
        <v>0.79112211600000004</v>
      </c>
      <c r="AG45" s="689">
        <v>0.80678536000000001</v>
      </c>
      <c r="AH45" s="689">
        <v>0.81733857300000001</v>
      </c>
      <c r="AI45" s="689">
        <v>0.601066667</v>
      </c>
      <c r="AJ45" s="689">
        <v>0.65753550500000002</v>
      </c>
      <c r="AK45" s="689">
        <v>0.64448659699999999</v>
      </c>
      <c r="AL45" s="689">
        <v>0.58324611400000004</v>
      </c>
      <c r="AM45" s="689">
        <v>0.67543930900000004</v>
      </c>
      <c r="AN45" s="689">
        <v>0.60464780699999998</v>
      </c>
      <c r="AO45" s="689">
        <v>0.74310150200000002</v>
      </c>
      <c r="AP45" s="689">
        <v>0.74162282899999998</v>
      </c>
      <c r="AQ45" s="689">
        <v>0.76979691100000003</v>
      </c>
      <c r="AR45" s="689">
        <v>0.73880194099999996</v>
      </c>
      <c r="AS45" s="689">
        <v>0.71807598699999997</v>
      </c>
      <c r="AT45" s="689">
        <v>0.68111867299999995</v>
      </c>
      <c r="AU45" s="689">
        <v>0.531359625</v>
      </c>
      <c r="AV45" s="689">
        <v>0.46514126700000002</v>
      </c>
      <c r="AW45" s="689">
        <v>0.51605614</v>
      </c>
      <c r="AX45" s="689">
        <v>0.53742742399999999</v>
      </c>
      <c r="AY45" s="689">
        <v>0.62388553000000002</v>
      </c>
      <c r="AZ45" s="689">
        <v>0.53098403800000005</v>
      </c>
      <c r="BA45" s="689">
        <v>0.69566404800000003</v>
      </c>
      <c r="BB45" s="689">
        <v>0.635434477</v>
      </c>
      <c r="BC45" s="689">
        <v>0.71509856400000005</v>
      </c>
      <c r="BD45" s="689">
        <v>0.67082067000000001</v>
      </c>
      <c r="BE45" s="689">
        <v>0.70022827799999998</v>
      </c>
      <c r="BF45" s="689">
        <v>0.61</v>
      </c>
      <c r="BG45" s="689">
        <v>0.48</v>
      </c>
      <c r="BH45" s="690">
        <v>0.4493277</v>
      </c>
      <c r="BI45" s="690">
        <v>0.54393440000000004</v>
      </c>
      <c r="BJ45" s="690">
        <v>0.56262990000000002</v>
      </c>
      <c r="BK45" s="690">
        <v>0.54</v>
      </c>
      <c r="BL45" s="690">
        <v>0.51</v>
      </c>
      <c r="BM45" s="690">
        <v>0.66</v>
      </c>
      <c r="BN45" s="690">
        <v>0.69</v>
      </c>
      <c r="BO45" s="690">
        <v>0.7</v>
      </c>
      <c r="BP45" s="690">
        <v>0.72</v>
      </c>
      <c r="BQ45" s="690">
        <v>0.76</v>
      </c>
      <c r="BR45" s="690">
        <v>0.71</v>
      </c>
      <c r="BS45" s="690">
        <v>0.56000000000000005</v>
      </c>
      <c r="BT45" s="690">
        <v>0.5</v>
      </c>
      <c r="BU45" s="690">
        <v>0.55000000000000004</v>
      </c>
      <c r="BV45" s="690">
        <v>0.55000000000000004</v>
      </c>
    </row>
    <row r="46" spans="1:74" ht="11.15" customHeight="1" x14ac:dyDescent="0.25">
      <c r="A46" s="498" t="s">
        <v>1275</v>
      </c>
      <c r="B46" s="501" t="s">
        <v>1301</v>
      </c>
      <c r="C46" s="689">
        <v>0.59768081299999998</v>
      </c>
      <c r="D46" s="689">
        <v>0.64581951299999996</v>
      </c>
      <c r="E46" s="689">
        <v>0.78138629599999998</v>
      </c>
      <c r="F46" s="689">
        <v>0.90556434200000002</v>
      </c>
      <c r="G46" s="689">
        <v>0.89868231799999998</v>
      </c>
      <c r="H46" s="689">
        <v>0.90830883900000003</v>
      </c>
      <c r="I46" s="689">
        <v>0.72261233199999997</v>
      </c>
      <c r="J46" s="689">
        <v>0.76804492700000004</v>
      </c>
      <c r="K46" s="689">
        <v>0.76774340200000002</v>
      </c>
      <c r="L46" s="689">
        <v>0.69462775099999996</v>
      </c>
      <c r="M46" s="689">
        <v>0.71409350500000002</v>
      </c>
      <c r="N46" s="689">
        <v>0.609699773</v>
      </c>
      <c r="O46" s="689">
        <v>0.63984011100000004</v>
      </c>
      <c r="P46" s="689">
        <v>0.67395385299999999</v>
      </c>
      <c r="Q46" s="689">
        <v>0.81050343499999999</v>
      </c>
      <c r="R46" s="689">
        <v>0.91746971799999999</v>
      </c>
      <c r="S46" s="689">
        <v>0.929173731</v>
      </c>
      <c r="T46" s="689">
        <v>0.95730691700000003</v>
      </c>
      <c r="U46" s="689">
        <v>0.88108428900000002</v>
      </c>
      <c r="V46" s="689">
        <v>0.91191011</v>
      </c>
      <c r="W46" s="689">
        <v>0.88153995500000004</v>
      </c>
      <c r="X46" s="689">
        <v>0.96046563900000004</v>
      </c>
      <c r="Y46" s="689">
        <v>0.77107637100000004</v>
      </c>
      <c r="Z46" s="689">
        <v>0.75549676399999999</v>
      </c>
      <c r="AA46" s="689">
        <v>0.85000016300000003</v>
      </c>
      <c r="AB46" s="689">
        <v>0.840679964</v>
      </c>
      <c r="AC46" s="689">
        <v>0.981270117</v>
      </c>
      <c r="AD46" s="689">
        <v>1.076286592</v>
      </c>
      <c r="AE46" s="689">
        <v>1.1069409450000001</v>
      </c>
      <c r="AF46" s="689">
        <v>1.152350105</v>
      </c>
      <c r="AG46" s="689">
        <v>0.90131778799999995</v>
      </c>
      <c r="AH46" s="689">
        <v>0.89477769500000004</v>
      </c>
      <c r="AI46" s="689">
        <v>0.84943106599999996</v>
      </c>
      <c r="AJ46" s="689">
        <v>0.58729955</v>
      </c>
      <c r="AK46" s="689">
        <v>0.91405078200000001</v>
      </c>
      <c r="AL46" s="689">
        <v>0.91548158700000004</v>
      </c>
      <c r="AM46" s="689">
        <v>0.91568928699999996</v>
      </c>
      <c r="AN46" s="689">
        <v>0.97097546999999995</v>
      </c>
      <c r="AO46" s="689">
        <v>1.2522430419999999</v>
      </c>
      <c r="AP46" s="689">
        <v>1.254541747</v>
      </c>
      <c r="AQ46" s="689">
        <v>1.3933395609999999</v>
      </c>
      <c r="AR46" s="689">
        <v>1.239144628</v>
      </c>
      <c r="AS46" s="689">
        <v>0.97729465999999998</v>
      </c>
      <c r="AT46" s="689">
        <v>1.1443406410000001</v>
      </c>
      <c r="AU46" s="689">
        <v>1.1119830610000001</v>
      </c>
      <c r="AV46" s="689">
        <v>1.1445435289999999</v>
      </c>
      <c r="AW46" s="689">
        <v>1.0437224860000001</v>
      </c>
      <c r="AX46" s="689">
        <v>1.523595813</v>
      </c>
      <c r="AY46" s="689">
        <v>1.482347581</v>
      </c>
      <c r="AZ46" s="689">
        <v>1.5202407529999999</v>
      </c>
      <c r="BA46" s="689">
        <v>1.6110390560000001</v>
      </c>
      <c r="BB46" s="689">
        <v>2.0312298900000001</v>
      </c>
      <c r="BC46" s="689">
        <v>1.938529519</v>
      </c>
      <c r="BD46" s="689">
        <v>1.743509113</v>
      </c>
      <c r="BE46" s="689">
        <v>1.3667986560000001</v>
      </c>
      <c r="BF46" s="689">
        <v>1.3252459999999999</v>
      </c>
      <c r="BG46" s="689">
        <v>1.4430730000000001</v>
      </c>
      <c r="BH46" s="690">
        <v>1.9001170000000001</v>
      </c>
      <c r="BI46" s="690">
        <v>1.5210980000000001</v>
      </c>
      <c r="BJ46" s="690">
        <v>1.546859</v>
      </c>
      <c r="BK46" s="690">
        <v>1.311158</v>
      </c>
      <c r="BL46" s="690">
        <v>1.438383</v>
      </c>
      <c r="BM46" s="690">
        <v>1.6608560000000001</v>
      </c>
      <c r="BN46" s="690">
        <v>2.084711</v>
      </c>
      <c r="BO46" s="690">
        <v>1.9494959999999999</v>
      </c>
      <c r="BP46" s="690">
        <v>1.9892190000000001</v>
      </c>
      <c r="BQ46" s="690">
        <v>1.452223</v>
      </c>
      <c r="BR46" s="690">
        <v>1.600562</v>
      </c>
      <c r="BS46" s="690">
        <v>1.371346</v>
      </c>
      <c r="BT46" s="690">
        <v>2.1803669999999999</v>
      </c>
      <c r="BU46" s="690">
        <v>1.4366429999999999</v>
      </c>
      <c r="BV46" s="690">
        <v>2.0040589999999998</v>
      </c>
    </row>
    <row r="47" spans="1:74" ht="11.15" customHeight="1" x14ac:dyDescent="0.25">
      <c r="A47" s="498" t="s">
        <v>1276</v>
      </c>
      <c r="B47" s="499" t="s">
        <v>1302</v>
      </c>
      <c r="C47" s="689">
        <v>-1.033188E-2</v>
      </c>
      <c r="D47" s="689">
        <v>-7.3637970000000001E-3</v>
      </c>
      <c r="E47" s="689">
        <v>-6.708744E-3</v>
      </c>
      <c r="F47" s="689">
        <v>7.5281530000000001E-3</v>
      </c>
      <c r="G47" s="689">
        <v>1.5278389999999999E-2</v>
      </c>
      <c r="H47" s="689">
        <v>3.0456301000000002E-2</v>
      </c>
      <c r="I47" s="689">
        <v>3.0132147000000001E-2</v>
      </c>
      <c r="J47" s="689">
        <v>2.2414877E-2</v>
      </c>
      <c r="K47" s="689">
        <v>6.7142979999999996E-3</v>
      </c>
      <c r="L47" s="689">
        <v>-4.0297629999999996E-3</v>
      </c>
      <c r="M47" s="689">
        <v>-8.9473039999999997E-3</v>
      </c>
      <c r="N47" s="689">
        <v>-1.2442508E-2</v>
      </c>
      <c r="O47" s="689">
        <v>6.2245410000000001E-3</v>
      </c>
      <c r="P47" s="689">
        <v>-6.7612749999999998E-3</v>
      </c>
      <c r="Q47" s="689">
        <v>1.6983581000000001E-2</v>
      </c>
      <c r="R47" s="689">
        <v>1.7272035000000002E-2</v>
      </c>
      <c r="S47" s="689">
        <v>3.0593394999999999E-2</v>
      </c>
      <c r="T47" s="689">
        <v>2.6837982E-2</v>
      </c>
      <c r="U47" s="689">
        <v>4.6767706999999999E-2</v>
      </c>
      <c r="V47" s="689">
        <v>4.7275936999999997E-2</v>
      </c>
      <c r="W47" s="689">
        <v>2.5698301E-2</v>
      </c>
      <c r="X47" s="689">
        <v>7.1177430000000002E-3</v>
      </c>
      <c r="Y47" s="689">
        <v>-3.5431630000000002E-3</v>
      </c>
      <c r="Z47" s="689">
        <v>3.0263449000000001E-2</v>
      </c>
      <c r="AA47" s="689">
        <v>4.7576699999999999E-4</v>
      </c>
      <c r="AB47" s="689">
        <v>4.5145080000000004E-3</v>
      </c>
      <c r="AC47" s="689">
        <v>3.1275999999999999E-3</v>
      </c>
      <c r="AD47" s="689">
        <v>1.4378369E-2</v>
      </c>
      <c r="AE47" s="689">
        <v>1.5971335999999999E-2</v>
      </c>
      <c r="AF47" s="689">
        <v>2.6732754000000001E-2</v>
      </c>
      <c r="AG47" s="689">
        <v>2.4642753E-2</v>
      </c>
      <c r="AH47" s="689">
        <v>3.9340252999999999E-2</v>
      </c>
      <c r="AI47" s="689">
        <v>1.3173396E-2</v>
      </c>
      <c r="AJ47" s="689">
        <v>-3.3646359999999998E-3</v>
      </c>
      <c r="AK47" s="689">
        <v>-1.25986E-4</v>
      </c>
      <c r="AL47" s="689">
        <v>-7.6047099999999998E-3</v>
      </c>
      <c r="AM47" s="689">
        <v>-1.3722941000000001E-2</v>
      </c>
      <c r="AN47" s="689">
        <v>-2.110472E-3</v>
      </c>
      <c r="AO47" s="689">
        <v>4.595872E-3</v>
      </c>
      <c r="AP47" s="689">
        <v>2.1755374000000001E-2</v>
      </c>
      <c r="AQ47" s="689">
        <v>2.9616127999999999E-2</v>
      </c>
      <c r="AR47" s="689">
        <v>3.9684563999999999E-2</v>
      </c>
      <c r="AS47" s="689">
        <v>3.3489401000000002E-2</v>
      </c>
      <c r="AT47" s="689">
        <v>2.1961389000000001E-2</v>
      </c>
      <c r="AU47" s="689">
        <v>2.0267648999999999E-2</v>
      </c>
      <c r="AV47" s="689">
        <v>3.6551639999999998E-3</v>
      </c>
      <c r="AW47" s="689">
        <v>-9.4656870000000004E-3</v>
      </c>
      <c r="AX47" s="689">
        <v>1.3635979999999999E-3</v>
      </c>
      <c r="AY47" s="689">
        <v>-8.5456339999999999E-3</v>
      </c>
      <c r="AZ47" s="689">
        <v>-5.72997E-3</v>
      </c>
      <c r="BA47" s="689">
        <v>-7.6492779999999998E-3</v>
      </c>
      <c r="BB47" s="689">
        <v>9.0931929999999994E-3</v>
      </c>
      <c r="BC47" s="689">
        <v>1.4883792E-2</v>
      </c>
      <c r="BD47" s="689">
        <v>3.2661139999999998E-2</v>
      </c>
      <c r="BE47" s="689">
        <v>3.3759606999999997E-2</v>
      </c>
      <c r="BF47" s="689">
        <v>3.8155799999999997E-2</v>
      </c>
      <c r="BG47" s="689">
        <v>3.8939500000000002E-2</v>
      </c>
      <c r="BH47" s="690">
        <v>1.0348100000000001E-2</v>
      </c>
      <c r="BI47" s="690">
        <v>8.2397000000000008E-3</v>
      </c>
      <c r="BJ47" s="690">
        <v>3.2162000000000003E-2</v>
      </c>
      <c r="BK47" s="690">
        <v>-5.81702E-3</v>
      </c>
      <c r="BL47" s="690">
        <v>-4.4897399999999999E-3</v>
      </c>
      <c r="BM47" s="690">
        <v>-9.5898600000000004E-3</v>
      </c>
      <c r="BN47" s="690">
        <v>1.40641E-2</v>
      </c>
      <c r="BO47" s="690">
        <v>1.40526E-2</v>
      </c>
      <c r="BP47" s="690">
        <v>3.0801100000000001E-2</v>
      </c>
      <c r="BQ47" s="690">
        <v>3.31375E-2</v>
      </c>
      <c r="BR47" s="690">
        <v>2.8231900000000001E-2</v>
      </c>
      <c r="BS47" s="690">
        <v>2.69579E-2</v>
      </c>
      <c r="BT47" s="690">
        <v>3.2615000000000001E-3</v>
      </c>
      <c r="BU47" s="690">
        <v>5.7473599999999995E-4</v>
      </c>
      <c r="BV47" s="690">
        <v>1.55747E-2</v>
      </c>
    </row>
    <row r="48" spans="1:74" ht="11.15" customHeight="1" x14ac:dyDescent="0.25">
      <c r="A48" s="498" t="s">
        <v>1277</v>
      </c>
      <c r="B48" s="499" t="s">
        <v>1202</v>
      </c>
      <c r="C48" s="689">
        <v>10.046151440999999</v>
      </c>
      <c r="D48" s="689">
        <v>8.855552651</v>
      </c>
      <c r="E48" s="689">
        <v>9.7963894650000007</v>
      </c>
      <c r="F48" s="689">
        <v>9.3632016310000008</v>
      </c>
      <c r="G48" s="689">
        <v>10.964338937999999</v>
      </c>
      <c r="H48" s="689">
        <v>12.634381539</v>
      </c>
      <c r="I48" s="689">
        <v>14.97976997</v>
      </c>
      <c r="J48" s="689">
        <v>15.270840677000001</v>
      </c>
      <c r="K48" s="689">
        <v>14.022216010999999</v>
      </c>
      <c r="L48" s="689">
        <v>11.787807695</v>
      </c>
      <c r="M48" s="689">
        <v>10.906582127</v>
      </c>
      <c r="N48" s="689">
        <v>12.171011801000001</v>
      </c>
      <c r="O48" s="689">
        <v>11.586370827</v>
      </c>
      <c r="P48" s="689">
        <v>11.066972510999999</v>
      </c>
      <c r="Q48" s="689">
        <v>10.354242476</v>
      </c>
      <c r="R48" s="689">
        <v>9.8461022099999997</v>
      </c>
      <c r="S48" s="689">
        <v>10.886225488999999</v>
      </c>
      <c r="T48" s="689">
        <v>13.148644604999999</v>
      </c>
      <c r="U48" s="689">
        <v>15.397091698000001</v>
      </c>
      <c r="V48" s="689">
        <v>15.588731573</v>
      </c>
      <c r="W48" s="689">
        <v>13.866023685</v>
      </c>
      <c r="X48" s="689">
        <v>11.798122786</v>
      </c>
      <c r="Y48" s="689">
        <v>10.135112242</v>
      </c>
      <c r="Z48" s="689">
        <v>11.561104828</v>
      </c>
      <c r="AA48" s="689">
        <v>11.23957366</v>
      </c>
      <c r="AB48" s="689">
        <v>9.7424572400000002</v>
      </c>
      <c r="AC48" s="689">
        <v>9.3034016570000002</v>
      </c>
      <c r="AD48" s="689">
        <v>9.3052424810000005</v>
      </c>
      <c r="AE48" s="689">
        <v>11.736271729</v>
      </c>
      <c r="AF48" s="689">
        <v>12.775662319</v>
      </c>
      <c r="AG48" s="689">
        <v>14.472534680000001</v>
      </c>
      <c r="AH48" s="689">
        <v>14.719422467999999</v>
      </c>
      <c r="AI48" s="689">
        <v>13.425616904</v>
      </c>
      <c r="AJ48" s="689">
        <v>11.578724516999999</v>
      </c>
      <c r="AK48" s="689">
        <v>9.8440858379999998</v>
      </c>
      <c r="AL48" s="689">
        <v>11.452626005999999</v>
      </c>
      <c r="AM48" s="689">
        <v>11.204909657</v>
      </c>
      <c r="AN48" s="689">
        <v>8.6909779349999994</v>
      </c>
      <c r="AO48" s="689">
        <v>9.8882565390000003</v>
      </c>
      <c r="AP48" s="689">
        <v>9.8472152059999996</v>
      </c>
      <c r="AQ48" s="689">
        <v>10.923498639</v>
      </c>
      <c r="AR48" s="689">
        <v>13.452831712</v>
      </c>
      <c r="AS48" s="689">
        <v>14.362159689</v>
      </c>
      <c r="AT48" s="689">
        <v>14.425928639</v>
      </c>
      <c r="AU48" s="689">
        <v>12.742742475</v>
      </c>
      <c r="AV48" s="689">
        <v>10.714566185000001</v>
      </c>
      <c r="AW48" s="689">
        <v>9.6417935999999997</v>
      </c>
      <c r="AX48" s="689">
        <v>11.251531829999999</v>
      </c>
      <c r="AY48" s="689">
        <v>10.741532594000001</v>
      </c>
      <c r="AZ48" s="689">
        <v>9.5626997209999995</v>
      </c>
      <c r="BA48" s="689">
        <v>10.055890314000001</v>
      </c>
      <c r="BB48" s="689">
        <v>10.109316951</v>
      </c>
      <c r="BC48" s="689">
        <v>11.232527411</v>
      </c>
      <c r="BD48" s="689">
        <v>13.079289421</v>
      </c>
      <c r="BE48" s="689">
        <v>13.870917408</v>
      </c>
      <c r="BF48" s="689">
        <v>14.745609999999999</v>
      </c>
      <c r="BG48" s="689">
        <v>13.278890000000001</v>
      </c>
      <c r="BH48" s="690">
        <v>11.52337</v>
      </c>
      <c r="BI48" s="690">
        <v>10.04304</v>
      </c>
      <c r="BJ48" s="690">
        <v>10.970499999999999</v>
      </c>
      <c r="BK48" s="690">
        <v>11.9558</v>
      </c>
      <c r="BL48" s="690">
        <v>9.4857759999999995</v>
      </c>
      <c r="BM48" s="690">
        <v>10.29674</v>
      </c>
      <c r="BN48" s="690">
        <v>10.47076</v>
      </c>
      <c r="BO48" s="690">
        <v>10.94244</v>
      </c>
      <c r="BP48" s="690">
        <v>12.39129</v>
      </c>
      <c r="BQ48" s="690">
        <v>13.049329999999999</v>
      </c>
      <c r="BR48" s="690">
        <v>14.029059999999999</v>
      </c>
      <c r="BS48" s="690">
        <v>12.38495</v>
      </c>
      <c r="BT48" s="690">
        <v>10.823560000000001</v>
      </c>
      <c r="BU48" s="690">
        <v>9.4149770000000004</v>
      </c>
      <c r="BV48" s="690">
        <v>9.9780730000000002</v>
      </c>
    </row>
    <row r="49" spans="1:74" ht="11.15" customHeight="1" x14ac:dyDescent="0.25">
      <c r="A49" s="498" t="s">
        <v>1278</v>
      </c>
      <c r="B49" s="499" t="s">
        <v>1303</v>
      </c>
      <c r="C49" s="689">
        <v>7.4426245804000004</v>
      </c>
      <c r="D49" s="689">
        <v>6.8404523454000001</v>
      </c>
      <c r="E49" s="689">
        <v>7.3239943459000001</v>
      </c>
      <c r="F49" s="689">
        <v>7.8385887533999998</v>
      </c>
      <c r="G49" s="689">
        <v>9.1975876196000002</v>
      </c>
      <c r="H49" s="689">
        <v>10.704435598</v>
      </c>
      <c r="I49" s="689">
        <v>12.191114369999999</v>
      </c>
      <c r="J49" s="689">
        <v>11.941761843</v>
      </c>
      <c r="K49" s="689">
        <v>10.746386097</v>
      </c>
      <c r="L49" s="689">
        <v>5.9833797505000001</v>
      </c>
      <c r="M49" s="689">
        <v>5.5624800514999997</v>
      </c>
      <c r="N49" s="689">
        <v>5.9941967245000001</v>
      </c>
      <c r="O49" s="689">
        <v>7.2732658104999999</v>
      </c>
      <c r="P49" s="689">
        <v>6.6284658747999998</v>
      </c>
      <c r="Q49" s="689">
        <v>6.7287734728000004</v>
      </c>
      <c r="R49" s="689">
        <v>6.8473120545999997</v>
      </c>
      <c r="S49" s="689">
        <v>7.4063281424999996</v>
      </c>
      <c r="T49" s="689">
        <v>9.4746165651999998</v>
      </c>
      <c r="U49" s="689">
        <v>11.502413172000001</v>
      </c>
      <c r="V49" s="689">
        <v>11.713207043000001</v>
      </c>
      <c r="W49" s="689">
        <v>9.4592963141999995</v>
      </c>
      <c r="X49" s="689">
        <v>7.2723314437999997</v>
      </c>
      <c r="Y49" s="689">
        <v>6.4482765951000003</v>
      </c>
      <c r="Z49" s="689">
        <v>7.122411928</v>
      </c>
      <c r="AA49" s="689">
        <v>7.2560881919</v>
      </c>
      <c r="AB49" s="689">
        <v>6.7280799884000002</v>
      </c>
      <c r="AC49" s="689">
        <v>6.5634063321999996</v>
      </c>
      <c r="AD49" s="689">
        <v>6.6610918876999996</v>
      </c>
      <c r="AE49" s="689">
        <v>8.8286043373999998</v>
      </c>
      <c r="AF49" s="689">
        <v>9.8884433836000003</v>
      </c>
      <c r="AG49" s="689">
        <v>12.013372297</v>
      </c>
      <c r="AH49" s="689">
        <v>12.248983394</v>
      </c>
      <c r="AI49" s="689">
        <v>9.6961611327000004</v>
      </c>
      <c r="AJ49" s="689">
        <v>8.1305360722</v>
      </c>
      <c r="AK49" s="689">
        <v>6.6931323393</v>
      </c>
      <c r="AL49" s="689">
        <v>7.3813885739999998</v>
      </c>
      <c r="AM49" s="689">
        <v>7.4627739999999996</v>
      </c>
      <c r="AN49" s="689">
        <v>6.4838319999999996</v>
      </c>
      <c r="AO49" s="689">
        <v>6.6191800000000001</v>
      </c>
      <c r="AP49" s="689">
        <v>6.8252480000000002</v>
      </c>
      <c r="AQ49" s="689">
        <v>8.4833920000000003</v>
      </c>
      <c r="AR49" s="689">
        <v>11.042249999999999</v>
      </c>
      <c r="AS49" s="689">
        <v>12.30748</v>
      </c>
      <c r="AT49" s="689">
        <v>11.090769999999999</v>
      </c>
      <c r="AU49" s="689">
        <v>9.8044119999999992</v>
      </c>
      <c r="AV49" s="689">
        <v>8.1065129999999996</v>
      </c>
      <c r="AW49" s="689">
        <v>6.7151630000000004</v>
      </c>
      <c r="AX49" s="689">
        <v>7.6956980000000001</v>
      </c>
      <c r="AY49" s="689">
        <v>7.3527620000000002</v>
      </c>
      <c r="AZ49" s="689">
        <v>6.5998340000000004</v>
      </c>
      <c r="BA49" s="689">
        <v>7.2362099999999998</v>
      </c>
      <c r="BB49" s="689">
        <v>7.1977120000000001</v>
      </c>
      <c r="BC49" s="689">
        <v>8.6641999999999992</v>
      </c>
      <c r="BD49" s="689">
        <v>11.040699999999999</v>
      </c>
      <c r="BE49" s="689">
        <v>12.994450000000001</v>
      </c>
      <c r="BF49" s="689">
        <v>11.523060353</v>
      </c>
      <c r="BG49" s="689">
        <v>9.9812153499999994</v>
      </c>
      <c r="BH49" s="690">
        <v>7.6891749999999996</v>
      </c>
      <c r="BI49" s="690">
        <v>6.8454629999999996</v>
      </c>
      <c r="BJ49" s="690">
        <v>7.4965380000000001</v>
      </c>
      <c r="BK49" s="690">
        <v>7.637143</v>
      </c>
      <c r="BL49" s="690">
        <v>6.4933459999999998</v>
      </c>
      <c r="BM49" s="690">
        <v>7.2653249999999998</v>
      </c>
      <c r="BN49" s="690">
        <v>7.2903450000000003</v>
      </c>
      <c r="BO49" s="690">
        <v>8.5484050000000007</v>
      </c>
      <c r="BP49" s="690">
        <v>10.25967</v>
      </c>
      <c r="BQ49" s="690">
        <v>11.741490000000001</v>
      </c>
      <c r="BR49" s="690">
        <v>11.531129999999999</v>
      </c>
      <c r="BS49" s="690">
        <v>9.8886059999999993</v>
      </c>
      <c r="BT49" s="690">
        <v>7.6340380000000003</v>
      </c>
      <c r="BU49" s="690">
        <v>6.8475130000000002</v>
      </c>
      <c r="BV49" s="690">
        <v>7.5734640000000004</v>
      </c>
    </row>
    <row r="50" spans="1:74" ht="11.15" customHeight="1" x14ac:dyDescent="0.25">
      <c r="A50" s="516"/>
      <c r="B50" s="130" t="s">
        <v>1279</v>
      </c>
      <c r="C50" s="242"/>
      <c r="D50" s="242"/>
      <c r="E50" s="242"/>
      <c r="F50" s="242"/>
      <c r="G50" s="242"/>
      <c r="H50" s="242"/>
      <c r="I50" s="242"/>
      <c r="J50" s="242"/>
      <c r="K50" s="242"/>
      <c r="L50" s="242"/>
      <c r="M50" s="242"/>
      <c r="N50" s="242"/>
      <c r="O50" s="242"/>
      <c r="P50" s="242"/>
      <c r="Q50" s="242"/>
      <c r="R50" s="242"/>
      <c r="S50" s="242"/>
      <c r="T50" s="242"/>
      <c r="U50" s="242"/>
      <c r="V50" s="242"/>
      <c r="W50" s="242"/>
      <c r="X50" s="242"/>
      <c r="Y50" s="242"/>
      <c r="Z50" s="242"/>
      <c r="AA50" s="242"/>
      <c r="AB50" s="242"/>
      <c r="AC50" s="242"/>
      <c r="AD50" s="242"/>
      <c r="AE50" s="242"/>
      <c r="AF50" s="242"/>
      <c r="AG50" s="242"/>
      <c r="AH50" s="242"/>
      <c r="AI50" s="242"/>
      <c r="AJ50" s="242"/>
      <c r="AK50" s="242"/>
      <c r="AL50" s="242"/>
      <c r="AM50" s="242"/>
      <c r="AN50" s="242"/>
      <c r="AO50" s="242"/>
      <c r="AP50" s="242"/>
      <c r="AQ50" s="242"/>
      <c r="AR50" s="242"/>
      <c r="AS50" s="242"/>
      <c r="AT50" s="242"/>
      <c r="AU50" s="242"/>
      <c r="AV50" s="242"/>
      <c r="AW50" s="242"/>
      <c r="AX50" s="242"/>
      <c r="AY50" s="242"/>
      <c r="AZ50" s="242"/>
      <c r="BA50" s="242"/>
      <c r="BB50" s="242"/>
      <c r="BC50" s="242"/>
      <c r="BD50" s="242"/>
      <c r="BE50" s="242"/>
      <c r="BF50" s="242"/>
      <c r="BG50" s="242"/>
      <c r="BH50" s="332"/>
      <c r="BI50" s="332"/>
      <c r="BJ50" s="332"/>
      <c r="BK50" s="332"/>
      <c r="BL50" s="332"/>
      <c r="BM50" s="332"/>
      <c r="BN50" s="332"/>
      <c r="BO50" s="332"/>
      <c r="BP50" s="332"/>
      <c r="BQ50" s="332"/>
      <c r="BR50" s="332"/>
      <c r="BS50" s="332"/>
      <c r="BT50" s="332"/>
      <c r="BU50" s="332"/>
      <c r="BV50" s="332"/>
    </row>
    <row r="51" spans="1:74" ht="11.15" customHeight="1" x14ac:dyDescent="0.25">
      <c r="A51" s="498" t="s">
        <v>1280</v>
      </c>
      <c r="B51" s="499" t="s">
        <v>81</v>
      </c>
      <c r="C51" s="689">
        <v>6.0815598150000003</v>
      </c>
      <c r="D51" s="689">
        <v>5.3935456970000004</v>
      </c>
      <c r="E51" s="689">
        <v>5.6482697010000003</v>
      </c>
      <c r="F51" s="689">
        <v>3.9991282990000001</v>
      </c>
      <c r="G51" s="689">
        <v>3.4331729480000002</v>
      </c>
      <c r="H51" s="689">
        <v>5.2014771489999996</v>
      </c>
      <c r="I51" s="689">
        <v>10.296757554999999</v>
      </c>
      <c r="J51" s="689">
        <v>9.4131359060000008</v>
      </c>
      <c r="K51" s="689">
        <v>7.160650682</v>
      </c>
      <c r="L51" s="689">
        <v>7.9828601990000001</v>
      </c>
      <c r="M51" s="689">
        <v>7.3509426720000004</v>
      </c>
      <c r="N51" s="689">
        <v>7.2172434570000004</v>
      </c>
      <c r="O51" s="689">
        <v>6.7494215400000002</v>
      </c>
      <c r="P51" s="689">
        <v>6.2757613389999998</v>
      </c>
      <c r="Q51" s="689">
        <v>5.3048681569999996</v>
      </c>
      <c r="R51" s="689">
        <v>3.362364532</v>
      </c>
      <c r="S51" s="689">
        <v>2.8056858610000002</v>
      </c>
      <c r="T51" s="689">
        <v>4.0935016360000001</v>
      </c>
      <c r="U51" s="689">
        <v>7.1752901759999999</v>
      </c>
      <c r="V51" s="689">
        <v>8.6693269869999998</v>
      </c>
      <c r="W51" s="689">
        <v>7.4798894860000003</v>
      </c>
      <c r="X51" s="689">
        <v>7.6461684270000001</v>
      </c>
      <c r="Y51" s="689">
        <v>7.5117564459999997</v>
      </c>
      <c r="Z51" s="689">
        <v>7.6950330139999998</v>
      </c>
      <c r="AA51" s="689">
        <v>5.8238759069999997</v>
      </c>
      <c r="AB51" s="689">
        <v>5.219671398</v>
      </c>
      <c r="AC51" s="689">
        <v>5.9934804919999998</v>
      </c>
      <c r="AD51" s="689">
        <v>3.9134184379999999</v>
      </c>
      <c r="AE51" s="689">
        <v>3.5707754920000001</v>
      </c>
      <c r="AF51" s="689">
        <v>5.3373673049999999</v>
      </c>
      <c r="AG51" s="689">
        <v>7.8898033529999996</v>
      </c>
      <c r="AH51" s="689">
        <v>10.358507569</v>
      </c>
      <c r="AI51" s="689">
        <v>8.7893123820000003</v>
      </c>
      <c r="AJ51" s="689">
        <v>9.3057600189999992</v>
      </c>
      <c r="AK51" s="689">
        <v>6.9274025100000003</v>
      </c>
      <c r="AL51" s="689">
        <v>7.8039166839999998</v>
      </c>
      <c r="AM51" s="689">
        <v>6.0135440019999997</v>
      </c>
      <c r="AN51" s="689">
        <v>5.1739432970000001</v>
      </c>
      <c r="AO51" s="689">
        <v>5.5270522379999996</v>
      </c>
      <c r="AP51" s="689">
        <v>5.1422411300000004</v>
      </c>
      <c r="AQ51" s="689">
        <v>5.0754030759999997</v>
      </c>
      <c r="AR51" s="689">
        <v>7.704837886</v>
      </c>
      <c r="AS51" s="689">
        <v>11.262518638</v>
      </c>
      <c r="AT51" s="689">
        <v>9.9149255620000005</v>
      </c>
      <c r="AU51" s="689">
        <v>8.2143852969999998</v>
      </c>
      <c r="AV51" s="689">
        <v>7.5671976340000002</v>
      </c>
      <c r="AW51" s="689">
        <v>6.8976086929999996</v>
      </c>
      <c r="AX51" s="689">
        <v>7.1506651809999999</v>
      </c>
      <c r="AY51" s="689">
        <v>6.1715139969999999</v>
      </c>
      <c r="AZ51" s="689">
        <v>5.0355960619999998</v>
      </c>
      <c r="BA51" s="689">
        <v>4.5849240560000002</v>
      </c>
      <c r="BB51" s="689">
        <v>4.9260963560000004</v>
      </c>
      <c r="BC51" s="689">
        <v>4.2389347549999998</v>
      </c>
      <c r="BD51" s="689">
        <v>6.2672718989999998</v>
      </c>
      <c r="BE51" s="689">
        <v>8.7398425930000005</v>
      </c>
      <c r="BF51" s="689">
        <v>9.0734650000000006</v>
      </c>
      <c r="BG51" s="689">
        <v>8.0746199999999995</v>
      </c>
      <c r="BH51" s="690">
        <v>7.3265650000000004</v>
      </c>
      <c r="BI51" s="690">
        <v>6.0653350000000001</v>
      </c>
      <c r="BJ51" s="690">
        <v>6.649184</v>
      </c>
      <c r="BK51" s="690">
        <v>5.1033189999999999</v>
      </c>
      <c r="BL51" s="690">
        <v>3.6414119999999999</v>
      </c>
      <c r="BM51" s="690">
        <v>4.1956709999999999</v>
      </c>
      <c r="BN51" s="690">
        <v>3.8508930000000001</v>
      </c>
      <c r="BO51" s="690">
        <v>3.563914</v>
      </c>
      <c r="BP51" s="690">
        <v>5.6160880000000004</v>
      </c>
      <c r="BQ51" s="690">
        <v>8.1557510000000004</v>
      </c>
      <c r="BR51" s="690">
        <v>8.6079640000000008</v>
      </c>
      <c r="BS51" s="690">
        <v>7.4421629999999999</v>
      </c>
      <c r="BT51" s="690">
        <v>6.8046379999999997</v>
      </c>
      <c r="BU51" s="690">
        <v>5.5611360000000003</v>
      </c>
      <c r="BV51" s="690">
        <v>7.3508889999999996</v>
      </c>
    </row>
    <row r="52" spans="1:74" ht="11.15" customHeight="1" x14ac:dyDescent="0.25">
      <c r="A52" s="498" t="s">
        <v>1281</v>
      </c>
      <c r="B52" s="499" t="s">
        <v>80</v>
      </c>
      <c r="C52" s="689">
        <v>0.725889173</v>
      </c>
      <c r="D52" s="689">
        <v>0.62641758299999994</v>
      </c>
      <c r="E52" s="689">
        <v>0.53353550500000002</v>
      </c>
      <c r="F52" s="689">
        <v>0.221804639</v>
      </c>
      <c r="G52" s="689">
        <v>0.55738786399999996</v>
      </c>
      <c r="H52" s="689">
        <v>0.51905949500000004</v>
      </c>
      <c r="I52" s="689">
        <v>0.92765032000000003</v>
      </c>
      <c r="J52" s="689">
        <v>1.013139148</v>
      </c>
      <c r="K52" s="689">
        <v>0.59701249300000003</v>
      </c>
      <c r="L52" s="689">
        <v>0.70167818800000004</v>
      </c>
      <c r="M52" s="689">
        <v>0.96322143800000004</v>
      </c>
      <c r="N52" s="689">
        <v>1.0951550839999999</v>
      </c>
      <c r="O52" s="689">
        <v>0.77109697499999996</v>
      </c>
      <c r="P52" s="689">
        <v>0.81095215200000004</v>
      </c>
      <c r="Q52" s="689">
        <v>0.57208892499999997</v>
      </c>
      <c r="R52" s="689">
        <v>0.19561948500000001</v>
      </c>
      <c r="S52" s="689">
        <v>0.52635936000000005</v>
      </c>
      <c r="T52" s="689">
        <v>0.51135507800000002</v>
      </c>
      <c r="U52" s="689">
        <v>0.61886307699999998</v>
      </c>
      <c r="V52" s="689">
        <v>0.66163189600000005</v>
      </c>
      <c r="W52" s="689">
        <v>0.623199595</v>
      </c>
      <c r="X52" s="689">
        <v>0.60573158100000002</v>
      </c>
      <c r="Y52" s="689">
        <v>0.80218220200000001</v>
      </c>
      <c r="Z52" s="689">
        <v>0.84053186499999999</v>
      </c>
      <c r="AA52" s="689">
        <v>0.54027245999999995</v>
      </c>
      <c r="AB52" s="689">
        <v>0.46254534000000003</v>
      </c>
      <c r="AC52" s="689">
        <v>0.40926842099999999</v>
      </c>
      <c r="AD52" s="689">
        <v>0.289279652</v>
      </c>
      <c r="AE52" s="689">
        <v>0.45602637899999998</v>
      </c>
      <c r="AF52" s="689">
        <v>0.47580077399999998</v>
      </c>
      <c r="AG52" s="689">
        <v>0.601764246</v>
      </c>
      <c r="AH52" s="689">
        <v>0.829657537</v>
      </c>
      <c r="AI52" s="689">
        <v>0.67043670399999999</v>
      </c>
      <c r="AJ52" s="689">
        <v>0.72053160000000005</v>
      </c>
      <c r="AK52" s="689">
        <v>0.68511978799999995</v>
      </c>
      <c r="AL52" s="689">
        <v>0.60207715299999998</v>
      </c>
      <c r="AM52" s="689">
        <v>0.46238400699999999</v>
      </c>
      <c r="AN52" s="689">
        <v>0.78927633200000002</v>
      </c>
      <c r="AO52" s="689">
        <v>0.51973362400000001</v>
      </c>
      <c r="AP52" s="689">
        <v>0.19321258099999999</v>
      </c>
      <c r="AQ52" s="689">
        <v>0.45410141399999998</v>
      </c>
      <c r="AR52" s="689">
        <v>0.749641962</v>
      </c>
      <c r="AS52" s="689">
        <v>1.077079908</v>
      </c>
      <c r="AT52" s="689">
        <v>0.93001191900000002</v>
      </c>
      <c r="AU52" s="689">
        <v>0.95122478399999999</v>
      </c>
      <c r="AV52" s="689">
        <v>0.63114023299999999</v>
      </c>
      <c r="AW52" s="689">
        <v>0.39532853299999998</v>
      </c>
      <c r="AX52" s="689">
        <v>0.40806263100000001</v>
      </c>
      <c r="AY52" s="689">
        <v>0.20411573599999999</v>
      </c>
      <c r="AZ52" s="689">
        <v>0.18391655700000001</v>
      </c>
      <c r="BA52" s="689">
        <v>0.117241999</v>
      </c>
      <c r="BB52" s="689">
        <v>0.21404900299999999</v>
      </c>
      <c r="BC52" s="689">
        <v>0.249091651</v>
      </c>
      <c r="BD52" s="689">
        <v>0.23096994400000001</v>
      </c>
      <c r="BE52" s="689">
        <v>0.653761064</v>
      </c>
      <c r="BF52" s="689">
        <v>0.91091120000000003</v>
      </c>
      <c r="BG52" s="689">
        <v>0.93569760000000002</v>
      </c>
      <c r="BH52" s="690">
        <v>0.62701759999999995</v>
      </c>
      <c r="BI52" s="690">
        <v>0.64838130000000005</v>
      </c>
      <c r="BJ52" s="690">
        <v>0.70234399999999997</v>
      </c>
      <c r="BK52" s="690">
        <v>0.41427190000000003</v>
      </c>
      <c r="BL52" s="690">
        <v>0.58596210000000004</v>
      </c>
      <c r="BM52" s="690">
        <v>0.38219180000000003</v>
      </c>
      <c r="BN52" s="690">
        <v>0.1939728</v>
      </c>
      <c r="BO52" s="690">
        <v>0.34842479999999998</v>
      </c>
      <c r="BP52" s="690">
        <v>0.64064620000000005</v>
      </c>
      <c r="BQ52" s="690">
        <v>0.93960440000000001</v>
      </c>
      <c r="BR52" s="690">
        <v>0.92883819999999995</v>
      </c>
      <c r="BS52" s="690">
        <v>0.9199986</v>
      </c>
      <c r="BT52" s="690">
        <v>0.62083549999999998</v>
      </c>
      <c r="BU52" s="690">
        <v>0.63443179999999999</v>
      </c>
      <c r="BV52" s="690">
        <v>0.64067669999999999</v>
      </c>
    </row>
    <row r="53" spans="1:74" ht="11.15" customHeight="1" x14ac:dyDescent="0.25">
      <c r="A53" s="498" t="s">
        <v>1282</v>
      </c>
      <c r="B53" s="501" t="s">
        <v>83</v>
      </c>
      <c r="C53" s="689">
        <v>1.6661619999999999</v>
      </c>
      <c r="D53" s="689">
        <v>0.98265800000000003</v>
      </c>
      <c r="E53" s="689">
        <v>1.0469269999999999</v>
      </c>
      <c r="F53" s="689">
        <v>1.5464370000000001</v>
      </c>
      <c r="G53" s="689">
        <v>1.682785</v>
      </c>
      <c r="H53" s="689">
        <v>1.6373070000000001</v>
      </c>
      <c r="I53" s="689">
        <v>1.6864300000000001</v>
      </c>
      <c r="J53" s="689">
        <v>1.6208689999999999</v>
      </c>
      <c r="K53" s="689">
        <v>1.6145339999999999</v>
      </c>
      <c r="L53" s="689">
        <v>1.6678329999999999</v>
      </c>
      <c r="M53" s="689">
        <v>1.5739099999999999</v>
      </c>
      <c r="N53" s="689">
        <v>1.4876670000000001</v>
      </c>
      <c r="O53" s="689">
        <v>1.681619</v>
      </c>
      <c r="P53" s="689">
        <v>0.98700200000000005</v>
      </c>
      <c r="Q53" s="689">
        <v>1.1328050000000001</v>
      </c>
      <c r="R53" s="689">
        <v>1.5518430000000001</v>
      </c>
      <c r="S53" s="689">
        <v>1.692739</v>
      </c>
      <c r="T53" s="689">
        <v>1.6328549999999999</v>
      </c>
      <c r="U53" s="689">
        <v>1.6871499999999999</v>
      </c>
      <c r="V53" s="689">
        <v>1.6779310000000001</v>
      </c>
      <c r="W53" s="689">
        <v>1.3697699999999999</v>
      </c>
      <c r="X53" s="689">
        <v>0.83989499999999995</v>
      </c>
      <c r="Y53" s="689">
        <v>0.80096400000000001</v>
      </c>
      <c r="Z53" s="689">
        <v>1.110811</v>
      </c>
      <c r="AA53" s="689">
        <v>1.6895450000000001</v>
      </c>
      <c r="AB53" s="689">
        <v>1.486059</v>
      </c>
      <c r="AC53" s="689">
        <v>1.6710259999999999</v>
      </c>
      <c r="AD53" s="689">
        <v>1.6306449999999999</v>
      </c>
      <c r="AE53" s="689">
        <v>1.5976520000000001</v>
      </c>
      <c r="AF53" s="689">
        <v>1.6280680000000001</v>
      </c>
      <c r="AG53" s="689">
        <v>1.2786949999999999</v>
      </c>
      <c r="AH53" s="689">
        <v>1.597801</v>
      </c>
      <c r="AI53" s="689">
        <v>1.5999909999999999</v>
      </c>
      <c r="AJ53" s="689">
        <v>0.43859700000000001</v>
      </c>
      <c r="AK53" s="689">
        <v>0.78401299999999996</v>
      </c>
      <c r="AL53" s="689">
        <v>0.85660599999999998</v>
      </c>
      <c r="AM53" s="689">
        <v>1.287253</v>
      </c>
      <c r="AN53" s="689">
        <v>0.79981100000000005</v>
      </c>
      <c r="AO53" s="689">
        <v>0.84116299999999999</v>
      </c>
      <c r="AP53" s="689">
        <v>0.92222899999999997</v>
      </c>
      <c r="AQ53" s="689">
        <v>1.6743269999999999</v>
      </c>
      <c r="AR53" s="689">
        <v>1.633953</v>
      </c>
      <c r="AS53" s="689">
        <v>1.683581</v>
      </c>
      <c r="AT53" s="689">
        <v>1.6814899999999999</v>
      </c>
      <c r="AU53" s="689">
        <v>1.6267119999999999</v>
      </c>
      <c r="AV53" s="689">
        <v>1.1976100000000001</v>
      </c>
      <c r="AW53" s="689">
        <v>1.445614</v>
      </c>
      <c r="AX53" s="689">
        <v>1.6836230000000001</v>
      </c>
      <c r="AY53" s="689">
        <v>1.6563600000000001</v>
      </c>
      <c r="AZ53" s="689">
        <v>1.4813890000000001</v>
      </c>
      <c r="BA53" s="689">
        <v>1.466126</v>
      </c>
      <c r="BB53" s="689">
        <v>0.864541</v>
      </c>
      <c r="BC53" s="689">
        <v>1.692998</v>
      </c>
      <c r="BD53" s="689">
        <v>1.5812090000000001</v>
      </c>
      <c r="BE53" s="689">
        <v>1.684102</v>
      </c>
      <c r="BF53" s="689">
        <v>1.6621600000000001</v>
      </c>
      <c r="BG53" s="689">
        <v>1.6199300000000001</v>
      </c>
      <c r="BH53" s="690">
        <v>0.82913000000000003</v>
      </c>
      <c r="BI53" s="690">
        <v>1.3118399999999999</v>
      </c>
      <c r="BJ53" s="690">
        <v>1.5944499999999999</v>
      </c>
      <c r="BK53" s="690">
        <v>1.5944499999999999</v>
      </c>
      <c r="BL53" s="690">
        <v>1.44015</v>
      </c>
      <c r="BM53" s="690">
        <v>1.5944499999999999</v>
      </c>
      <c r="BN53" s="690">
        <v>1.5430200000000001</v>
      </c>
      <c r="BO53" s="690">
        <v>1.5944499999999999</v>
      </c>
      <c r="BP53" s="690">
        <v>1.5430200000000001</v>
      </c>
      <c r="BQ53" s="690">
        <v>1.5944499999999999</v>
      </c>
      <c r="BR53" s="690">
        <v>1.5944499999999999</v>
      </c>
      <c r="BS53" s="690">
        <v>1.41456</v>
      </c>
      <c r="BT53" s="690">
        <v>0.96516999999999997</v>
      </c>
      <c r="BU53" s="690">
        <v>1.5430200000000001</v>
      </c>
      <c r="BV53" s="690">
        <v>1.5944499999999999</v>
      </c>
    </row>
    <row r="54" spans="1:74" ht="11.15" customHeight="1" x14ac:dyDescent="0.25">
      <c r="A54" s="498" t="s">
        <v>1283</v>
      </c>
      <c r="B54" s="501" t="s">
        <v>1198</v>
      </c>
      <c r="C54" s="689">
        <v>1.5882834029999999</v>
      </c>
      <c r="D54" s="689">
        <v>1.1830693029999999</v>
      </c>
      <c r="E54" s="689">
        <v>1.830908341</v>
      </c>
      <c r="F54" s="689">
        <v>3.1896997009999999</v>
      </c>
      <c r="G54" s="689">
        <v>3.0814403769999998</v>
      </c>
      <c r="H54" s="689">
        <v>2.8633788139999998</v>
      </c>
      <c r="I54" s="689">
        <v>3.1515462950000002</v>
      </c>
      <c r="J54" s="689">
        <v>2.814580732</v>
      </c>
      <c r="K54" s="689">
        <v>2.2768467609999998</v>
      </c>
      <c r="L54" s="689">
        <v>1.4626956840000001</v>
      </c>
      <c r="M54" s="689">
        <v>1.172918516</v>
      </c>
      <c r="N54" s="689">
        <v>1.433648203</v>
      </c>
      <c r="O54" s="689">
        <v>1.4481253810000001</v>
      </c>
      <c r="P54" s="689">
        <v>2.1628245929999999</v>
      </c>
      <c r="Q54" s="689">
        <v>4.2749392430000004</v>
      </c>
      <c r="R54" s="689">
        <v>4.6010029689999996</v>
      </c>
      <c r="S54" s="689">
        <v>4.5411464060000002</v>
      </c>
      <c r="T54" s="689">
        <v>4.5656582989999999</v>
      </c>
      <c r="U54" s="689">
        <v>4.1883031199999996</v>
      </c>
      <c r="V54" s="689">
        <v>3.7544766959999998</v>
      </c>
      <c r="W54" s="689">
        <v>2.7717838619999999</v>
      </c>
      <c r="X54" s="689">
        <v>2.1378085279999999</v>
      </c>
      <c r="Y54" s="689">
        <v>1.624397943</v>
      </c>
      <c r="Z54" s="689">
        <v>1.94800565</v>
      </c>
      <c r="AA54" s="689">
        <v>1.5680834050000001</v>
      </c>
      <c r="AB54" s="689">
        <v>1.15376002</v>
      </c>
      <c r="AC54" s="689">
        <v>1.2167049320000001</v>
      </c>
      <c r="AD54" s="689">
        <v>1.9086578080000001</v>
      </c>
      <c r="AE54" s="689">
        <v>2.6478918029999998</v>
      </c>
      <c r="AF54" s="689">
        <v>2.4551618519999998</v>
      </c>
      <c r="AG54" s="689">
        <v>2.5686434650000001</v>
      </c>
      <c r="AH54" s="689">
        <v>2.5716840470000002</v>
      </c>
      <c r="AI54" s="689">
        <v>1.716539729</v>
      </c>
      <c r="AJ54" s="689">
        <v>1.3952561809999999</v>
      </c>
      <c r="AK54" s="689">
        <v>1.05250172</v>
      </c>
      <c r="AL54" s="689">
        <v>0.86068007300000005</v>
      </c>
      <c r="AM54" s="689">
        <v>0.70480554900000003</v>
      </c>
      <c r="AN54" s="689">
        <v>0.76527972499999997</v>
      </c>
      <c r="AO54" s="689">
        <v>0.95435071500000002</v>
      </c>
      <c r="AP54" s="689">
        <v>1.238622745</v>
      </c>
      <c r="AQ54" s="689">
        <v>1.4288210880000001</v>
      </c>
      <c r="AR54" s="689">
        <v>1.5123610629999999</v>
      </c>
      <c r="AS54" s="689">
        <v>1.826361058</v>
      </c>
      <c r="AT54" s="689">
        <v>1.6192388499999999</v>
      </c>
      <c r="AU54" s="689">
        <v>1.503361079</v>
      </c>
      <c r="AV54" s="689">
        <v>1.161793415</v>
      </c>
      <c r="AW54" s="689">
        <v>0.80672841500000003</v>
      </c>
      <c r="AX54" s="689">
        <v>0.86219257199999999</v>
      </c>
      <c r="AY54" s="689">
        <v>0.98619595299999996</v>
      </c>
      <c r="AZ54" s="689">
        <v>1.0718914749999999</v>
      </c>
      <c r="BA54" s="689">
        <v>1.514942555</v>
      </c>
      <c r="BB54" s="689">
        <v>1.6397869119999999</v>
      </c>
      <c r="BC54" s="689">
        <v>1.779811955</v>
      </c>
      <c r="BD54" s="689">
        <v>1.7427798290000001</v>
      </c>
      <c r="BE54" s="689">
        <v>1.8248027010000001</v>
      </c>
      <c r="BF54" s="689">
        <v>1.4</v>
      </c>
      <c r="BG54" s="689">
        <v>1.25</v>
      </c>
      <c r="BH54" s="690">
        <v>0.66883550000000003</v>
      </c>
      <c r="BI54" s="690">
        <v>0.56793099999999996</v>
      </c>
      <c r="BJ54" s="690">
        <v>0.74</v>
      </c>
      <c r="BK54" s="690">
        <v>0.84</v>
      </c>
      <c r="BL54" s="690">
        <v>0.8</v>
      </c>
      <c r="BM54" s="690">
        <v>1.39</v>
      </c>
      <c r="BN54" s="690">
        <v>1.86</v>
      </c>
      <c r="BO54" s="690">
        <v>2.29</v>
      </c>
      <c r="BP54" s="690">
        <v>2.25</v>
      </c>
      <c r="BQ54" s="690">
        <v>2.33</v>
      </c>
      <c r="BR54" s="690">
        <v>2.02</v>
      </c>
      <c r="BS54" s="690">
        <v>1.5</v>
      </c>
      <c r="BT54" s="690">
        <v>0.99</v>
      </c>
      <c r="BU54" s="690">
        <v>0.86</v>
      </c>
      <c r="BV54" s="690">
        <v>1.1299999999999999</v>
      </c>
    </row>
    <row r="55" spans="1:74" ht="11.15" customHeight="1" x14ac:dyDescent="0.25">
      <c r="A55" s="498" t="s">
        <v>1284</v>
      </c>
      <c r="B55" s="501" t="s">
        <v>1301</v>
      </c>
      <c r="C55" s="689">
        <v>3.3117122640000001</v>
      </c>
      <c r="D55" s="689">
        <v>4.2220828859999999</v>
      </c>
      <c r="E55" s="689">
        <v>4.7928968489999999</v>
      </c>
      <c r="F55" s="689">
        <v>5.3294292140000001</v>
      </c>
      <c r="G55" s="689">
        <v>6.7430437950000002</v>
      </c>
      <c r="H55" s="689">
        <v>6.860394791</v>
      </c>
      <c r="I55" s="689">
        <v>6.2005228990000001</v>
      </c>
      <c r="J55" s="689">
        <v>6.3202376740000004</v>
      </c>
      <c r="K55" s="689">
        <v>5.7237371860000001</v>
      </c>
      <c r="L55" s="689">
        <v>4.8102519030000002</v>
      </c>
      <c r="M55" s="689">
        <v>3.7982036450000001</v>
      </c>
      <c r="N55" s="689">
        <v>3.4873286289999998</v>
      </c>
      <c r="O55" s="689">
        <v>3.4531002700000002</v>
      </c>
      <c r="P55" s="689">
        <v>4.1091169440000002</v>
      </c>
      <c r="Q55" s="689">
        <v>5.0583794879999999</v>
      </c>
      <c r="R55" s="689">
        <v>5.7229901769999998</v>
      </c>
      <c r="S55" s="689">
        <v>6.3015511000000002</v>
      </c>
      <c r="T55" s="689">
        <v>6.6684121410000001</v>
      </c>
      <c r="U55" s="689">
        <v>6.8606234510000004</v>
      </c>
      <c r="V55" s="689">
        <v>6.6144214359999998</v>
      </c>
      <c r="W55" s="689">
        <v>5.6843845379999998</v>
      </c>
      <c r="X55" s="689">
        <v>4.8877754629999997</v>
      </c>
      <c r="Y55" s="689">
        <v>3.390792936</v>
      </c>
      <c r="Z55" s="689">
        <v>2.9955916039999999</v>
      </c>
      <c r="AA55" s="689">
        <v>3.7862346109999998</v>
      </c>
      <c r="AB55" s="689">
        <v>4.3984441079999996</v>
      </c>
      <c r="AC55" s="689">
        <v>4.9511986749999997</v>
      </c>
      <c r="AD55" s="689">
        <v>5.8091177580000002</v>
      </c>
      <c r="AE55" s="689">
        <v>6.7802106220000002</v>
      </c>
      <c r="AF55" s="689">
        <v>6.8739164810000002</v>
      </c>
      <c r="AG55" s="689">
        <v>7.4139353720000001</v>
      </c>
      <c r="AH55" s="689">
        <v>6.4854681230000004</v>
      </c>
      <c r="AI55" s="689">
        <v>5.0201959040000004</v>
      </c>
      <c r="AJ55" s="689">
        <v>4.7915209580000004</v>
      </c>
      <c r="AK55" s="689">
        <v>4.228742971</v>
      </c>
      <c r="AL55" s="689">
        <v>3.8175995149999999</v>
      </c>
      <c r="AM55" s="689">
        <v>4.4706415509999999</v>
      </c>
      <c r="AN55" s="689">
        <v>4.8347978740000004</v>
      </c>
      <c r="AO55" s="689">
        <v>6.2156430450000002</v>
      </c>
      <c r="AP55" s="689">
        <v>6.8672161230000004</v>
      </c>
      <c r="AQ55" s="689">
        <v>7.4011433450000004</v>
      </c>
      <c r="AR55" s="689">
        <v>6.9500958769999999</v>
      </c>
      <c r="AS55" s="689">
        <v>6.531974237</v>
      </c>
      <c r="AT55" s="689">
        <v>6.7069279809999998</v>
      </c>
      <c r="AU55" s="689">
        <v>5.944987319</v>
      </c>
      <c r="AV55" s="689">
        <v>5.5716190990000003</v>
      </c>
      <c r="AW55" s="689">
        <v>4.9566031669999999</v>
      </c>
      <c r="AX55" s="689">
        <v>4.6880768230000003</v>
      </c>
      <c r="AY55" s="689">
        <v>5.0229324599999998</v>
      </c>
      <c r="AZ55" s="689">
        <v>5.2166549120000001</v>
      </c>
      <c r="BA55" s="689">
        <v>6.5060695300000004</v>
      </c>
      <c r="BB55" s="689">
        <v>7.0966478139999998</v>
      </c>
      <c r="BC55" s="689">
        <v>7.8871016730000001</v>
      </c>
      <c r="BD55" s="689">
        <v>7.785806022</v>
      </c>
      <c r="BE55" s="689">
        <v>7.6539013990000004</v>
      </c>
      <c r="BF55" s="689">
        <v>7.022138</v>
      </c>
      <c r="BG55" s="689">
        <v>6.4214029999999998</v>
      </c>
      <c r="BH55" s="690">
        <v>5.9510389999999997</v>
      </c>
      <c r="BI55" s="690">
        <v>5.1870750000000001</v>
      </c>
      <c r="BJ55" s="690">
        <v>5.0370010000000001</v>
      </c>
      <c r="BK55" s="690">
        <v>5.1858750000000002</v>
      </c>
      <c r="BL55" s="690">
        <v>5.2703199999999999</v>
      </c>
      <c r="BM55" s="690">
        <v>6.9655529999999999</v>
      </c>
      <c r="BN55" s="690">
        <v>7.3951250000000002</v>
      </c>
      <c r="BO55" s="690">
        <v>8.3895219999999995</v>
      </c>
      <c r="BP55" s="690">
        <v>8.5304439999999992</v>
      </c>
      <c r="BQ55" s="690">
        <v>8.5560360000000006</v>
      </c>
      <c r="BR55" s="690">
        <v>7.9463109999999997</v>
      </c>
      <c r="BS55" s="690">
        <v>7.1869779999999999</v>
      </c>
      <c r="BT55" s="690">
        <v>6.896846</v>
      </c>
      <c r="BU55" s="690">
        <v>5.7880240000000001</v>
      </c>
      <c r="BV55" s="690">
        <v>5.8527079999999998</v>
      </c>
    </row>
    <row r="56" spans="1:74" ht="11.15" customHeight="1" x14ac:dyDescent="0.25">
      <c r="A56" s="498" t="s">
        <v>1285</v>
      </c>
      <c r="B56" s="499" t="s">
        <v>1302</v>
      </c>
      <c r="C56" s="689">
        <v>-3.2739537999999999E-2</v>
      </c>
      <c r="D56" s="689">
        <v>7.1288505000000002E-2</v>
      </c>
      <c r="E56" s="689">
        <v>-0.107621098</v>
      </c>
      <c r="F56" s="689">
        <v>-2.4838504000000001E-2</v>
      </c>
      <c r="G56" s="689">
        <v>3.3529165E-2</v>
      </c>
      <c r="H56" s="689">
        <v>0.12849028400000001</v>
      </c>
      <c r="I56" s="689">
        <v>0.104124806</v>
      </c>
      <c r="J56" s="689">
        <v>-1.2031251999999999E-2</v>
      </c>
      <c r="K56" s="689">
        <v>2.0315166999999999E-2</v>
      </c>
      <c r="L56" s="689">
        <v>-2.255919E-2</v>
      </c>
      <c r="M56" s="689">
        <v>2.9695536000000002E-2</v>
      </c>
      <c r="N56" s="689">
        <v>-0.136846888</v>
      </c>
      <c r="O56" s="689">
        <v>-8.6318523999999994E-2</v>
      </c>
      <c r="P56" s="689">
        <v>-7.3544475999999998E-2</v>
      </c>
      <c r="Q56" s="689">
        <v>-3.7393076999999997E-2</v>
      </c>
      <c r="R56" s="689">
        <v>0.111073993</v>
      </c>
      <c r="S56" s="689">
        <v>2.5683870000000001E-2</v>
      </c>
      <c r="T56" s="689">
        <v>6.2584178000000004E-2</v>
      </c>
      <c r="U56" s="689">
        <v>5.8105955000000001E-2</v>
      </c>
      <c r="V56" s="689">
        <v>0.115300664</v>
      </c>
      <c r="W56" s="689">
        <v>1.6913683999999998E-2</v>
      </c>
      <c r="X56" s="689">
        <v>0.10377036100000001</v>
      </c>
      <c r="Y56" s="689">
        <v>-2.545466E-2</v>
      </c>
      <c r="Z56" s="689">
        <v>-8.8173627000000004E-2</v>
      </c>
      <c r="AA56" s="689">
        <v>-4.2439429000000001E-2</v>
      </c>
      <c r="AB56" s="689">
        <v>2.1474083000000001E-2</v>
      </c>
      <c r="AC56" s="689">
        <v>-3.5633568999999997E-2</v>
      </c>
      <c r="AD56" s="689">
        <v>-2.7540014000000002E-2</v>
      </c>
      <c r="AE56" s="689">
        <v>1.3798683000000001E-2</v>
      </c>
      <c r="AF56" s="689">
        <v>6.2421486999999998E-2</v>
      </c>
      <c r="AG56" s="689">
        <v>9.1495383999999999E-2</v>
      </c>
      <c r="AH56" s="689">
        <v>9.2305559999999991E-3</v>
      </c>
      <c r="AI56" s="689">
        <v>1.6767430999999999E-2</v>
      </c>
      <c r="AJ56" s="689">
        <v>3.5206899999999999E-4</v>
      </c>
      <c r="AK56" s="689">
        <v>1.5341578E-2</v>
      </c>
      <c r="AL56" s="689">
        <v>4.0173819999999999E-2</v>
      </c>
      <c r="AM56" s="689">
        <v>-6.6659120000000004E-3</v>
      </c>
      <c r="AN56" s="689">
        <v>-5.5571827999999997E-2</v>
      </c>
      <c r="AO56" s="689">
        <v>8.5396719999999999E-3</v>
      </c>
      <c r="AP56" s="689">
        <v>-1.8277862999999998E-2</v>
      </c>
      <c r="AQ56" s="689">
        <v>-7.3591360999999994E-2</v>
      </c>
      <c r="AR56" s="689">
        <v>1.0865833E-2</v>
      </c>
      <c r="AS56" s="689">
        <v>-2.6710774E-2</v>
      </c>
      <c r="AT56" s="689">
        <v>-1.0001168E-2</v>
      </c>
      <c r="AU56" s="689">
        <v>4.7552725999999997E-2</v>
      </c>
      <c r="AV56" s="689">
        <v>-3.1274597000000001E-2</v>
      </c>
      <c r="AW56" s="689">
        <v>-5.8013550999999997E-2</v>
      </c>
      <c r="AX56" s="689">
        <v>1.13153E-2</v>
      </c>
      <c r="AY56" s="689">
        <v>-5.6694561999999997E-2</v>
      </c>
      <c r="AZ56" s="689">
        <v>1.5195956E-2</v>
      </c>
      <c r="BA56" s="689">
        <v>9.936673E-3</v>
      </c>
      <c r="BB56" s="689">
        <v>8.6960300000000004E-3</v>
      </c>
      <c r="BC56" s="689">
        <v>-0.113598349</v>
      </c>
      <c r="BD56" s="689">
        <v>-7.9798833999999999E-2</v>
      </c>
      <c r="BE56" s="689">
        <v>4.2478818000000002E-2</v>
      </c>
      <c r="BF56" s="689">
        <v>-1.37473E-2</v>
      </c>
      <c r="BG56" s="689">
        <v>4.8645399999999998E-2</v>
      </c>
      <c r="BH56" s="690">
        <v>-7.3664499999999994E-2</v>
      </c>
      <c r="BI56" s="690">
        <v>-7.6529700000000006E-2</v>
      </c>
      <c r="BJ56" s="690">
        <v>5.3521800000000001E-2</v>
      </c>
      <c r="BK56" s="690">
        <v>-4.4978900000000002E-2</v>
      </c>
      <c r="BL56" s="690">
        <v>2.40229E-2</v>
      </c>
      <c r="BM56" s="690">
        <v>-6.3945399999999998E-3</v>
      </c>
      <c r="BN56" s="690">
        <v>7.3422000000000001E-3</v>
      </c>
      <c r="BO56" s="690">
        <v>-0.13650760000000001</v>
      </c>
      <c r="BP56" s="690">
        <v>-6.9133799999999995E-2</v>
      </c>
      <c r="BQ56" s="690">
        <v>6.3767500000000005E-2</v>
      </c>
      <c r="BR56" s="690">
        <v>4.7594899999999999E-3</v>
      </c>
      <c r="BS56" s="690">
        <v>9.5373200000000002E-3</v>
      </c>
      <c r="BT56" s="690">
        <v>-7.0941799999999999E-2</v>
      </c>
      <c r="BU56" s="690">
        <v>-7.0788799999999999E-2</v>
      </c>
      <c r="BV56" s="690">
        <v>7.9469499999999998E-2</v>
      </c>
    </row>
    <row r="57" spans="1:74" ht="11.15" customHeight="1" x14ac:dyDescent="0.25">
      <c r="A57" s="498" t="s">
        <v>1286</v>
      </c>
      <c r="B57" s="499" t="s">
        <v>1202</v>
      </c>
      <c r="C57" s="689">
        <v>13.340867117</v>
      </c>
      <c r="D57" s="689">
        <v>12.479061974</v>
      </c>
      <c r="E57" s="689">
        <v>13.744916298</v>
      </c>
      <c r="F57" s="689">
        <v>14.261660349</v>
      </c>
      <c r="G57" s="689">
        <v>15.531359149</v>
      </c>
      <c r="H57" s="689">
        <v>17.210107532999999</v>
      </c>
      <c r="I57" s="689">
        <v>22.367031874999999</v>
      </c>
      <c r="J57" s="689">
        <v>21.169931208000001</v>
      </c>
      <c r="K57" s="689">
        <v>17.393096288999999</v>
      </c>
      <c r="L57" s="689">
        <v>16.602759784</v>
      </c>
      <c r="M57" s="689">
        <v>14.888891807</v>
      </c>
      <c r="N57" s="689">
        <v>14.584195485</v>
      </c>
      <c r="O57" s="689">
        <v>14.017044642</v>
      </c>
      <c r="P57" s="689">
        <v>14.272112551999999</v>
      </c>
      <c r="Q57" s="689">
        <v>16.305687735999999</v>
      </c>
      <c r="R57" s="689">
        <v>15.544894156</v>
      </c>
      <c r="S57" s="689">
        <v>15.893165596999999</v>
      </c>
      <c r="T57" s="689">
        <v>17.534366332000001</v>
      </c>
      <c r="U57" s="689">
        <v>20.588335779000001</v>
      </c>
      <c r="V57" s="689">
        <v>21.493088679</v>
      </c>
      <c r="W57" s="689">
        <v>17.945941165000001</v>
      </c>
      <c r="X57" s="689">
        <v>16.221149359999998</v>
      </c>
      <c r="Y57" s="689">
        <v>14.104638867</v>
      </c>
      <c r="Z57" s="689">
        <v>14.501799505999999</v>
      </c>
      <c r="AA57" s="689">
        <v>13.365571954</v>
      </c>
      <c r="AB57" s="689">
        <v>12.741953948999999</v>
      </c>
      <c r="AC57" s="689">
        <v>14.206044951000001</v>
      </c>
      <c r="AD57" s="689">
        <v>13.523578642</v>
      </c>
      <c r="AE57" s="689">
        <v>15.066354979</v>
      </c>
      <c r="AF57" s="689">
        <v>16.832735898999999</v>
      </c>
      <c r="AG57" s="689">
        <v>19.844336819999999</v>
      </c>
      <c r="AH57" s="689">
        <v>21.852348832000001</v>
      </c>
      <c r="AI57" s="689">
        <v>17.813243150000002</v>
      </c>
      <c r="AJ57" s="689">
        <v>16.652017827000002</v>
      </c>
      <c r="AK57" s="689">
        <v>13.693121567</v>
      </c>
      <c r="AL57" s="689">
        <v>13.981053245</v>
      </c>
      <c r="AM57" s="689">
        <v>12.931962197000001</v>
      </c>
      <c r="AN57" s="689">
        <v>12.3075364</v>
      </c>
      <c r="AO57" s="689">
        <v>14.066482294</v>
      </c>
      <c r="AP57" s="689">
        <v>14.345243716000001</v>
      </c>
      <c r="AQ57" s="689">
        <v>15.960204561999999</v>
      </c>
      <c r="AR57" s="689">
        <v>18.561755621</v>
      </c>
      <c r="AS57" s="689">
        <v>22.354804067</v>
      </c>
      <c r="AT57" s="689">
        <v>20.842593143999999</v>
      </c>
      <c r="AU57" s="689">
        <v>18.288223205000001</v>
      </c>
      <c r="AV57" s="689">
        <v>16.098085783999998</v>
      </c>
      <c r="AW57" s="689">
        <v>14.443869256999999</v>
      </c>
      <c r="AX57" s="689">
        <v>14.803935507</v>
      </c>
      <c r="AY57" s="689">
        <v>13.984423584</v>
      </c>
      <c r="AZ57" s="689">
        <v>13.004643961999999</v>
      </c>
      <c r="BA57" s="689">
        <v>14.199240812999999</v>
      </c>
      <c r="BB57" s="689">
        <v>14.749817115000001</v>
      </c>
      <c r="BC57" s="689">
        <v>15.734339685</v>
      </c>
      <c r="BD57" s="689">
        <v>17.528237860000001</v>
      </c>
      <c r="BE57" s="689">
        <v>20.598888575</v>
      </c>
      <c r="BF57" s="689">
        <v>20.054929999999999</v>
      </c>
      <c r="BG57" s="689">
        <v>18.350300000000001</v>
      </c>
      <c r="BH57" s="690">
        <v>15.32892</v>
      </c>
      <c r="BI57" s="690">
        <v>13.704029999999999</v>
      </c>
      <c r="BJ57" s="690">
        <v>14.7765</v>
      </c>
      <c r="BK57" s="690">
        <v>13.09294</v>
      </c>
      <c r="BL57" s="690">
        <v>11.76187</v>
      </c>
      <c r="BM57" s="690">
        <v>14.521470000000001</v>
      </c>
      <c r="BN57" s="690">
        <v>14.850350000000001</v>
      </c>
      <c r="BO57" s="690">
        <v>16.049800000000001</v>
      </c>
      <c r="BP57" s="690">
        <v>18.51107</v>
      </c>
      <c r="BQ57" s="690">
        <v>21.639610000000001</v>
      </c>
      <c r="BR57" s="690">
        <v>21.102319999999999</v>
      </c>
      <c r="BS57" s="690">
        <v>18.473240000000001</v>
      </c>
      <c r="BT57" s="690">
        <v>16.20655</v>
      </c>
      <c r="BU57" s="690">
        <v>14.31582</v>
      </c>
      <c r="BV57" s="690">
        <v>16.64819</v>
      </c>
    </row>
    <row r="58" spans="1:74" ht="11.15" customHeight="1" x14ac:dyDescent="0.25">
      <c r="A58" s="517" t="s">
        <v>1287</v>
      </c>
      <c r="B58" s="519" t="s">
        <v>1303</v>
      </c>
      <c r="C58" s="520">
        <v>19.771820489</v>
      </c>
      <c r="D58" s="520">
        <v>18.10336611</v>
      </c>
      <c r="E58" s="520">
        <v>19.713911979999999</v>
      </c>
      <c r="F58" s="520">
        <v>19.129766235999998</v>
      </c>
      <c r="G58" s="520">
        <v>20.830241040000001</v>
      </c>
      <c r="H58" s="520">
        <v>22.673690656000002</v>
      </c>
      <c r="I58" s="520">
        <v>28.467221293000001</v>
      </c>
      <c r="J58" s="520">
        <v>27.791922188000001</v>
      </c>
      <c r="K58" s="520">
        <v>23.505619356</v>
      </c>
      <c r="L58" s="520">
        <v>22.019508627</v>
      </c>
      <c r="M58" s="520">
        <v>20.359960234999999</v>
      </c>
      <c r="N58" s="520">
        <v>20.523328587999998</v>
      </c>
      <c r="O58" s="520">
        <v>19.973427997000002</v>
      </c>
      <c r="P58" s="520">
        <v>18.453998995999999</v>
      </c>
      <c r="Q58" s="520">
        <v>19.922185618</v>
      </c>
      <c r="R58" s="520">
        <v>19.455438525999998</v>
      </c>
      <c r="S58" s="520">
        <v>20.055723262000001</v>
      </c>
      <c r="T58" s="520">
        <v>22.241005323</v>
      </c>
      <c r="U58" s="520">
        <v>25.948263650000001</v>
      </c>
      <c r="V58" s="520">
        <v>27.127801581</v>
      </c>
      <c r="W58" s="520">
        <v>24.339909618</v>
      </c>
      <c r="X58" s="520">
        <v>20.712702555</v>
      </c>
      <c r="Y58" s="520">
        <v>19.203109887</v>
      </c>
      <c r="Z58" s="520">
        <v>20.110205215000001</v>
      </c>
      <c r="AA58" s="520">
        <v>18.831521294000002</v>
      </c>
      <c r="AB58" s="520">
        <v>17.956113684000002</v>
      </c>
      <c r="AC58" s="520">
        <v>18.326486545000002</v>
      </c>
      <c r="AD58" s="520">
        <v>16.956937084</v>
      </c>
      <c r="AE58" s="520">
        <v>19.428252800999999</v>
      </c>
      <c r="AF58" s="520">
        <v>20.914832376</v>
      </c>
      <c r="AG58" s="520">
        <v>23.713979275</v>
      </c>
      <c r="AH58" s="520">
        <v>25.770837114999999</v>
      </c>
      <c r="AI58" s="520">
        <v>23.069670247000001</v>
      </c>
      <c r="AJ58" s="520">
        <v>21.160046812000001</v>
      </c>
      <c r="AK58" s="520">
        <v>17.968010052</v>
      </c>
      <c r="AL58" s="520">
        <v>19.088806198</v>
      </c>
      <c r="AM58" s="520">
        <v>19.70842</v>
      </c>
      <c r="AN58" s="520">
        <v>16.970050000000001</v>
      </c>
      <c r="AO58" s="520">
        <v>19.014430000000001</v>
      </c>
      <c r="AP58" s="520">
        <v>18.680319999999998</v>
      </c>
      <c r="AQ58" s="520">
        <v>20.521339999999999</v>
      </c>
      <c r="AR58" s="520">
        <v>23.472000000000001</v>
      </c>
      <c r="AS58" s="520">
        <v>28.103000000000002</v>
      </c>
      <c r="AT58" s="520">
        <v>26.248290000000001</v>
      </c>
      <c r="AU58" s="520">
        <v>22.976459999999999</v>
      </c>
      <c r="AV58" s="520">
        <v>20.942740000000001</v>
      </c>
      <c r="AW58" s="520">
        <v>18.422360000000001</v>
      </c>
      <c r="AX58" s="520">
        <v>20.141249999999999</v>
      </c>
      <c r="AY58" s="520">
        <v>19.337319999999998</v>
      </c>
      <c r="AZ58" s="520">
        <v>16.965420000000002</v>
      </c>
      <c r="BA58" s="520">
        <v>19.718039999999998</v>
      </c>
      <c r="BB58" s="520">
        <v>17.816220000000001</v>
      </c>
      <c r="BC58" s="520">
        <v>19.91254</v>
      </c>
      <c r="BD58" s="520">
        <v>23.503699999999998</v>
      </c>
      <c r="BE58" s="520">
        <v>26.654060000000001</v>
      </c>
      <c r="BF58" s="520">
        <v>27.326840831999998</v>
      </c>
      <c r="BG58" s="520">
        <v>24.913804403</v>
      </c>
      <c r="BH58" s="521">
        <v>20.480619999999998</v>
      </c>
      <c r="BI58" s="521">
        <v>19.57037</v>
      </c>
      <c r="BJ58" s="521">
        <v>20.233789999999999</v>
      </c>
      <c r="BK58" s="521">
        <v>20.27073</v>
      </c>
      <c r="BL58" s="521">
        <v>17.711849999999998</v>
      </c>
      <c r="BM58" s="521">
        <v>20.171779999999998</v>
      </c>
      <c r="BN58" s="521">
        <v>19.48198</v>
      </c>
      <c r="BO58" s="521">
        <v>20.497620000000001</v>
      </c>
      <c r="BP58" s="521">
        <v>22.239619999999999</v>
      </c>
      <c r="BQ58" s="521">
        <v>25.474509999999999</v>
      </c>
      <c r="BR58" s="521">
        <v>26.048410000000001</v>
      </c>
      <c r="BS58" s="521">
        <v>23.22439</v>
      </c>
      <c r="BT58" s="521">
        <v>20.037009999999999</v>
      </c>
      <c r="BU58" s="521">
        <v>19.07694</v>
      </c>
      <c r="BV58" s="521">
        <v>19.988880000000002</v>
      </c>
    </row>
    <row r="59" spans="1:74" ht="12" customHeight="1" x14ac:dyDescent="0.3">
      <c r="A59" s="516"/>
      <c r="B59" s="814" t="s">
        <v>1366</v>
      </c>
      <c r="C59" s="814"/>
      <c r="D59" s="814"/>
      <c r="E59" s="814"/>
      <c r="F59" s="814"/>
      <c r="G59" s="814"/>
      <c r="H59" s="814"/>
      <c r="I59" s="814"/>
      <c r="J59" s="814"/>
      <c r="K59" s="814"/>
      <c r="L59" s="814"/>
      <c r="M59" s="814"/>
      <c r="N59" s="814"/>
      <c r="O59" s="814"/>
      <c r="P59" s="814"/>
      <c r="Q59" s="814"/>
      <c r="R59" s="522"/>
      <c r="S59" s="522"/>
      <c r="T59" s="522"/>
      <c r="U59" s="522"/>
      <c r="V59" s="522"/>
      <c r="W59" s="522"/>
      <c r="X59" s="522"/>
      <c r="Y59" s="522"/>
      <c r="Z59" s="522"/>
      <c r="AA59" s="522"/>
      <c r="AB59" s="522"/>
      <c r="AC59" s="522"/>
      <c r="AD59" s="522"/>
      <c r="AE59" s="522"/>
      <c r="AF59" s="522"/>
      <c r="AG59" s="522"/>
      <c r="AH59" s="522"/>
      <c r="AI59" s="522"/>
      <c r="AJ59" s="522"/>
      <c r="AK59" s="522"/>
      <c r="AL59" s="522"/>
      <c r="AM59" s="522"/>
      <c r="AN59" s="522"/>
      <c r="AO59" s="522"/>
      <c r="AP59" s="522"/>
      <c r="AQ59" s="522"/>
      <c r="AR59" s="522"/>
      <c r="AS59" s="522"/>
      <c r="AT59" s="522"/>
      <c r="AU59" s="522"/>
      <c r="AV59" s="522"/>
      <c r="AW59" s="522"/>
      <c r="AX59" s="522"/>
      <c r="AY59" s="727"/>
      <c r="AZ59" s="727"/>
      <c r="BA59" s="727"/>
      <c r="BB59" s="727"/>
      <c r="BC59" s="727"/>
      <c r="BD59" s="727"/>
      <c r="BE59" s="727"/>
      <c r="BF59" s="727"/>
      <c r="BG59" s="727"/>
      <c r="BH59" s="727"/>
      <c r="BI59" s="727"/>
      <c r="BJ59" s="522"/>
      <c r="BK59" s="522"/>
      <c r="BL59" s="522"/>
      <c r="BM59" s="522"/>
      <c r="BN59" s="522"/>
      <c r="BO59" s="522"/>
      <c r="BP59" s="522"/>
      <c r="BQ59" s="522"/>
      <c r="BR59" s="522"/>
      <c r="BS59" s="522"/>
      <c r="BT59" s="522"/>
      <c r="BU59" s="522"/>
      <c r="BV59" s="522"/>
    </row>
    <row r="60" spans="1:74" ht="12" customHeight="1" x14ac:dyDescent="0.3">
      <c r="A60" s="516"/>
      <c r="B60" s="814" t="s">
        <v>1361</v>
      </c>
      <c r="C60" s="814"/>
      <c r="D60" s="814"/>
      <c r="E60" s="814"/>
      <c r="F60" s="814"/>
      <c r="G60" s="814"/>
      <c r="H60" s="814"/>
      <c r="I60" s="814"/>
      <c r="J60" s="814"/>
      <c r="K60" s="814"/>
      <c r="L60" s="814"/>
      <c r="M60" s="814"/>
      <c r="N60" s="814"/>
      <c r="O60" s="814"/>
      <c r="P60" s="814"/>
      <c r="Q60" s="814"/>
      <c r="R60" s="714"/>
      <c r="S60" s="714"/>
      <c r="T60" s="714"/>
      <c r="U60" s="714"/>
      <c r="V60" s="714"/>
      <c r="W60" s="714"/>
      <c r="X60" s="714"/>
      <c r="Y60" s="714"/>
      <c r="Z60" s="714"/>
      <c r="AA60" s="714"/>
      <c r="AB60" s="714"/>
      <c r="AC60" s="714"/>
      <c r="AD60" s="714"/>
      <c r="AE60" s="714"/>
      <c r="AF60" s="714"/>
      <c r="AG60" s="714"/>
      <c r="AH60" s="714"/>
      <c r="AI60" s="714"/>
      <c r="AJ60" s="714"/>
      <c r="AK60" s="714"/>
      <c r="AL60" s="714"/>
      <c r="AM60" s="714"/>
      <c r="AN60" s="714"/>
      <c r="AO60" s="714"/>
      <c r="AP60" s="714"/>
      <c r="AQ60" s="714"/>
      <c r="AR60" s="714"/>
      <c r="AS60" s="714"/>
      <c r="AT60" s="714"/>
      <c r="AU60" s="714"/>
      <c r="AV60" s="714"/>
      <c r="AW60" s="714"/>
      <c r="AX60" s="714"/>
      <c r="AY60" s="714"/>
      <c r="AZ60" s="714"/>
      <c r="BA60" s="714"/>
      <c r="BB60" s="714"/>
      <c r="BC60" s="714"/>
      <c r="BD60" s="714"/>
      <c r="BE60" s="610"/>
      <c r="BF60" s="610"/>
      <c r="BG60" s="714"/>
      <c r="BH60" s="714"/>
      <c r="BI60" s="714"/>
      <c r="BJ60" s="714"/>
      <c r="BK60" s="714"/>
      <c r="BL60" s="714"/>
      <c r="BM60" s="714"/>
      <c r="BN60" s="714"/>
      <c r="BO60" s="714"/>
      <c r="BP60" s="714"/>
      <c r="BQ60" s="714"/>
      <c r="BR60" s="714"/>
      <c r="BS60" s="714"/>
      <c r="BT60" s="714"/>
      <c r="BU60" s="714"/>
      <c r="BV60" s="714"/>
    </row>
    <row r="61" spans="1:74" ht="12" customHeight="1" x14ac:dyDescent="0.3">
      <c r="A61" s="516"/>
      <c r="B61" s="814" t="s">
        <v>1362</v>
      </c>
      <c r="C61" s="814"/>
      <c r="D61" s="814"/>
      <c r="E61" s="814"/>
      <c r="F61" s="814"/>
      <c r="G61" s="814"/>
      <c r="H61" s="814"/>
      <c r="I61" s="814"/>
      <c r="J61" s="814"/>
      <c r="K61" s="814"/>
      <c r="L61" s="814"/>
      <c r="M61" s="814"/>
      <c r="N61" s="814"/>
      <c r="O61" s="814"/>
      <c r="P61" s="814"/>
      <c r="Q61" s="814"/>
      <c r="R61" s="508"/>
      <c r="S61" s="508"/>
      <c r="T61" s="508"/>
      <c r="U61" s="508"/>
      <c r="V61" s="508"/>
      <c r="W61" s="508"/>
      <c r="X61" s="508"/>
      <c r="Y61" s="508"/>
      <c r="Z61" s="508"/>
      <c r="AA61" s="508"/>
      <c r="AB61" s="508"/>
      <c r="AC61" s="508"/>
      <c r="AD61" s="508"/>
      <c r="AE61" s="508"/>
      <c r="AF61" s="508"/>
      <c r="AG61" s="508"/>
      <c r="AH61" s="508"/>
      <c r="AI61" s="508"/>
      <c r="AJ61" s="508"/>
      <c r="AK61" s="508"/>
      <c r="AL61" s="508"/>
      <c r="AM61" s="508"/>
      <c r="AN61" s="508"/>
      <c r="AO61" s="508"/>
      <c r="AP61" s="508"/>
      <c r="AQ61" s="508"/>
      <c r="AR61" s="508"/>
      <c r="AS61" s="508"/>
      <c r="AT61" s="508"/>
      <c r="AU61" s="508"/>
      <c r="AV61" s="508"/>
      <c r="AW61" s="508"/>
      <c r="AX61" s="508"/>
      <c r="AY61" s="508"/>
      <c r="AZ61" s="508"/>
      <c r="BA61" s="508"/>
      <c r="BB61" s="508"/>
      <c r="BC61" s="508"/>
      <c r="BD61" s="612"/>
      <c r="BE61" s="612"/>
      <c r="BF61" s="612"/>
      <c r="BG61" s="508"/>
      <c r="BH61" s="508"/>
      <c r="BI61" s="508"/>
      <c r="BJ61" s="508"/>
      <c r="BK61" s="508"/>
      <c r="BL61" s="508"/>
      <c r="BM61" s="508"/>
      <c r="BN61" s="508"/>
      <c r="BO61" s="508"/>
      <c r="BP61" s="508"/>
      <c r="BQ61" s="508"/>
      <c r="BR61" s="508"/>
      <c r="BS61" s="508"/>
      <c r="BT61" s="508"/>
      <c r="BU61" s="508"/>
      <c r="BV61" s="508"/>
    </row>
    <row r="62" spans="1:74" ht="12" customHeight="1" x14ac:dyDescent="0.3">
      <c r="A62" s="523"/>
      <c r="B62" s="814" t="s">
        <v>1363</v>
      </c>
      <c r="C62" s="814"/>
      <c r="D62" s="814"/>
      <c r="E62" s="814"/>
      <c r="F62" s="814"/>
      <c r="G62" s="814"/>
      <c r="H62" s="814"/>
      <c r="I62" s="814"/>
      <c r="J62" s="814"/>
      <c r="K62" s="814"/>
      <c r="L62" s="814"/>
      <c r="M62" s="814"/>
      <c r="N62" s="814"/>
      <c r="O62" s="814"/>
      <c r="P62" s="814"/>
      <c r="Q62" s="814"/>
      <c r="R62" s="508"/>
      <c r="S62" s="508"/>
      <c r="T62" s="508"/>
      <c r="U62" s="508"/>
      <c r="V62" s="508"/>
      <c r="W62" s="508"/>
      <c r="X62" s="508"/>
      <c r="Y62" s="508"/>
      <c r="Z62" s="508"/>
      <c r="AA62" s="508"/>
      <c r="AB62" s="508"/>
      <c r="AC62" s="508"/>
      <c r="AD62" s="508"/>
      <c r="AE62" s="508"/>
      <c r="AF62" s="508"/>
      <c r="AG62" s="508"/>
      <c r="AH62" s="508"/>
      <c r="AI62" s="508"/>
      <c r="AJ62" s="508"/>
      <c r="AK62" s="508"/>
      <c r="AL62" s="508"/>
      <c r="AM62" s="508"/>
      <c r="AN62" s="508"/>
      <c r="AO62" s="508"/>
      <c r="AP62" s="508"/>
      <c r="AQ62" s="508"/>
      <c r="AR62" s="508"/>
      <c r="AS62" s="508"/>
      <c r="AT62" s="508"/>
      <c r="AU62" s="508"/>
      <c r="AV62" s="508"/>
      <c r="AW62" s="508"/>
      <c r="AX62" s="508"/>
      <c r="AY62" s="508"/>
      <c r="AZ62" s="508"/>
      <c r="BA62" s="508"/>
      <c r="BB62" s="508"/>
      <c r="BC62" s="508"/>
      <c r="BD62" s="612"/>
      <c r="BE62" s="612"/>
      <c r="BF62" s="612"/>
      <c r="BG62" s="508"/>
      <c r="BH62" s="508"/>
      <c r="BI62" s="508"/>
      <c r="BJ62" s="508"/>
      <c r="BK62" s="508"/>
      <c r="BL62" s="508"/>
      <c r="BM62" s="508"/>
      <c r="BN62" s="508"/>
      <c r="BO62" s="508"/>
      <c r="BP62" s="508"/>
      <c r="BQ62" s="508"/>
      <c r="BR62" s="508"/>
      <c r="BS62" s="508"/>
      <c r="BT62" s="508"/>
      <c r="BU62" s="508"/>
      <c r="BV62" s="508"/>
    </row>
    <row r="63" spans="1:74" ht="12" customHeight="1" x14ac:dyDescent="0.3">
      <c r="A63" s="523"/>
      <c r="B63" s="814" t="s">
        <v>1364</v>
      </c>
      <c r="C63" s="814"/>
      <c r="D63" s="814"/>
      <c r="E63" s="814"/>
      <c r="F63" s="814"/>
      <c r="G63" s="814"/>
      <c r="H63" s="814"/>
      <c r="I63" s="814"/>
      <c r="J63" s="814"/>
      <c r="K63" s="814"/>
      <c r="L63" s="814"/>
      <c r="M63" s="814"/>
      <c r="N63" s="814"/>
      <c r="O63" s="814"/>
      <c r="P63" s="814"/>
      <c r="Q63" s="814"/>
      <c r="R63" s="508"/>
      <c r="S63" s="508"/>
      <c r="T63" s="508"/>
      <c r="U63" s="508"/>
      <c r="V63" s="508"/>
      <c r="W63" s="508"/>
      <c r="X63" s="508"/>
      <c r="Y63" s="508"/>
      <c r="Z63" s="508"/>
      <c r="AA63" s="508"/>
      <c r="AB63" s="508"/>
      <c r="AC63" s="508"/>
      <c r="AD63" s="508"/>
      <c r="AE63" s="508"/>
      <c r="AF63" s="508"/>
      <c r="AG63" s="508"/>
      <c r="AH63" s="508"/>
      <c r="AI63" s="508"/>
      <c r="AJ63" s="508"/>
      <c r="AK63" s="508"/>
      <c r="AL63" s="508"/>
      <c r="AM63" s="508"/>
      <c r="AN63" s="508"/>
      <c r="AO63" s="508"/>
      <c r="AP63" s="508"/>
      <c r="AQ63" s="508"/>
      <c r="AR63" s="508"/>
      <c r="AS63" s="508"/>
      <c r="AT63" s="508"/>
      <c r="AU63" s="508"/>
      <c r="AV63" s="508"/>
      <c r="AW63" s="508"/>
      <c r="AX63" s="508"/>
      <c r="AY63" s="508"/>
      <c r="AZ63" s="508"/>
      <c r="BA63" s="508"/>
      <c r="BB63" s="508"/>
      <c r="BC63" s="508"/>
      <c r="BD63" s="612"/>
      <c r="BE63" s="612"/>
      <c r="BF63" s="612"/>
      <c r="BG63" s="508"/>
      <c r="BH63" s="508"/>
      <c r="BI63" s="508"/>
      <c r="BJ63" s="508"/>
      <c r="BK63" s="508"/>
      <c r="BL63" s="508"/>
      <c r="BM63" s="508"/>
      <c r="BN63" s="508"/>
      <c r="BO63" s="508"/>
      <c r="BP63" s="508"/>
      <c r="BQ63" s="508"/>
      <c r="BR63" s="508"/>
      <c r="BS63" s="508"/>
      <c r="BT63" s="508"/>
      <c r="BU63" s="508"/>
      <c r="BV63" s="508"/>
    </row>
    <row r="64" spans="1:74" ht="12" customHeight="1" x14ac:dyDescent="0.3">
      <c r="A64" s="523"/>
      <c r="B64" s="720" t="s">
        <v>1365</v>
      </c>
      <c r="C64" s="721"/>
      <c r="D64" s="721"/>
      <c r="E64" s="721"/>
      <c r="F64" s="721"/>
      <c r="G64" s="721"/>
      <c r="H64" s="721"/>
      <c r="I64" s="721"/>
      <c r="J64" s="721"/>
      <c r="K64" s="721"/>
      <c r="L64" s="721"/>
      <c r="M64" s="721"/>
      <c r="N64" s="721"/>
      <c r="O64" s="721"/>
      <c r="P64" s="721"/>
      <c r="Q64" s="721"/>
      <c r="R64" s="508"/>
      <c r="S64" s="508"/>
      <c r="T64" s="508"/>
      <c r="U64" s="508"/>
      <c r="V64" s="508"/>
      <c r="W64" s="508"/>
      <c r="X64" s="508"/>
      <c r="Y64" s="508"/>
      <c r="Z64" s="508"/>
      <c r="AA64" s="508"/>
      <c r="AB64" s="508"/>
      <c r="AC64" s="508"/>
      <c r="AD64" s="508"/>
      <c r="AE64" s="508"/>
      <c r="AF64" s="508"/>
      <c r="AG64" s="508"/>
      <c r="AH64" s="508"/>
      <c r="AI64" s="508"/>
      <c r="AJ64" s="508"/>
      <c r="AK64" s="508"/>
      <c r="AL64" s="508"/>
      <c r="AM64" s="508"/>
      <c r="AN64" s="508"/>
      <c r="AO64" s="508"/>
      <c r="AP64" s="508"/>
      <c r="AQ64" s="508"/>
      <c r="AR64" s="508"/>
      <c r="AS64" s="508"/>
      <c r="AT64" s="508"/>
      <c r="AU64" s="508"/>
      <c r="AV64" s="508"/>
      <c r="AW64" s="508"/>
      <c r="AX64" s="508"/>
      <c r="AY64" s="508"/>
      <c r="AZ64" s="508"/>
      <c r="BA64" s="508"/>
      <c r="BB64" s="508"/>
      <c r="BC64" s="508"/>
      <c r="BD64" s="612"/>
      <c r="BE64" s="612"/>
      <c r="BF64" s="612"/>
      <c r="BG64" s="508"/>
      <c r="BH64" s="508"/>
      <c r="BI64" s="508"/>
      <c r="BJ64" s="508"/>
      <c r="BK64" s="508"/>
      <c r="BL64" s="508"/>
      <c r="BM64" s="508"/>
      <c r="BN64" s="508"/>
      <c r="BO64" s="508"/>
      <c r="BP64" s="508"/>
      <c r="BQ64" s="508"/>
      <c r="BR64" s="508"/>
      <c r="BS64" s="508"/>
      <c r="BT64" s="508"/>
      <c r="BU64" s="508"/>
      <c r="BV64" s="508"/>
    </row>
    <row r="65" spans="1:74" ht="12" customHeight="1" x14ac:dyDescent="0.3">
      <c r="A65" s="523"/>
      <c r="B65" s="817" t="str">
        <f>"Notes: "&amp;"EIA completed modeling and analysis for this report on " &amp;Dates!D2&amp;"."</f>
        <v>Notes: EIA completed modeling and analysis for this report on Thursday October 6, 2022.</v>
      </c>
      <c r="C65" s="817"/>
      <c r="D65" s="817"/>
      <c r="E65" s="817"/>
      <c r="F65" s="817"/>
      <c r="G65" s="817"/>
      <c r="H65" s="817"/>
      <c r="I65" s="817"/>
      <c r="J65" s="817"/>
      <c r="K65" s="817"/>
      <c r="L65" s="817"/>
      <c r="M65" s="817"/>
      <c r="N65" s="817"/>
      <c r="O65" s="817"/>
      <c r="P65" s="817"/>
      <c r="Q65" s="817"/>
      <c r="R65" s="508"/>
      <c r="S65" s="508"/>
      <c r="T65" s="508"/>
      <c r="U65" s="508"/>
      <c r="V65" s="508"/>
      <c r="W65" s="508"/>
      <c r="X65" s="508"/>
      <c r="Y65" s="508"/>
      <c r="Z65" s="508"/>
      <c r="AA65" s="508"/>
      <c r="AB65" s="508"/>
      <c r="AC65" s="508"/>
      <c r="AD65" s="508"/>
      <c r="AE65" s="508"/>
      <c r="AF65" s="508"/>
      <c r="AG65" s="508"/>
      <c r="AH65" s="508"/>
      <c r="AI65" s="508"/>
      <c r="AJ65" s="508"/>
      <c r="AK65" s="508"/>
      <c r="AL65" s="508"/>
      <c r="AM65" s="508"/>
      <c r="AN65" s="508"/>
      <c r="AO65" s="508"/>
      <c r="AP65" s="508"/>
      <c r="AQ65" s="508"/>
      <c r="AR65" s="508"/>
      <c r="AS65" s="508"/>
      <c r="AT65" s="508"/>
      <c r="AU65" s="508"/>
      <c r="AV65" s="508"/>
      <c r="AW65" s="508"/>
      <c r="AX65" s="508"/>
      <c r="AY65" s="508"/>
      <c r="AZ65" s="508"/>
      <c r="BA65" s="508"/>
      <c r="BB65" s="508"/>
      <c r="BC65" s="508"/>
      <c r="BD65" s="612"/>
      <c r="BE65" s="612"/>
      <c r="BF65" s="612"/>
      <c r="BG65" s="508"/>
      <c r="BH65" s="508"/>
      <c r="BI65" s="508"/>
      <c r="BJ65" s="508"/>
      <c r="BK65" s="508"/>
      <c r="BL65" s="508"/>
      <c r="BM65" s="508"/>
      <c r="BN65" s="508"/>
      <c r="BO65" s="508"/>
      <c r="BP65" s="508"/>
      <c r="BQ65" s="508"/>
      <c r="BR65" s="508"/>
      <c r="BS65" s="508"/>
      <c r="BT65" s="508"/>
      <c r="BU65" s="508"/>
      <c r="BV65" s="508"/>
    </row>
    <row r="66" spans="1:74" ht="12" customHeight="1" x14ac:dyDescent="0.3">
      <c r="A66" s="523"/>
      <c r="B66" s="750" t="s">
        <v>350</v>
      </c>
      <c r="C66" s="750"/>
      <c r="D66" s="750"/>
      <c r="E66" s="750"/>
      <c r="F66" s="750"/>
      <c r="G66" s="750"/>
      <c r="H66" s="750"/>
      <c r="I66" s="750"/>
      <c r="J66" s="750"/>
      <c r="K66" s="750"/>
      <c r="L66" s="750"/>
      <c r="M66" s="750"/>
      <c r="N66" s="750"/>
      <c r="O66" s="750"/>
      <c r="P66" s="750"/>
      <c r="Q66" s="750"/>
      <c r="R66" s="508"/>
      <c r="S66" s="508"/>
      <c r="T66" s="508"/>
      <c r="U66" s="508"/>
      <c r="V66" s="508"/>
      <c r="W66" s="508"/>
      <c r="X66" s="508"/>
      <c r="Y66" s="508"/>
      <c r="Z66" s="508"/>
      <c r="AA66" s="508"/>
      <c r="AB66" s="508"/>
      <c r="AC66" s="508"/>
      <c r="AD66" s="508"/>
      <c r="AE66" s="508"/>
      <c r="AF66" s="508"/>
      <c r="AG66" s="508"/>
      <c r="AH66" s="508"/>
      <c r="AI66" s="508"/>
      <c r="AJ66" s="508"/>
      <c r="AK66" s="508"/>
      <c r="AL66" s="508"/>
      <c r="AM66" s="508"/>
      <c r="AN66" s="508"/>
      <c r="AO66" s="508"/>
      <c r="AP66" s="508"/>
      <c r="AQ66" s="508"/>
      <c r="AR66" s="508"/>
      <c r="AS66" s="508"/>
      <c r="AT66" s="508"/>
      <c r="AU66" s="508"/>
      <c r="AV66" s="508"/>
      <c r="AW66" s="508"/>
      <c r="AX66" s="508"/>
      <c r="AY66" s="508"/>
      <c r="AZ66" s="508"/>
      <c r="BA66" s="508"/>
      <c r="BB66" s="508"/>
      <c r="BC66" s="508"/>
      <c r="BD66" s="612"/>
      <c r="BE66" s="612"/>
      <c r="BF66" s="612"/>
      <c r="BG66" s="508"/>
      <c r="BH66" s="508"/>
      <c r="BI66" s="508"/>
      <c r="BJ66" s="508"/>
      <c r="BK66" s="508"/>
      <c r="BL66" s="508"/>
      <c r="BM66" s="508"/>
      <c r="BN66" s="508"/>
      <c r="BO66" s="508"/>
      <c r="BP66" s="508"/>
      <c r="BQ66" s="508"/>
      <c r="BR66" s="508"/>
      <c r="BS66" s="508"/>
      <c r="BT66" s="508"/>
      <c r="BU66" s="508"/>
      <c r="BV66" s="508"/>
    </row>
    <row r="67" spans="1:74" ht="12" customHeight="1" x14ac:dyDescent="0.25">
      <c r="A67" s="523"/>
      <c r="B67" s="817" t="s">
        <v>1359</v>
      </c>
      <c r="C67" s="817"/>
      <c r="D67" s="817"/>
      <c r="E67" s="817"/>
      <c r="F67" s="817"/>
      <c r="G67" s="817"/>
      <c r="H67" s="817"/>
      <c r="I67" s="817"/>
      <c r="J67" s="817"/>
      <c r="K67" s="817"/>
      <c r="L67" s="817"/>
      <c r="M67" s="817"/>
      <c r="N67" s="817"/>
      <c r="O67" s="817"/>
      <c r="P67" s="817"/>
      <c r="Q67" s="817"/>
    </row>
    <row r="68" spans="1:74" ht="12" customHeight="1" x14ac:dyDescent="0.25">
      <c r="A68" s="523"/>
      <c r="B68" s="743" t="s">
        <v>1349</v>
      </c>
      <c r="C68" s="743"/>
      <c r="D68" s="743"/>
      <c r="E68" s="743"/>
      <c r="F68" s="743"/>
      <c r="G68" s="743"/>
      <c r="H68" s="743"/>
      <c r="I68" s="743"/>
      <c r="J68" s="743"/>
      <c r="K68" s="743"/>
      <c r="L68" s="743"/>
      <c r="M68" s="743"/>
      <c r="N68" s="743"/>
      <c r="O68" s="743"/>
      <c r="P68" s="743"/>
      <c r="Q68" s="743"/>
    </row>
    <row r="69" spans="1:74" ht="12" customHeight="1" x14ac:dyDescent="0.25">
      <c r="A69" s="523"/>
      <c r="B69" s="743"/>
      <c r="C69" s="743"/>
      <c r="D69" s="743"/>
      <c r="E69" s="743"/>
      <c r="F69" s="743"/>
      <c r="G69" s="743"/>
      <c r="H69" s="743"/>
      <c r="I69" s="743"/>
      <c r="J69" s="743"/>
      <c r="K69" s="743"/>
      <c r="L69" s="743"/>
      <c r="M69" s="743"/>
      <c r="N69" s="743"/>
      <c r="O69" s="743"/>
      <c r="P69" s="743"/>
      <c r="Q69" s="743"/>
    </row>
    <row r="70" spans="1:74" ht="12" customHeight="1" x14ac:dyDescent="0.25">
      <c r="A70" s="523"/>
      <c r="B70" s="765" t="s">
        <v>1356</v>
      </c>
      <c r="C70" s="765"/>
      <c r="D70" s="765"/>
      <c r="E70" s="765"/>
      <c r="F70" s="765"/>
      <c r="G70" s="765"/>
      <c r="H70" s="765"/>
      <c r="I70" s="765"/>
      <c r="J70" s="765"/>
      <c r="K70" s="765"/>
      <c r="L70" s="765"/>
      <c r="M70" s="765"/>
      <c r="N70" s="765"/>
      <c r="O70" s="765"/>
      <c r="P70" s="765"/>
      <c r="Q70" s="765"/>
    </row>
    <row r="72" spans="1:74" ht="8.15" customHeight="1" x14ac:dyDescent="0.25"/>
  </sheetData>
  <mergeCells count="17">
    <mergeCell ref="A1:A2"/>
    <mergeCell ref="C3:N3"/>
    <mergeCell ref="O3:Z3"/>
    <mergeCell ref="AA3:AL3"/>
    <mergeCell ref="AM3:AX3"/>
    <mergeCell ref="B66:Q66"/>
    <mergeCell ref="B70:Q70"/>
    <mergeCell ref="B68:Q69"/>
    <mergeCell ref="B63:Q63"/>
    <mergeCell ref="BK3:BV3"/>
    <mergeCell ref="AY3:BJ3"/>
    <mergeCell ref="B65:Q65"/>
    <mergeCell ref="B67:Q67"/>
    <mergeCell ref="B59:Q59"/>
    <mergeCell ref="B60:Q60"/>
    <mergeCell ref="B61:Q61"/>
    <mergeCell ref="B62:Q62"/>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workbookViewId="0"/>
  </sheetViews>
  <sheetFormatPr defaultColWidth="8.54296875" defaultRowHeight="12.5" x14ac:dyDescent="0.25"/>
  <cols>
    <col min="1" max="1" width="13.453125" style="281" customWidth="1"/>
    <col min="2" max="2" width="90" style="281" customWidth="1"/>
    <col min="3" max="16384" width="8.54296875" style="281"/>
  </cols>
  <sheetData>
    <row r="1" spans="1:18" x14ac:dyDescent="0.25">
      <c r="A1" s="281" t="s">
        <v>499</v>
      </c>
    </row>
    <row r="6" spans="1:18" ht="15.5" x14ac:dyDescent="0.35">
      <c r="B6" s="282" t="str">
        <f>"Short-Term Energy Outlook, "&amp;Dates!D1</f>
        <v>Short-Term Energy Outlook, October 2022</v>
      </c>
    </row>
    <row r="8" spans="1:18" ht="15" customHeight="1" x14ac:dyDescent="0.25">
      <c r="A8" s="283"/>
      <c r="B8" s="284" t="s">
        <v>232</v>
      </c>
      <c r="C8" s="285"/>
      <c r="D8" s="285"/>
      <c r="E8" s="285"/>
      <c r="F8" s="285"/>
      <c r="G8" s="285"/>
      <c r="H8" s="285"/>
      <c r="I8" s="285"/>
      <c r="J8" s="285"/>
      <c r="K8" s="285"/>
      <c r="L8" s="285"/>
      <c r="M8" s="285"/>
      <c r="N8" s="285"/>
      <c r="O8" s="285"/>
      <c r="P8" s="285"/>
      <c r="Q8" s="285"/>
      <c r="R8" s="285"/>
    </row>
    <row r="9" spans="1:18" ht="15" customHeight="1" x14ac:dyDescent="0.25">
      <c r="A9" s="283"/>
      <c r="B9" s="284" t="s">
        <v>979</v>
      </c>
      <c r="C9" s="285"/>
      <c r="D9" s="285"/>
      <c r="E9" s="285"/>
      <c r="F9" s="285"/>
      <c r="G9" s="285"/>
      <c r="H9" s="285"/>
      <c r="I9" s="285"/>
      <c r="J9" s="285"/>
      <c r="K9" s="285"/>
      <c r="L9" s="285"/>
      <c r="M9" s="285"/>
      <c r="N9" s="285"/>
      <c r="O9" s="285"/>
      <c r="P9" s="285"/>
      <c r="Q9" s="285"/>
      <c r="R9" s="285"/>
    </row>
    <row r="10" spans="1:18" ht="15" customHeight="1" x14ac:dyDescent="0.25">
      <c r="A10" s="283"/>
      <c r="B10" s="284" t="s">
        <v>891</v>
      </c>
      <c r="C10" s="286"/>
      <c r="D10" s="286"/>
      <c r="E10" s="286"/>
      <c r="F10" s="286"/>
      <c r="G10" s="286"/>
      <c r="H10" s="286"/>
      <c r="I10" s="286"/>
      <c r="J10" s="286"/>
      <c r="K10" s="286"/>
      <c r="L10" s="286"/>
      <c r="M10" s="286"/>
      <c r="N10" s="286"/>
      <c r="O10" s="286"/>
      <c r="P10" s="286"/>
      <c r="Q10" s="286"/>
      <c r="R10" s="286"/>
    </row>
    <row r="11" spans="1:18" ht="15" customHeight="1" x14ac:dyDescent="0.25">
      <c r="A11" s="283"/>
      <c r="B11" s="284" t="s">
        <v>1343</v>
      </c>
      <c r="C11" s="286"/>
      <c r="D11" s="286"/>
      <c r="E11" s="286"/>
      <c r="F11" s="286"/>
      <c r="G11" s="286"/>
      <c r="H11" s="286"/>
      <c r="I11" s="286"/>
      <c r="J11" s="286"/>
      <c r="K11" s="286"/>
      <c r="L11" s="286"/>
      <c r="M11" s="286"/>
      <c r="N11" s="286"/>
      <c r="O11" s="286"/>
      <c r="P11" s="286"/>
      <c r="Q11" s="286"/>
      <c r="R11" s="286"/>
    </row>
    <row r="12" spans="1:18" ht="15" customHeight="1" x14ac:dyDescent="0.25">
      <c r="A12" s="283"/>
      <c r="B12" s="284" t="s">
        <v>1344</v>
      </c>
      <c r="C12" s="286"/>
      <c r="D12" s="286"/>
      <c r="E12" s="286"/>
      <c r="F12" s="286"/>
      <c r="G12" s="286"/>
      <c r="H12" s="286"/>
      <c r="I12" s="286"/>
      <c r="J12" s="286"/>
      <c r="K12" s="286"/>
      <c r="L12" s="286"/>
      <c r="M12" s="286"/>
      <c r="N12" s="286"/>
      <c r="O12" s="286"/>
      <c r="P12" s="286"/>
      <c r="Q12" s="286"/>
      <c r="R12" s="286"/>
    </row>
    <row r="13" spans="1:18" ht="15" customHeight="1" x14ac:dyDescent="0.25">
      <c r="A13" s="283"/>
      <c r="B13" s="284" t="s">
        <v>917</v>
      </c>
      <c r="C13" s="286"/>
      <c r="D13" s="286"/>
      <c r="E13" s="286"/>
      <c r="F13" s="286"/>
      <c r="G13" s="286"/>
      <c r="H13" s="286"/>
      <c r="I13" s="286"/>
      <c r="J13" s="286"/>
      <c r="K13" s="286"/>
      <c r="L13" s="286"/>
      <c r="M13" s="286"/>
      <c r="N13" s="286"/>
      <c r="O13" s="286"/>
      <c r="P13" s="286"/>
      <c r="Q13" s="286"/>
      <c r="R13" s="286"/>
    </row>
    <row r="14" spans="1:18" ht="15" customHeight="1" x14ac:dyDescent="0.25">
      <c r="A14" s="283"/>
      <c r="B14" s="284" t="s">
        <v>892</v>
      </c>
      <c r="C14" s="287"/>
      <c r="D14" s="287"/>
      <c r="E14" s="287"/>
      <c r="F14" s="287"/>
      <c r="G14" s="287"/>
      <c r="H14" s="287"/>
      <c r="I14" s="287"/>
      <c r="J14" s="287"/>
      <c r="K14" s="287"/>
      <c r="L14" s="287"/>
      <c r="M14" s="287"/>
      <c r="N14" s="287"/>
      <c r="O14" s="287"/>
      <c r="P14" s="287"/>
      <c r="Q14" s="287"/>
      <c r="R14" s="287"/>
    </row>
    <row r="15" spans="1:18" ht="15" customHeight="1" x14ac:dyDescent="0.25">
      <c r="A15" s="283"/>
      <c r="B15" s="284" t="s">
        <v>973</v>
      </c>
      <c r="C15" s="288"/>
      <c r="D15" s="288"/>
      <c r="E15" s="288"/>
      <c r="F15" s="288"/>
      <c r="G15" s="288"/>
      <c r="H15" s="288"/>
      <c r="I15" s="288"/>
      <c r="J15" s="288"/>
      <c r="K15" s="288"/>
      <c r="L15" s="288"/>
      <c r="M15" s="288"/>
      <c r="N15" s="288"/>
      <c r="O15" s="288"/>
      <c r="P15" s="288"/>
      <c r="Q15" s="288"/>
      <c r="R15" s="288"/>
    </row>
    <row r="16" spans="1:18" ht="15" customHeight="1" x14ac:dyDescent="0.25">
      <c r="A16" s="283"/>
      <c r="B16" s="284" t="s">
        <v>791</v>
      </c>
      <c r="C16" s="286"/>
      <c r="D16" s="286"/>
      <c r="E16" s="286"/>
      <c r="F16" s="286"/>
      <c r="G16" s="286"/>
      <c r="H16" s="286"/>
      <c r="I16" s="286"/>
      <c r="J16" s="286"/>
      <c r="K16" s="286"/>
      <c r="L16" s="286"/>
      <c r="M16" s="286"/>
      <c r="N16" s="286"/>
      <c r="O16" s="286"/>
      <c r="P16" s="286"/>
      <c r="Q16" s="286"/>
      <c r="R16" s="286"/>
    </row>
    <row r="17" spans="1:18" ht="15" customHeight="1" x14ac:dyDescent="0.25">
      <c r="A17" s="283"/>
      <c r="B17" s="284" t="s">
        <v>233</v>
      </c>
      <c r="C17" s="289"/>
      <c r="D17" s="289"/>
      <c r="E17" s="289"/>
      <c r="F17" s="289"/>
      <c r="G17" s="289"/>
      <c r="H17" s="289"/>
      <c r="I17" s="289"/>
      <c r="J17" s="289"/>
      <c r="K17" s="289"/>
      <c r="L17" s="289"/>
      <c r="M17" s="289"/>
      <c r="N17" s="289"/>
      <c r="O17" s="289"/>
      <c r="P17" s="289"/>
      <c r="Q17" s="289"/>
      <c r="R17" s="289"/>
    </row>
    <row r="18" spans="1:18" ht="15" customHeight="1" x14ac:dyDescent="0.25">
      <c r="A18" s="283"/>
      <c r="B18" s="284" t="s">
        <v>65</v>
      </c>
      <c r="C18" s="286"/>
      <c r="D18" s="286"/>
      <c r="E18" s="286"/>
      <c r="F18" s="286"/>
      <c r="G18" s="286"/>
      <c r="H18" s="286"/>
      <c r="I18" s="286"/>
      <c r="J18" s="286"/>
      <c r="K18" s="286"/>
      <c r="L18" s="286"/>
      <c r="M18" s="286"/>
      <c r="N18" s="286"/>
      <c r="O18" s="286"/>
      <c r="P18" s="286"/>
      <c r="Q18" s="286"/>
      <c r="R18" s="286"/>
    </row>
    <row r="19" spans="1:18" ht="15" customHeight="1" x14ac:dyDescent="0.25">
      <c r="A19" s="283"/>
      <c r="B19" s="284" t="s">
        <v>234</v>
      </c>
      <c r="C19" s="291"/>
      <c r="D19" s="291"/>
      <c r="E19" s="291"/>
      <c r="F19" s="291"/>
      <c r="G19" s="291"/>
      <c r="H19" s="291"/>
      <c r="I19" s="291"/>
      <c r="J19" s="291"/>
      <c r="K19" s="291"/>
      <c r="L19" s="291"/>
      <c r="M19" s="291"/>
      <c r="N19" s="291"/>
      <c r="O19" s="291"/>
      <c r="P19" s="291"/>
      <c r="Q19" s="291"/>
      <c r="R19" s="291"/>
    </row>
    <row r="20" spans="1:18" ht="15" customHeight="1" x14ac:dyDescent="0.25">
      <c r="A20" s="283"/>
      <c r="B20" s="284" t="s">
        <v>803</v>
      </c>
      <c r="C20" s="286"/>
      <c r="D20" s="286"/>
      <c r="E20" s="286"/>
      <c r="F20" s="286"/>
      <c r="G20" s="286"/>
      <c r="H20" s="286"/>
      <c r="I20" s="286"/>
      <c r="J20" s="286"/>
      <c r="K20" s="286"/>
      <c r="L20" s="286"/>
      <c r="M20" s="286"/>
      <c r="N20" s="286"/>
      <c r="O20" s="286"/>
      <c r="P20" s="286"/>
      <c r="Q20" s="286"/>
      <c r="R20" s="286"/>
    </row>
    <row r="21" spans="1:18" ht="15" customHeight="1" x14ac:dyDescent="0.25">
      <c r="A21" s="283"/>
      <c r="B21" s="290" t="s">
        <v>792</v>
      </c>
      <c r="C21" s="292"/>
      <c r="D21" s="292"/>
      <c r="E21" s="292"/>
      <c r="F21" s="292"/>
      <c r="G21" s="292"/>
      <c r="H21" s="292"/>
      <c r="I21" s="292"/>
      <c r="J21" s="292"/>
      <c r="K21" s="292"/>
      <c r="L21" s="292"/>
      <c r="M21" s="292"/>
      <c r="N21" s="292"/>
      <c r="O21" s="292"/>
      <c r="P21" s="292"/>
      <c r="Q21" s="292"/>
      <c r="R21" s="292"/>
    </row>
    <row r="22" spans="1:18" ht="15" customHeight="1" x14ac:dyDescent="0.25">
      <c r="A22" s="283"/>
      <c r="B22" s="290" t="s">
        <v>793</v>
      </c>
      <c r="C22" s="286"/>
      <c r="D22" s="286"/>
      <c r="E22" s="286"/>
      <c r="F22" s="286"/>
      <c r="G22" s="286"/>
      <c r="H22" s="286"/>
      <c r="I22" s="286"/>
      <c r="J22" s="286"/>
      <c r="K22" s="286"/>
      <c r="L22" s="286"/>
      <c r="M22" s="286"/>
      <c r="N22" s="286"/>
      <c r="O22" s="286"/>
      <c r="P22" s="286"/>
      <c r="Q22" s="286"/>
      <c r="R22" s="286"/>
    </row>
    <row r="23" spans="1:18" ht="15" customHeight="1" x14ac:dyDescent="0.25">
      <c r="A23" s="283"/>
      <c r="B23" s="290" t="s">
        <v>1308</v>
      </c>
      <c r="C23" s="286"/>
      <c r="D23" s="286"/>
      <c r="E23" s="286"/>
      <c r="F23" s="286"/>
      <c r="G23" s="286"/>
      <c r="H23" s="286"/>
      <c r="I23" s="286"/>
      <c r="J23" s="286"/>
      <c r="K23" s="286"/>
      <c r="L23" s="286"/>
      <c r="M23" s="286"/>
      <c r="N23" s="286"/>
      <c r="O23" s="286"/>
      <c r="P23" s="286"/>
      <c r="Q23" s="286"/>
      <c r="R23" s="286"/>
    </row>
    <row r="24" spans="1:18" ht="15" customHeight="1" x14ac:dyDescent="0.25">
      <c r="A24" s="283"/>
      <c r="B24" s="290" t="s">
        <v>1309</v>
      </c>
      <c r="C24" s="286"/>
      <c r="D24" s="286"/>
      <c r="E24" s="286"/>
      <c r="F24" s="286"/>
      <c r="G24" s="286"/>
      <c r="H24" s="286"/>
      <c r="I24" s="286"/>
      <c r="J24" s="286"/>
      <c r="K24" s="286"/>
      <c r="L24" s="286"/>
      <c r="M24" s="286"/>
      <c r="N24" s="286"/>
      <c r="O24" s="286"/>
      <c r="P24" s="286"/>
      <c r="Q24" s="286"/>
      <c r="R24" s="286"/>
    </row>
    <row r="25" spans="1:18" ht="15" customHeight="1" x14ac:dyDescent="0.25">
      <c r="A25" s="283"/>
      <c r="B25" s="284" t="s">
        <v>1076</v>
      </c>
      <c r="C25" s="293"/>
      <c r="D25" s="293"/>
      <c r="E25" s="293"/>
      <c r="F25" s="293"/>
      <c r="G25" s="293"/>
      <c r="H25" s="293"/>
      <c r="I25" s="293"/>
      <c r="J25" s="286"/>
      <c r="K25" s="286"/>
      <c r="L25" s="286"/>
      <c r="M25" s="286"/>
      <c r="N25" s="286"/>
      <c r="O25" s="286"/>
      <c r="P25" s="286"/>
      <c r="Q25" s="286"/>
      <c r="R25" s="286"/>
    </row>
    <row r="26" spans="1:18" ht="15" customHeight="1" x14ac:dyDescent="0.25">
      <c r="A26" s="283"/>
      <c r="B26" s="284" t="s">
        <v>1033</v>
      </c>
      <c r="C26" s="293"/>
      <c r="D26" s="293"/>
      <c r="E26" s="293"/>
      <c r="F26" s="293"/>
      <c r="G26" s="293"/>
      <c r="H26" s="293"/>
      <c r="I26" s="293"/>
      <c r="J26" s="286"/>
      <c r="K26" s="286"/>
      <c r="L26" s="286"/>
      <c r="M26" s="286"/>
      <c r="N26" s="286"/>
      <c r="O26" s="286"/>
      <c r="P26" s="286"/>
      <c r="Q26" s="286"/>
      <c r="R26" s="286"/>
    </row>
    <row r="27" spans="1:18" ht="15" customHeight="1" x14ac:dyDescent="0.4">
      <c r="A27" s="283"/>
      <c r="B27" s="284" t="s">
        <v>98</v>
      </c>
      <c r="C27" s="286"/>
      <c r="D27" s="286"/>
      <c r="E27" s="286"/>
      <c r="F27" s="286"/>
      <c r="G27" s="286"/>
      <c r="H27" s="286"/>
      <c r="I27" s="286"/>
      <c r="J27" s="286"/>
      <c r="K27" s="286"/>
      <c r="L27" s="286"/>
      <c r="M27" s="286"/>
      <c r="N27" s="286"/>
      <c r="O27" s="286"/>
      <c r="P27" s="286"/>
      <c r="Q27" s="286"/>
      <c r="R27" s="286"/>
    </row>
    <row r="28" spans="1:18" ht="15" customHeight="1" x14ac:dyDescent="0.25">
      <c r="A28" s="283"/>
      <c r="B28" s="290" t="s">
        <v>235</v>
      </c>
      <c r="C28" s="286"/>
      <c r="D28" s="286"/>
      <c r="E28" s="286"/>
      <c r="F28" s="286"/>
      <c r="G28" s="286"/>
      <c r="H28" s="286"/>
      <c r="I28" s="286"/>
      <c r="J28" s="286"/>
      <c r="K28" s="286"/>
      <c r="L28" s="286"/>
      <c r="M28" s="286"/>
      <c r="N28" s="286"/>
      <c r="O28" s="286"/>
      <c r="P28" s="286"/>
      <c r="Q28" s="286"/>
      <c r="R28" s="286"/>
    </row>
    <row r="29" spans="1:18" ht="15" customHeight="1" x14ac:dyDescent="0.25">
      <c r="A29" s="283"/>
      <c r="B29" s="290" t="s">
        <v>236</v>
      </c>
      <c r="C29" s="294"/>
      <c r="D29" s="294"/>
      <c r="E29" s="294"/>
      <c r="F29" s="294"/>
      <c r="G29" s="294"/>
      <c r="H29" s="294"/>
      <c r="I29" s="294"/>
      <c r="J29" s="294"/>
      <c r="K29" s="294"/>
      <c r="L29" s="294"/>
      <c r="M29" s="294"/>
      <c r="N29" s="294"/>
      <c r="O29" s="294"/>
      <c r="P29" s="294"/>
      <c r="Q29" s="294"/>
      <c r="R29" s="294"/>
    </row>
    <row r="30" spans="1:18" x14ac:dyDescent="0.25">
      <c r="B30" s="283"/>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Production"/>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9"/>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sqref="A1:A2"/>
    </sheetView>
  </sheetViews>
  <sheetFormatPr defaultColWidth="11" defaultRowHeight="10.5" x14ac:dyDescent="0.25"/>
  <cols>
    <col min="1" max="1" width="12.453125" style="526" customWidth="1"/>
    <col min="2" max="2" width="32.81640625" style="526" customWidth="1"/>
    <col min="3" max="55" width="6.54296875" style="526" customWidth="1"/>
    <col min="56" max="58" width="6.54296875" style="165" customWidth="1"/>
    <col min="59" max="74" width="6.54296875" style="526" customWidth="1"/>
    <col min="75" max="16384" width="11" style="526"/>
  </cols>
  <sheetData>
    <row r="1" spans="1:74" ht="12.75" customHeight="1" x14ac:dyDescent="0.3">
      <c r="A1" s="760" t="s">
        <v>790</v>
      </c>
      <c r="B1" s="524" t="s">
        <v>1387</v>
      </c>
      <c r="C1" s="525"/>
      <c r="D1" s="525"/>
      <c r="E1" s="525"/>
      <c r="F1" s="525"/>
      <c r="G1" s="525"/>
      <c r="H1" s="525"/>
      <c r="I1" s="525"/>
      <c r="J1" s="525"/>
      <c r="K1" s="525"/>
      <c r="L1" s="525"/>
      <c r="M1" s="525"/>
      <c r="N1" s="525"/>
      <c r="O1" s="525"/>
      <c r="P1" s="525"/>
      <c r="Q1" s="525"/>
      <c r="R1" s="525"/>
      <c r="S1" s="525"/>
      <c r="T1" s="525"/>
      <c r="U1" s="525"/>
      <c r="V1" s="525"/>
      <c r="W1" s="525"/>
      <c r="X1" s="525"/>
      <c r="Y1" s="525"/>
      <c r="Z1" s="525"/>
      <c r="AA1" s="525"/>
      <c r="AB1" s="525"/>
      <c r="AC1" s="525"/>
      <c r="AD1" s="525"/>
      <c r="AE1" s="525"/>
      <c r="AF1" s="525"/>
      <c r="AG1" s="525"/>
      <c r="AH1" s="525"/>
      <c r="AI1" s="525"/>
      <c r="AJ1" s="525"/>
      <c r="AK1" s="525"/>
      <c r="AL1" s="525"/>
      <c r="AM1" s="525"/>
      <c r="AN1" s="525"/>
      <c r="AO1" s="525"/>
      <c r="AP1" s="525"/>
      <c r="AQ1" s="525"/>
      <c r="AR1" s="525"/>
      <c r="AS1" s="525"/>
      <c r="AT1" s="525"/>
      <c r="AU1" s="525"/>
      <c r="AV1" s="525"/>
      <c r="AW1" s="525"/>
      <c r="AX1" s="525"/>
      <c r="AY1" s="525"/>
      <c r="AZ1" s="525"/>
      <c r="BA1" s="525"/>
      <c r="BB1" s="525"/>
      <c r="BC1" s="525"/>
      <c r="BD1" s="619"/>
      <c r="BE1" s="619"/>
      <c r="BF1" s="619"/>
      <c r="BG1" s="525"/>
      <c r="BH1" s="525"/>
      <c r="BI1" s="525"/>
      <c r="BJ1" s="525"/>
      <c r="BK1" s="525"/>
      <c r="BL1" s="525"/>
      <c r="BM1" s="525"/>
      <c r="BN1" s="525"/>
      <c r="BO1" s="525"/>
      <c r="BP1" s="525"/>
      <c r="BQ1" s="525"/>
      <c r="BR1" s="525"/>
      <c r="BS1" s="525"/>
      <c r="BT1" s="525"/>
      <c r="BU1" s="525"/>
      <c r="BV1" s="525"/>
    </row>
    <row r="2" spans="1:74" ht="12.75" customHeight="1" x14ac:dyDescent="0.3">
      <c r="A2" s="761"/>
      <c r="B2" s="485" t="str">
        <f>"U.S. Energy Information Administration  |  Short-Term Energy Outlook  - "&amp;Dates!D1</f>
        <v>U.S. Energy Information Administration  |  Short-Term Energy Outlook  - October 2022</v>
      </c>
      <c r="C2" s="491"/>
      <c r="D2" s="491"/>
      <c r="E2" s="491"/>
      <c r="F2" s="491"/>
      <c r="G2" s="491"/>
      <c r="H2" s="491"/>
      <c r="I2" s="491"/>
      <c r="J2" s="491"/>
      <c r="K2" s="491"/>
      <c r="L2" s="491"/>
      <c r="M2" s="491"/>
      <c r="N2" s="491"/>
      <c r="O2" s="491"/>
      <c r="P2" s="491"/>
      <c r="Q2" s="491"/>
      <c r="R2" s="491"/>
      <c r="S2" s="491"/>
      <c r="T2" s="491"/>
      <c r="U2" s="491"/>
      <c r="V2" s="491"/>
      <c r="W2" s="491"/>
      <c r="X2" s="491"/>
      <c r="Y2" s="491"/>
      <c r="Z2" s="491"/>
      <c r="AA2" s="491"/>
      <c r="AB2" s="491"/>
      <c r="AC2" s="491"/>
      <c r="AD2" s="491"/>
      <c r="AE2" s="491"/>
      <c r="AF2" s="491"/>
      <c r="AG2" s="491"/>
      <c r="AH2" s="491"/>
      <c r="AI2" s="491"/>
      <c r="AJ2" s="491"/>
      <c r="AK2" s="491"/>
      <c r="AL2" s="491"/>
      <c r="AM2" s="491"/>
      <c r="AN2" s="491"/>
      <c r="AO2" s="491"/>
      <c r="AP2" s="491"/>
      <c r="AQ2" s="491"/>
      <c r="AR2" s="491"/>
      <c r="AS2" s="491"/>
      <c r="AT2" s="491"/>
      <c r="AU2" s="491"/>
      <c r="AV2" s="491"/>
      <c r="AW2" s="491"/>
      <c r="AX2" s="491"/>
      <c r="AY2" s="491"/>
      <c r="AZ2" s="491"/>
      <c r="BA2" s="491"/>
      <c r="BB2" s="491"/>
      <c r="BC2" s="491"/>
      <c r="BD2" s="609"/>
      <c r="BE2" s="609"/>
      <c r="BF2" s="609"/>
      <c r="BG2" s="491"/>
      <c r="BH2" s="491"/>
      <c r="BI2" s="491"/>
      <c r="BJ2" s="491"/>
      <c r="BK2" s="491"/>
      <c r="BL2" s="491"/>
      <c r="BM2" s="491"/>
      <c r="BN2" s="491"/>
      <c r="BO2" s="491"/>
      <c r="BP2" s="491"/>
      <c r="BQ2" s="491"/>
      <c r="BR2" s="491"/>
      <c r="BS2" s="491"/>
      <c r="BT2" s="491"/>
      <c r="BU2" s="491"/>
      <c r="BV2" s="491"/>
    </row>
    <row r="3" spans="1:74" ht="12.75" customHeight="1" x14ac:dyDescent="0.25">
      <c r="A3" s="733" t="s">
        <v>1406</v>
      </c>
      <c r="B3" s="528"/>
      <c r="C3" s="763">
        <f>Dates!D3</f>
        <v>2018</v>
      </c>
      <c r="D3" s="764"/>
      <c r="E3" s="764"/>
      <c r="F3" s="764"/>
      <c r="G3" s="764"/>
      <c r="H3" s="764"/>
      <c r="I3" s="764"/>
      <c r="J3" s="764"/>
      <c r="K3" s="764"/>
      <c r="L3" s="764"/>
      <c r="M3" s="764"/>
      <c r="N3" s="816"/>
      <c r="O3" s="763">
        <f>C3+1</f>
        <v>2019</v>
      </c>
      <c r="P3" s="764"/>
      <c r="Q3" s="764"/>
      <c r="R3" s="764"/>
      <c r="S3" s="764"/>
      <c r="T3" s="764"/>
      <c r="U3" s="764"/>
      <c r="V3" s="764"/>
      <c r="W3" s="764"/>
      <c r="X3" s="764"/>
      <c r="Y3" s="764"/>
      <c r="Z3" s="816"/>
      <c r="AA3" s="763">
        <f>O3+1</f>
        <v>2020</v>
      </c>
      <c r="AB3" s="764"/>
      <c r="AC3" s="764"/>
      <c r="AD3" s="764"/>
      <c r="AE3" s="764"/>
      <c r="AF3" s="764"/>
      <c r="AG3" s="764"/>
      <c r="AH3" s="764"/>
      <c r="AI3" s="764"/>
      <c r="AJ3" s="764"/>
      <c r="AK3" s="764"/>
      <c r="AL3" s="816"/>
      <c r="AM3" s="763">
        <f>AA3+1</f>
        <v>2021</v>
      </c>
      <c r="AN3" s="764"/>
      <c r="AO3" s="764"/>
      <c r="AP3" s="764"/>
      <c r="AQ3" s="764"/>
      <c r="AR3" s="764"/>
      <c r="AS3" s="764"/>
      <c r="AT3" s="764"/>
      <c r="AU3" s="764"/>
      <c r="AV3" s="764"/>
      <c r="AW3" s="764"/>
      <c r="AX3" s="816"/>
      <c r="AY3" s="763">
        <f>AM3+1</f>
        <v>2022</v>
      </c>
      <c r="AZ3" s="764"/>
      <c r="BA3" s="764"/>
      <c r="BB3" s="764"/>
      <c r="BC3" s="764"/>
      <c r="BD3" s="764"/>
      <c r="BE3" s="764"/>
      <c r="BF3" s="764"/>
      <c r="BG3" s="764"/>
      <c r="BH3" s="764"/>
      <c r="BI3" s="764"/>
      <c r="BJ3" s="816"/>
      <c r="BK3" s="763">
        <f>AY3+1</f>
        <v>2023</v>
      </c>
      <c r="BL3" s="764"/>
      <c r="BM3" s="764"/>
      <c r="BN3" s="764"/>
      <c r="BO3" s="764"/>
      <c r="BP3" s="764"/>
      <c r="BQ3" s="764"/>
      <c r="BR3" s="764"/>
      <c r="BS3" s="764"/>
      <c r="BT3" s="764"/>
      <c r="BU3" s="764"/>
      <c r="BV3" s="816"/>
    </row>
    <row r="4" spans="1:74" s="165" customFormat="1" ht="12.75" customHeight="1" x14ac:dyDescent="0.25">
      <c r="A4" s="734" t="str">
        <f>Dates!$D$2</f>
        <v>Thursday October 6, 2022</v>
      </c>
      <c r="B4" s="529"/>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2" customHeight="1" x14ac:dyDescent="0.25">
      <c r="A5" s="530"/>
      <c r="B5" s="166" t="s">
        <v>351</v>
      </c>
      <c r="C5" s="484"/>
      <c r="D5" s="484"/>
      <c r="E5" s="484"/>
      <c r="F5" s="484"/>
      <c r="G5" s="484"/>
      <c r="H5" s="484"/>
      <c r="I5" s="484"/>
      <c r="J5" s="484"/>
      <c r="K5" s="484"/>
      <c r="L5" s="484"/>
      <c r="M5" s="484"/>
      <c r="N5" s="484"/>
      <c r="O5" s="484"/>
      <c r="P5" s="484"/>
      <c r="Q5" s="484"/>
      <c r="R5" s="484"/>
      <c r="S5" s="484"/>
      <c r="T5" s="484"/>
      <c r="U5" s="484"/>
      <c r="V5" s="484"/>
      <c r="W5" s="484"/>
      <c r="X5" s="484"/>
      <c r="Y5" s="484"/>
      <c r="Z5" s="484"/>
      <c r="AA5" s="484"/>
      <c r="AB5" s="484"/>
      <c r="AC5" s="484"/>
      <c r="AD5" s="484"/>
      <c r="AE5" s="484"/>
      <c r="AF5" s="484"/>
      <c r="AG5" s="484"/>
      <c r="AH5" s="484"/>
      <c r="AI5" s="484"/>
      <c r="AJ5" s="484"/>
      <c r="AK5" s="484"/>
      <c r="AL5" s="484"/>
      <c r="AM5" s="484"/>
      <c r="AN5" s="484"/>
      <c r="AO5" s="484"/>
      <c r="AP5" s="484"/>
      <c r="AQ5" s="484"/>
      <c r="AR5" s="484"/>
      <c r="AS5" s="484"/>
      <c r="AT5" s="484"/>
      <c r="AU5" s="484"/>
      <c r="AV5" s="484"/>
      <c r="AW5" s="484"/>
      <c r="AX5" s="484"/>
      <c r="AY5" s="484"/>
      <c r="AZ5" s="484"/>
      <c r="BA5" s="484"/>
      <c r="BB5" s="484"/>
      <c r="BC5" s="484"/>
      <c r="BD5" s="484"/>
      <c r="BE5" s="484"/>
      <c r="BF5" s="484"/>
      <c r="BG5" s="484"/>
      <c r="BH5" s="484"/>
      <c r="BI5" s="484"/>
      <c r="BJ5" s="484"/>
      <c r="BK5" s="484"/>
      <c r="BL5" s="484"/>
      <c r="BM5" s="484"/>
      <c r="BN5" s="484"/>
      <c r="BO5" s="484"/>
      <c r="BP5" s="484"/>
      <c r="BQ5" s="484"/>
      <c r="BR5" s="484"/>
      <c r="BS5" s="484"/>
      <c r="BT5" s="484"/>
      <c r="BU5" s="484"/>
      <c r="BV5" s="484"/>
    </row>
    <row r="6" spans="1:74" ht="12" customHeight="1" x14ac:dyDescent="0.25">
      <c r="A6" s="530" t="s">
        <v>63</v>
      </c>
      <c r="B6" s="532" t="s">
        <v>455</v>
      </c>
      <c r="C6" s="262">
        <v>1.221121E-2</v>
      </c>
      <c r="D6" s="262">
        <v>1.15993E-2</v>
      </c>
      <c r="E6" s="262">
        <v>1.244288E-2</v>
      </c>
      <c r="F6" s="262">
        <v>1.081494E-2</v>
      </c>
      <c r="G6" s="262">
        <v>1.2587340000000001E-2</v>
      </c>
      <c r="H6" s="262">
        <v>1.1833659999999999E-2</v>
      </c>
      <c r="I6" s="262">
        <v>1.24689E-2</v>
      </c>
      <c r="J6" s="262">
        <v>1.2445629999999999E-2</v>
      </c>
      <c r="K6" s="262">
        <v>1.2089219999999999E-2</v>
      </c>
      <c r="L6" s="262">
        <v>1.159017E-2</v>
      </c>
      <c r="M6" s="262">
        <v>1.211597E-2</v>
      </c>
      <c r="N6" s="262">
        <v>1.286063E-2</v>
      </c>
      <c r="O6" s="262">
        <v>1.200292E-2</v>
      </c>
      <c r="P6" s="262">
        <v>1.1148450000000001E-2</v>
      </c>
      <c r="Q6" s="262">
        <v>1.227405E-2</v>
      </c>
      <c r="R6" s="262">
        <v>1.092686E-2</v>
      </c>
      <c r="S6" s="262">
        <v>1.1616039999999999E-2</v>
      </c>
      <c r="T6" s="262">
        <v>1.152597E-2</v>
      </c>
      <c r="U6" s="262">
        <v>1.1950179999999999E-2</v>
      </c>
      <c r="V6" s="262">
        <v>1.2132250000000001E-2</v>
      </c>
      <c r="W6" s="262">
        <v>1.191567E-2</v>
      </c>
      <c r="X6" s="262">
        <v>9.8211500000000007E-3</v>
      </c>
      <c r="Y6" s="262">
        <v>8.3829799999999999E-3</v>
      </c>
      <c r="Z6" s="262">
        <v>1.0153799999999999E-2</v>
      </c>
      <c r="AA6" s="262">
        <v>9.7501099999999993E-3</v>
      </c>
      <c r="AB6" s="262">
        <v>1.042528E-2</v>
      </c>
      <c r="AC6" s="262">
        <v>1.2467209999999999E-2</v>
      </c>
      <c r="AD6" s="262">
        <v>1.174359E-2</v>
      </c>
      <c r="AE6" s="262">
        <v>1.1603870000000001E-2</v>
      </c>
      <c r="AF6" s="262">
        <v>1.0875309999999999E-2</v>
      </c>
      <c r="AG6" s="262">
        <v>1.1404630000000001E-2</v>
      </c>
      <c r="AH6" s="262">
        <v>1.1333589999999999E-2</v>
      </c>
      <c r="AI6" s="262">
        <v>1.099641E-2</v>
      </c>
      <c r="AJ6" s="262">
        <v>1.0951249999999999E-2</v>
      </c>
      <c r="AK6" s="262">
        <v>1.1905229999999999E-2</v>
      </c>
      <c r="AL6" s="262">
        <v>1.191212E-2</v>
      </c>
      <c r="AM6" s="262">
        <v>1.1649899999999999E-2</v>
      </c>
      <c r="AN6" s="262">
        <v>1.118652E-2</v>
      </c>
      <c r="AO6" s="262">
        <v>1.080453E-2</v>
      </c>
      <c r="AP6" s="262">
        <v>1.1030389999999999E-2</v>
      </c>
      <c r="AQ6" s="262">
        <v>1.15382E-2</v>
      </c>
      <c r="AR6" s="262">
        <v>1.204993E-2</v>
      </c>
      <c r="AS6" s="262">
        <v>1.189428E-2</v>
      </c>
      <c r="AT6" s="262">
        <v>1.1588370000000001E-2</v>
      </c>
      <c r="AU6" s="262">
        <v>1.1546320000000001E-2</v>
      </c>
      <c r="AV6" s="262">
        <v>1.1073329999999999E-2</v>
      </c>
      <c r="AW6" s="262">
        <v>1.1431439999999999E-2</v>
      </c>
      <c r="AX6" s="262">
        <v>1.2259839999999999E-2</v>
      </c>
      <c r="AY6" s="262">
        <v>1.2660009999999999E-2</v>
      </c>
      <c r="AZ6" s="262">
        <v>1.0544629999999999E-2</v>
      </c>
      <c r="BA6" s="262">
        <v>1.123174E-2</v>
      </c>
      <c r="BB6" s="262">
        <v>1.0749669999999999E-2</v>
      </c>
      <c r="BC6" s="262">
        <v>1.1305249999999999E-2</v>
      </c>
      <c r="BD6" s="262">
        <v>1.142454E-2</v>
      </c>
      <c r="BE6" s="262">
        <v>1.2024857E-2</v>
      </c>
      <c r="BF6" s="262">
        <v>1.1807700000000001E-2</v>
      </c>
      <c r="BG6" s="262">
        <v>1.2282899999999999E-2</v>
      </c>
      <c r="BH6" s="328">
        <v>1.1894399999999999E-2</v>
      </c>
      <c r="BI6" s="328">
        <v>1.0980200000000001E-2</v>
      </c>
      <c r="BJ6" s="328">
        <v>1.31775E-2</v>
      </c>
      <c r="BK6" s="328">
        <v>1.2260500000000001E-2</v>
      </c>
      <c r="BL6" s="328">
        <v>1.0335199999999999E-2</v>
      </c>
      <c r="BM6" s="328">
        <v>1.1512700000000001E-2</v>
      </c>
      <c r="BN6" s="328">
        <v>1.0307999999999999E-2</v>
      </c>
      <c r="BO6" s="328">
        <v>1.1190200000000001E-2</v>
      </c>
      <c r="BP6" s="328">
        <v>1.21542E-2</v>
      </c>
      <c r="BQ6" s="328">
        <v>1.27578E-2</v>
      </c>
      <c r="BR6" s="328">
        <v>1.2576800000000001E-2</v>
      </c>
      <c r="BS6" s="328">
        <v>1.23792E-2</v>
      </c>
      <c r="BT6" s="328">
        <v>1.1555299999999999E-2</v>
      </c>
      <c r="BU6" s="328">
        <v>1.0297600000000001E-2</v>
      </c>
      <c r="BV6" s="328">
        <v>1.21774E-2</v>
      </c>
    </row>
    <row r="7" spans="1:74" ht="12" customHeight="1" x14ac:dyDescent="0.25">
      <c r="A7" s="531" t="s">
        <v>747</v>
      </c>
      <c r="B7" s="532" t="s">
        <v>48</v>
      </c>
      <c r="C7" s="262">
        <v>0.22725423</v>
      </c>
      <c r="D7" s="262">
        <v>0.22572193800000001</v>
      </c>
      <c r="E7" s="262">
        <v>0.234447557</v>
      </c>
      <c r="F7" s="262">
        <v>0.254820771</v>
      </c>
      <c r="G7" s="262">
        <v>0.27602051900000002</v>
      </c>
      <c r="H7" s="262">
        <v>0.25037990599999999</v>
      </c>
      <c r="I7" s="262">
        <v>0.22762663699999999</v>
      </c>
      <c r="J7" s="262">
        <v>0.19945310399999999</v>
      </c>
      <c r="K7" s="262">
        <v>0.173519747</v>
      </c>
      <c r="L7" s="262">
        <v>0.176858127</v>
      </c>
      <c r="M7" s="262">
        <v>0.19829213500000001</v>
      </c>
      <c r="N7" s="262">
        <v>0.20621366899999999</v>
      </c>
      <c r="O7" s="262">
        <v>0.21957816799999999</v>
      </c>
      <c r="P7" s="262">
        <v>0.202784662</v>
      </c>
      <c r="Q7" s="262">
        <v>0.23337925300000001</v>
      </c>
      <c r="R7" s="262">
        <v>0.24662399400000001</v>
      </c>
      <c r="S7" s="262">
        <v>0.28368234199999998</v>
      </c>
      <c r="T7" s="262">
        <v>0.24902711499999999</v>
      </c>
      <c r="U7" s="262">
        <v>0.22073678299999999</v>
      </c>
      <c r="V7" s="262">
        <v>0.20040117800000001</v>
      </c>
      <c r="W7" s="262">
        <v>0.16439868199999999</v>
      </c>
      <c r="X7" s="262">
        <v>0.162356688</v>
      </c>
      <c r="Y7" s="262">
        <v>0.17933475199999999</v>
      </c>
      <c r="Z7" s="262">
        <v>0.19033282800000001</v>
      </c>
      <c r="AA7" s="262">
        <v>0.21387228999999999</v>
      </c>
      <c r="AB7" s="262">
        <v>0.22582966500000001</v>
      </c>
      <c r="AC7" s="262">
        <v>0.20777282799999999</v>
      </c>
      <c r="AD7" s="262">
        <v>0.202358862</v>
      </c>
      <c r="AE7" s="262">
        <v>0.26188445900000001</v>
      </c>
      <c r="AF7" s="262">
        <v>0.24480622699999999</v>
      </c>
      <c r="AG7" s="262">
        <v>0.233865042</v>
      </c>
      <c r="AH7" s="262">
        <v>0.203563997</v>
      </c>
      <c r="AI7" s="262">
        <v>0.16327065900000001</v>
      </c>
      <c r="AJ7" s="262">
        <v>0.16443540500000001</v>
      </c>
      <c r="AK7" s="262">
        <v>0.182570961</v>
      </c>
      <c r="AL7" s="262">
        <v>0.187821977</v>
      </c>
      <c r="AM7" s="262">
        <v>0.225446801</v>
      </c>
      <c r="AN7" s="262">
        <v>0.18885523700000001</v>
      </c>
      <c r="AO7" s="262">
        <v>0.188344816</v>
      </c>
      <c r="AP7" s="262">
        <v>0.16757319100000001</v>
      </c>
      <c r="AQ7" s="262">
        <v>0.19907143599999999</v>
      </c>
      <c r="AR7" s="262">
        <v>0.21033721699999999</v>
      </c>
      <c r="AS7" s="262">
        <v>0.193129097</v>
      </c>
      <c r="AT7" s="262">
        <v>0.18297229000000001</v>
      </c>
      <c r="AU7" s="262">
        <v>0.156828255</v>
      </c>
      <c r="AV7" s="262">
        <v>0.157101238</v>
      </c>
      <c r="AW7" s="262">
        <v>0.17863500199999999</v>
      </c>
      <c r="AX7" s="262">
        <v>0.22405177300000001</v>
      </c>
      <c r="AY7" s="262">
        <v>0.23604017099999999</v>
      </c>
      <c r="AZ7" s="262">
        <v>0.206784471</v>
      </c>
      <c r="BA7" s="262">
        <v>0.22833915499999999</v>
      </c>
      <c r="BB7" s="262">
        <v>0.17631945399999999</v>
      </c>
      <c r="BC7" s="262">
        <v>0.209195938</v>
      </c>
      <c r="BD7" s="262">
        <v>0.235736057</v>
      </c>
      <c r="BE7" s="262">
        <v>0.2214544</v>
      </c>
      <c r="BF7" s="262">
        <v>0.19637260000000001</v>
      </c>
      <c r="BG7" s="262">
        <v>0.1519132</v>
      </c>
      <c r="BH7" s="328">
        <v>0.1490445</v>
      </c>
      <c r="BI7" s="328">
        <v>0.16980490000000001</v>
      </c>
      <c r="BJ7" s="328">
        <v>0.18568319999999999</v>
      </c>
      <c r="BK7" s="328">
        <v>0.2126777</v>
      </c>
      <c r="BL7" s="328">
        <v>0.19085540000000001</v>
      </c>
      <c r="BM7" s="328">
        <v>0.2120195</v>
      </c>
      <c r="BN7" s="328">
        <v>0.21184610000000001</v>
      </c>
      <c r="BO7" s="328">
        <v>0.24507970000000001</v>
      </c>
      <c r="BP7" s="328">
        <v>0.2430629</v>
      </c>
      <c r="BQ7" s="328">
        <v>0.22374079999999999</v>
      </c>
      <c r="BR7" s="328">
        <v>0.19065119999999999</v>
      </c>
      <c r="BS7" s="328">
        <v>0.1603646</v>
      </c>
      <c r="BT7" s="328">
        <v>0.15961510000000001</v>
      </c>
      <c r="BU7" s="328">
        <v>0.1774656</v>
      </c>
      <c r="BV7" s="328">
        <v>0.19820160000000001</v>
      </c>
    </row>
    <row r="8" spans="1:74" ht="12" customHeight="1" x14ac:dyDescent="0.25">
      <c r="A8" s="530" t="s">
        <v>748</v>
      </c>
      <c r="B8" s="532" t="s">
        <v>1027</v>
      </c>
      <c r="C8" s="262">
        <v>2.9932510081000001E-2</v>
      </c>
      <c r="D8" s="262">
        <v>3.5166110675000001E-2</v>
      </c>
      <c r="E8" s="262">
        <v>4.5602970588000002E-2</v>
      </c>
      <c r="F8" s="262">
        <v>5.4645841680000001E-2</v>
      </c>
      <c r="G8" s="262">
        <v>6.1795435145000001E-2</v>
      </c>
      <c r="H8" s="262">
        <v>6.6891506535000006E-2</v>
      </c>
      <c r="I8" s="262">
        <v>6.0917655851000001E-2</v>
      </c>
      <c r="J8" s="262">
        <v>6.0391850524999999E-2</v>
      </c>
      <c r="K8" s="262">
        <v>5.3812855723E-2</v>
      </c>
      <c r="L8" s="262">
        <v>4.4848734568000002E-2</v>
      </c>
      <c r="M8" s="262">
        <v>3.3784974315999999E-2</v>
      </c>
      <c r="N8" s="262">
        <v>2.8063289729000001E-2</v>
      </c>
      <c r="O8" s="262">
        <v>3.1577836763000001E-2</v>
      </c>
      <c r="P8" s="262">
        <v>3.3817698207000001E-2</v>
      </c>
      <c r="Q8" s="262">
        <v>5.2016530188000003E-2</v>
      </c>
      <c r="R8" s="262">
        <v>5.9576063585999997E-2</v>
      </c>
      <c r="S8" s="262">
        <v>6.3184558264999996E-2</v>
      </c>
      <c r="T8" s="262">
        <v>7.0332609352000003E-2</v>
      </c>
      <c r="U8" s="262">
        <v>7.1712865064E-2</v>
      </c>
      <c r="V8" s="262">
        <v>6.9483327560999994E-2</v>
      </c>
      <c r="W8" s="262">
        <v>6.0141873393999998E-2</v>
      </c>
      <c r="X8" s="262">
        <v>5.3787783817000001E-2</v>
      </c>
      <c r="Y8" s="262">
        <v>3.8495980795000002E-2</v>
      </c>
      <c r="Z8" s="262">
        <v>3.0485440475E-2</v>
      </c>
      <c r="AA8" s="262">
        <v>3.9385978454999998E-2</v>
      </c>
      <c r="AB8" s="262">
        <v>4.9141718147000003E-2</v>
      </c>
      <c r="AC8" s="262">
        <v>5.6076296329999997E-2</v>
      </c>
      <c r="AD8" s="262">
        <v>6.9978796427000001E-2</v>
      </c>
      <c r="AE8" s="262">
        <v>8.5270085674000004E-2</v>
      </c>
      <c r="AF8" s="262">
        <v>8.5270803576999996E-2</v>
      </c>
      <c r="AG8" s="262">
        <v>9.3749063652999995E-2</v>
      </c>
      <c r="AH8" s="262">
        <v>8.2334191335000001E-2</v>
      </c>
      <c r="AI8" s="262">
        <v>6.8326999962000007E-2</v>
      </c>
      <c r="AJ8" s="262">
        <v>6.2640303134E-2</v>
      </c>
      <c r="AK8" s="262">
        <v>5.097749461E-2</v>
      </c>
      <c r="AL8" s="262">
        <v>4.5042712281999998E-2</v>
      </c>
      <c r="AM8" s="262">
        <v>5.0609056869000003E-2</v>
      </c>
      <c r="AN8" s="262">
        <v>5.6726116149E-2</v>
      </c>
      <c r="AO8" s="262">
        <v>8.1957718292000006E-2</v>
      </c>
      <c r="AP8" s="262">
        <v>9.5741555478999998E-2</v>
      </c>
      <c r="AQ8" s="262">
        <v>0.10870201365</v>
      </c>
      <c r="AR8" s="262">
        <v>0.10475484625000001</v>
      </c>
      <c r="AS8" s="262">
        <v>0.10537157019</v>
      </c>
      <c r="AT8" s="262">
        <v>0.10448681915999999</v>
      </c>
      <c r="AU8" s="262">
        <v>9.8217625904000003E-2</v>
      </c>
      <c r="AV8" s="262">
        <v>8.1720426107000005E-2</v>
      </c>
      <c r="AW8" s="262">
        <v>6.9573004125000004E-2</v>
      </c>
      <c r="AX8" s="262">
        <v>5.6162836260000001E-2</v>
      </c>
      <c r="AY8" s="262">
        <v>7.0791541163000002E-2</v>
      </c>
      <c r="AZ8" s="262">
        <v>8.1406954264999998E-2</v>
      </c>
      <c r="BA8" s="262">
        <v>0.10516951449</v>
      </c>
      <c r="BB8" s="262">
        <v>0.11924463774000001</v>
      </c>
      <c r="BC8" s="262">
        <v>0.13405203000999999</v>
      </c>
      <c r="BD8" s="262">
        <v>0.1408202338</v>
      </c>
      <c r="BE8" s="262">
        <v>0.13846243147000001</v>
      </c>
      <c r="BF8" s="262">
        <v>0.1242041</v>
      </c>
      <c r="BG8" s="262">
        <v>0.1195493</v>
      </c>
      <c r="BH8" s="328">
        <v>0.1027859</v>
      </c>
      <c r="BI8" s="328">
        <v>8.4925299999999995E-2</v>
      </c>
      <c r="BJ8" s="328">
        <v>6.9659200000000004E-2</v>
      </c>
      <c r="BK8" s="328">
        <v>8.5034200000000004E-2</v>
      </c>
      <c r="BL8" s="328">
        <v>9.5566399999999996E-2</v>
      </c>
      <c r="BM8" s="328">
        <v>0.13223209999999999</v>
      </c>
      <c r="BN8" s="328">
        <v>0.14994959999999999</v>
      </c>
      <c r="BO8" s="328">
        <v>0.17105429999999999</v>
      </c>
      <c r="BP8" s="328">
        <v>0.176814</v>
      </c>
      <c r="BQ8" s="328">
        <v>0.1752542</v>
      </c>
      <c r="BR8" s="328">
        <v>0.16356519999999999</v>
      </c>
      <c r="BS8" s="328">
        <v>0.15106720000000001</v>
      </c>
      <c r="BT8" s="328">
        <v>0.13269139999999999</v>
      </c>
      <c r="BU8" s="328">
        <v>0.1111779</v>
      </c>
      <c r="BV8" s="328">
        <v>9.7684499999999994E-2</v>
      </c>
    </row>
    <row r="9" spans="1:74" ht="12" customHeight="1" x14ac:dyDescent="0.25">
      <c r="A9" s="498" t="s">
        <v>610</v>
      </c>
      <c r="B9" s="532" t="s">
        <v>821</v>
      </c>
      <c r="C9" s="262">
        <v>2.436323E-2</v>
      </c>
      <c r="D9" s="262">
        <v>2.2924239999999999E-2</v>
      </c>
      <c r="E9" s="262">
        <v>2.4334049999999999E-2</v>
      </c>
      <c r="F9" s="262">
        <v>2.263248E-2</v>
      </c>
      <c r="G9" s="262">
        <v>2.2935009999999999E-2</v>
      </c>
      <c r="H9" s="262">
        <v>2.2879690000000001E-2</v>
      </c>
      <c r="I9" s="262">
        <v>2.2759830000000002E-2</v>
      </c>
      <c r="J9" s="262">
        <v>2.293796E-2</v>
      </c>
      <c r="K9" s="262">
        <v>2.05165E-2</v>
      </c>
      <c r="L9" s="262">
        <v>2.2578890000000001E-2</v>
      </c>
      <c r="M9" s="262">
        <v>2.275802E-2</v>
      </c>
      <c r="N9" s="262">
        <v>2.3401410000000001E-2</v>
      </c>
      <c r="O9" s="262">
        <v>2.1712100000000002E-2</v>
      </c>
      <c r="P9" s="262">
        <v>1.9468630000000001E-2</v>
      </c>
      <c r="Q9" s="262">
        <v>2.1217159999999999E-2</v>
      </c>
      <c r="R9" s="262">
        <v>1.991826E-2</v>
      </c>
      <c r="S9" s="262">
        <v>2.0538560000000001E-2</v>
      </c>
      <c r="T9" s="262">
        <v>2.04341E-2</v>
      </c>
      <c r="U9" s="262">
        <v>2.1014709999999999E-2</v>
      </c>
      <c r="V9" s="262">
        <v>2.1210139999999999E-2</v>
      </c>
      <c r="W9" s="262">
        <v>1.9658040000000002E-2</v>
      </c>
      <c r="X9" s="262">
        <v>2.0566520000000001E-2</v>
      </c>
      <c r="Y9" s="262">
        <v>2.0364670000000001E-2</v>
      </c>
      <c r="Z9" s="262">
        <v>2.1509790000000001E-2</v>
      </c>
      <c r="AA9" s="262">
        <v>2.19092E-2</v>
      </c>
      <c r="AB9" s="262">
        <v>2.0123439999999999E-2</v>
      </c>
      <c r="AC9" s="262">
        <v>2.175301E-2</v>
      </c>
      <c r="AD9" s="262">
        <v>2.0050080000000001E-2</v>
      </c>
      <c r="AE9" s="262">
        <v>2.0515370000000002E-2</v>
      </c>
      <c r="AF9" s="262">
        <v>1.8948260000000001E-2</v>
      </c>
      <c r="AG9" s="262">
        <v>2.0007919999999998E-2</v>
      </c>
      <c r="AH9" s="262">
        <v>2.041138E-2</v>
      </c>
      <c r="AI9" s="262">
        <v>1.9216009999999999E-2</v>
      </c>
      <c r="AJ9" s="262">
        <v>1.9417690000000001E-2</v>
      </c>
      <c r="AK9" s="262">
        <v>1.915265E-2</v>
      </c>
      <c r="AL9" s="262">
        <v>2.0694400000000002E-2</v>
      </c>
      <c r="AM9" s="262">
        <v>2.0439329999999999E-2</v>
      </c>
      <c r="AN9" s="262">
        <v>1.8543509999999999E-2</v>
      </c>
      <c r="AO9" s="262">
        <v>2.0735110000000001E-2</v>
      </c>
      <c r="AP9" s="262">
        <v>1.927013E-2</v>
      </c>
      <c r="AQ9" s="262">
        <v>2.0116249999999999E-2</v>
      </c>
      <c r="AR9" s="262">
        <v>1.942286E-2</v>
      </c>
      <c r="AS9" s="262">
        <v>2.007418E-2</v>
      </c>
      <c r="AT9" s="262">
        <v>1.977539E-2</v>
      </c>
      <c r="AU9" s="262">
        <v>1.9598689999999998E-2</v>
      </c>
      <c r="AV9" s="262">
        <v>1.853169E-2</v>
      </c>
      <c r="AW9" s="262">
        <v>1.8637440000000002E-2</v>
      </c>
      <c r="AX9" s="262">
        <v>2.0538509999999999E-2</v>
      </c>
      <c r="AY9" s="262">
        <v>1.9242499999999999E-2</v>
      </c>
      <c r="AZ9" s="262">
        <v>1.7622100000000002E-2</v>
      </c>
      <c r="BA9" s="262">
        <v>1.912268E-2</v>
      </c>
      <c r="BB9" s="262">
        <v>1.7227949999999999E-2</v>
      </c>
      <c r="BC9" s="262">
        <v>1.788182E-2</v>
      </c>
      <c r="BD9" s="262">
        <v>1.7977301000000001E-2</v>
      </c>
      <c r="BE9" s="262">
        <v>1.8562747000000001E-2</v>
      </c>
      <c r="BF9" s="262">
        <v>1.91951E-2</v>
      </c>
      <c r="BG9" s="262">
        <v>1.83386E-2</v>
      </c>
      <c r="BH9" s="328">
        <v>1.8434800000000001E-2</v>
      </c>
      <c r="BI9" s="328">
        <v>1.78806E-2</v>
      </c>
      <c r="BJ9" s="328">
        <v>1.94281E-2</v>
      </c>
      <c r="BK9" s="328">
        <v>1.92623E-2</v>
      </c>
      <c r="BL9" s="328">
        <v>1.72087E-2</v>
      </c>
      <c r="BM9" s="328">
        <v>1.9004199999999999E-2</v>
      </c>
      <c r="BN9" s="328">
        <v>1.7875499999999999E-2</v>
      </c>
      <c r="BO9" s="328">
        <v>1.8602500000000001E-2</v>
      </c>
      <c r="BP9" s="328">
        <v>1.80927E-2</v>
      </c>
      <c r="BQ9" s="328">
        <v>1.8737199999999999E-2</v>
      </c>
      <c r="BR9" s="328">
        <v>1.89112E-2</v>
      </c>
      <c r="BS9" s="328">
        <v>1.82252E-2</v>
      </c>
      <c r="BT9" s="328">
        <v>1.8200000000000001E-2</v>
      </c>
      <c r="BU9" s="328">
        <v>1.7624799999999999E-2</v>
      </c>
      <c r="BV9" s="328">
        <v>1.9241000000000001E-2</v>
      </c>
    </row>
    <row r="10" spans="1:74" ht="12" customHeight="1" x14ac:dyDescent="0.25">
      <c r="A10" s="498" t="s">
        <v>609</v>
      </c>
      <c r="B10" s="532" t="s">
        <v>1028</v>
      </c>
      <c r="C10" s="262">
        <v>2.146238E-2</v>
      </c>
      <c r="D10" s="262">
        <v>1.8849479999999998E-2</v>
      </c>
      <c r="E10" s="262">
        <v>1.9658479999999999E-2</v>
      </c>
      <c r="F10" s="262">
        <v>1.596581E-2</v>
      </c>
      <c r="G10" s="262">
        <v>1.7230889999999999E-2</v>
      </c>
      <c r="H10" s="262">
        <v>1.8979849999999999E-2</v>
      </c>
      <c r="I10" s="262">
        <v>2.0821039999999999E-2</v>
      </c>
      <c r="J10" s="262">
        <v>1.983451E-2</v>
      </c>
      <c r="K10" s="262">
        <v>1.6949189999999999E-2</v>
      </c>
      <c r="L10" s="262">
        <v>1.6629459999999999E-2</v>
      </c>
      <c r="M10" s="262">
        <v>1.7001039999999999E-2</v>
      </c>
      <c r="N10" s="262">
        <v>1.7681209999999999E-2</v>
      </c>
      <c r="O10" s="262">
        <v>1.947579E-2</v>
      </c>
      <c r="P10" s="262">
        <v>1.607855E-2</v>
      </c>
      <c r="Q10" s="262">
        <v>1.613684E-2</v>
      </c>
      <c r="R10" s="262">
        <v>1.36918E-2</v>
      </c>
      <c r="S10" s="262">
        <v>1.6090879999999998E-2</v>
      </c>
      <c r="T10" s="262">
        <v>1.6260170000000001E-2</v>
      </c>
      <c r="U10" s="262">
        <v>1.8751E-2</v>
      </c>
      <c r="V10" s="262">
        <v>1.9267679999999999E-2</v>
      </c>
      <c r="W10" s="262">
        <v>1.6856940000000001E-2</v>
      </c>
      <c r="X10" s="262">
        <v>1.463505E-2</v>
      </c>
      <c r="Y10" s="262">
        <v>1.5714240000000001E-2</v>
      </c>
      <c r="Z10" s="262">
        <v>1.756508E-2</v>
      </c>
      <c r="AA10" s="262">
        <v>1.7380719999999999E-2</v>
      </c>
      <c r="AB10" s="262">
        <v>1.6404599999999998E-2</v>
      </c>
      <c r="AC10" s="262">
        <v>1.571146E-2</v>
      </c>
      <c r="AD10" s="262">
        <v>1.27376E-2</v>
      </c>
      <c r="AE10" s="262">
        <v>1.39398E-2</v>
      </c>
      <c r="AF10" s="262">
        <v>1.400333E-2</v>
      </c>
      <c r="AG10" s="262">
        <v>1.633221E-2</v>
      </c>
      <c r="AH10" s="262">
        <v>1.7728359999999999E-2</v>
      </c>
      <c r="AI10" s="262">
        <v>1.4776320000000001E-2</v>
      </c>
      <c r="AJ10" s="262">
        <v>1.415014E-2</v>
      </c>
      <c r="AK10" s="262">
        <v>1.547639E-2</v>
      </c>
      <c r="AL10" s="262">
        <v>1.6733040000000001E-2</v>
      </c>
      <c r="AM10" s="262">
        <v>1.7434760000000001E-2</v>
      </c>
      <c r="AN10" s="262">
        <v>1.6456209999999999E-2</v>
      </c>
      <c r="AO10" s="262">
        <v>1.7509770000000001E-2</v>
      </c>
      <c r="AP10" s="262">
        <v>1.2591990000000001E-2</v>
      </c>
      <c r="AQ10" s="262">
        <v>1.5713620000000001E-2</v>
      </c>
      <c r="AR10" s="262">
        <v>1.7375979999999999E-2</v>
      </c>
      <c r="AS10" s="262">
        <v>1.8266109999999999E-2</v>
      </c>
      <c r="AT10" s="262">
        <v>1.9406659999999999E-2</v>
      </c>
      <c r="AU10" s="262">
        <v>1.6361279999999999E-2</v>
      </c>
      <c r="AV10" s="262">
        <v>1.658078E-2</v>
      </c>
      <c r="AW10" s="262">
        <v>1.3869279999999999E-2</v>
      </c>
      <c r="AX10" s="262">
        <v>1.742399E-2</v>
      </c>
      <c r="AY10" s="262">
        <v>1.6639749999999998E-2</v>
      </c>
      <c r="AZ10" s="262">
        <v>1.8337099999999999E-2</v>
      </c>
      <c r="BA10" s="262">
        <v>1.6774529999999999E-2</v>
      </c>
      <c r="BB10" s="262">
        <v>1.3050849999999999E-2</v>
      </c>
      <c r="BC10" s="262">
        <v>1.6107750000000001E-2</v>
      </c>
      <c r="BD10" s="262">
        <v>1.8117408000000002E-2</v>
      </c>
      <c r="BE10" s="262">
        <v>1.9880469000000001E-2</v>
      </c>
      <c r="BF10" s="262">
        <v>1.75862E-2</v>
      </c>
      <c r="BG10" s="262">
        <v>1.48921E-2</v>
      </c>
      <c r="BH10" s="328">
        <v>1.4091899999999999E-2</v>
      </c>
      <c r="BI10" s="328">
        <v>1.36688E-2</v>
      </c>
      <c r="BJ10" s="328">
        <v>1.5707499999999999E-2</v>
      </c>
      <c r="BK10" s="328">
        <v>1.5935999999999999E-2</v>
      </c>
      <c r="BL10" s="328">
        <v>1.5579600000000001E-2</v>
      </c>
      <c r="BM10" s="328">
        <v>1.5429699999999999E-2</v>
      </c>
      <c r="BN10" s="328">
        <v>1.18321E-2</v>
      </c>
      <c r="BO10" s="328">
        <v>1.4741799999999999E-2</v>
      </c>
      <c r="BP10" s="328">
        <v>1.6022600000000001E-2</v>
      </c>
      <c r="BQ10" s="328">
        <v>1.7865800000000001E-2</v>
      </c>
      <c r="BR10" s="328">
        <v>1.7721399999999998E-2</v>
      </c>
      <c r="BS10" s="328">
        <v>1.47323E-2</v>
      </c>
      <c r="BT10" s="328">
        <v>1.42378E-2</v>
      </c>
      <c r="BU10" s="328">
        <v>1.33416E-2</v>
      </c>
      <c r="BV10" s="328">
        <v>1.5842200000000001E-2</v>
      </c>
    </row>
    <row r="11" spans="1:74" ht="12" customHeight="1" x14ac:dyDescent="0.25">
      <c r="A11" s="530" t="s">
        <v>97</v>
      </c>
      <c r="B11" s="532" t="s">
        <v>456</v>
      </c>
      <c r="C11" s="262">
        <v>0.23278976269000001</v>
      </c>
      <c r="D11" s="262">
        <v>0.21089434288</v>
      </c>
      <c r="E11" s="262">
        <v>0.24066441146000001</v>
      </c>
      <c r="F11" s="262">
        <v>0.24040196132</v>
      </c>
      <c r="G11" s="262">
        <v>0.21787306294</v>
      </c>
      <c r="H11" s="262">
        <v>0.22471188727999999</v>
      </c>
      <c r="I11" s="262">
        <v>0.14959366940999999</v>
      </c>
      <c r="J11" s="262">
        <v>0.18053417722000001</v>
      </c>
      <c r="K11" s="262">
        <v>0.16844034386000001</v>
      </c>
      <c r="L11" s="262">
        <v>0.19272835997000001</v>
      </c>
      <c r="M11" s="262">
        <v>0.20020624089</v>
      </c>
      <c r="N11" s="262">
        <v>0.22105885938</v>
      </c>
      <c r="O11" s="262">
        <v>0.2161514581</v>
      </c>
      <c r="P11" s="262">
        <v>0.20123746882999999</v>
      </c>
      <c r="Q11" s="262">
        <v>0.22926746001000001</v>
      </c>
      <c r="R11" s="262">
        <v>0.25724530075000002</v>
      </c>
      <c r="S11" s="262">
        <v>0.22936314343</v>
      </c>
      <c r="T11" s="262">
        <v>0.19970441551000001</v>
      </c>
      <c r="U11" s="262">
        <v>0.19666161374999999</v>
      </c>
      <c r="V11" s="262">
        <v>0.17777508732</v>
      </c>
      <c r="W11" s="262">
        <v>0.21812099837999999</v>
      </c>
      <c r="X11" s="262">
        <v>0.24576492034</v>
      </c>
      <c r="Y11" s="262">
        <v>0.22404662420999999</v>
      </c>
      <c r="Z11" s="262">
        <v>0.23701535021</v>
      </c>
      <c r="AA11" s="262">
        <v>0.25020542015000002</v>
      </c>
      <c r="AB11" s="262">
        <v>0.25900728682000002</v>
      </c>
      <c r="AC11" s="262">
        <v>0.26086400308000002</v>
      </c>
      <c r="AD11" s="262">
        <v>0.26471284825000002</v>
      </c>
      <c r="AE11" s="262">
        <v>0.25249242430000002</v>
      </c>
      <c r="AF11" s="262">
        <v>0.26837701514000001</v>
      </c>
      <c r="AG11" s="262">
        <v>0.20292252155000001</v>
      </c>
      <c r="AH11" s="262">
        <v>0.20447700381</v>
      </c>
      <c r="AI11" s="262">
        <v>0.20572093406</v>
      </c>
      <c r="AJ11" s="262">
        <v>0.25572313462000001</v>
      </c>
      <c r="AK11" s="262">
        <v>0.29395870633999999</v>
      </c>
      <c r="AL11" s="262">
        <v>0.28388547399000003</v>
      </c>
      <c r="AM11" s="262">
        <v>0.27022003788999999</v>
      </c>
      <c r="AN11" s="262">
        <v>0.23828942674</v>
      </c>
      <c r="AO11" s="262">
        <v>0.35489199187999998</v>
      </c>
      <c r="AP11" s="262">
        <v>0.321306535</v>
      </c>
      <c r="AQ11" s="262">
        <v>0.29811972610999998</v>
      </c>
      <c r="AR11" s="262">
        <v>0.23628478761999999</v>
      </c>
      <c r="AS11" s="262">
        <v>0.19128758895</v>
      </c>
      <c r="AT11" s="262">
        <v>0.2377716788</v>
      </c>
      <c r="AU11" s="262">
        <v>0.25475361486999998</v>
      </c>
      <c r="AV11" s="262">
        <v>0.28789341770999999</v>
      </c>
      <c r="AW11" s="262">
        <v>0.31983236576000001</v>
      </c>
      <c r="AX11" s="262">
        <v>0.36101278106000001</v>
      </c>
      <c r="AY11" s="262">
        <v>0.33984385287000002</v>
      </c>
      <c r="AZ11" s="262">
        <v>0.33955946863999997</v>
      </c>
      <c r="BA11" s="262">
        <v>0.38466546001000002</v>
      </c>
      <c r="BB11" s="262">
        <v>0.41125779936000001</v>
      </c>
      <c r="BC11" s="262">
        <v>0.37278415357</v>
      </c>
      <c r="BD11" s="262">
        <v>0.29979543006999998</v>
      </c>
      <c r="BE11" s="262">
        <v>0.26113682556000001</v>
      </c>
      <c r="BF11" s="262">
        <v>0.25309310000000002</v>
      </c>
      <c r="BG11" s="262">
        <v>0.28423320000000002</v>
      </c>
      <c r="BH11" s="328">
        <v>0.31543139999999997</v>
      </c>
      <c r="BI11" s="328">
        <v>0.34888010000000003</v>
      </c>
      <c r="BJ11" s="328">
        <v>0.39090560000000002</v>
      </c>
      <c r="BK11" s="328">
        <v>0.3588074</v>
      </c>
      <c r="BL11" s="328">
        <v>0.36081540000000001</v>
      </c>
      <c r="BM11" s="328">
        <v>0.41523310000000002</v>
      </c>
      <c r="BN11" s="328">
        <v>0.42975600000000003</v>
      </c>
      <c r="BO11" s="328">
        <v>0.39565879999999998</v>
      </c>
      <c r="BP11" s="328">
        <v>0.31559219999999999</v>
      </c>
      <c r="BQ11" s="328">
        <v>0.2744954</v>
      </c>
      <c r="BR11" s="328">
        <v>0.27045989999999998</v>
      </c>
      <c r="BS11" s="328">
        <v>0.30205939999999998</v>
      </c>
      <c r="BT11" s="328">
        <v>0.32956069999999998</v>
      </c>
      <c r="BU11" s="328">
        <v>0.35609980000000002</v>
      </c>
      <c r="BV11" s="328">
        <v>0.40945789999999999</v>
      </c>
    </row>
    <row r="12" spans="1:74" ht="12" customHeight="1" x14ac:dyDescent="0.25">
      <c r="A12" s="531" t="s">
        <v>220</v>
      </c>
      <c r="B12" s="532" t="s">
        <v>352</v>
      </c>
      <c r="C12" s="262">
        <v>0.54801332278000003</v>
      </c>
      <c r="D12" s="262">
        <v>0.52515541156000001</v>
      </c>
      <c r="E12" s="262">
        <v>0.57715034903999995</v>
      </c>
      <c r="F12" s="262">
        <v>0.59928180399999997</v>
      </c>
      <c r="G12" s="262">
        <v>0.60844225708999999</v>
      </c>
      <c r="H12" s="262">
        <v>0.59567649982000004</v>
      </c>
      <c r="I12" s="262">
        <v>0.49418773226000001</v>
      </c>
      <c r="J12" s="262">
        <v>0.49559723173999998</v>
      </c>
      <c r="K12" s="262">
        <v>0.44532785659000002</v>
      </c>
      <c r="L12" s="262">
        <v>0.46523374154000002</v>
      </c>
      <c r="M12" s="262">
        <v>0.48415838021000002</v>
      </c>
      <c r="N12" s="262">
        <v>0.50927906811000001</v>
      </c>
      <c r="O12" s="262">
        <v>0.52049827286999995</v>
      </c>
      <c r="P12" s="262">
        <v>0.48453545903</v>
      </c>
      <c r="Q12" s="262">
        <v>0.56429129319000004</v>
      </c>
      <c r="R12" s="262">
        <v>0.60798227832999996</v>
      </c>
      <c r="S12" s="262">
        <v>0.62447552369000003</v>
      </c>
      <c r="T12" s="262">
        <v>0.56728437987000002</v>
      </c>
      <c r="U12" s="262">
        <v>0.54082715180999996</v>
      </c>
      <c r="V12" s="262">
        <v>0.50026966287999997</v>
      </c>
      <c r="W12" s="262">
        <v>0.49109220377000001</v>
      </c>
      <c r="X12" s="262">
        <v>0.50693211215</v>
      </c>
      <c r="Y12" s="262">
        <v>0.48633924700999998</v>
      </c>
      <c r="Z12" s="262">
        <v>0.50706228868000003</v>
      </c>
      <c r="AA12" s="262">
        <v>0.55250371861000003</v>
      </c>
      <c r="AB12" s="262">
        <v>0.58093198995999995</v>
      </c>
      <c r="AC12" s="262">
        <v>0.57464480741000001</v>
      </c>
      <c r="AD12" s="262">
        <v>0.58158177668</v>
      </c>
      <c r="AE12" s="262">
        <v>0.64570600897999997</v>
      </c>
      <c r="AF12" s="262">
        <v>0.64228094572000005</v>
      </c>
      <c r="AG12" s="262">
        <v>0.5782813872</v>
      </c>
      <c r="AH12" s="262">
        <v>0.53984852215000001</v>
      </c>
      <c r="AI12" s="262">
        <v>0.48230733302000001</v>
      </c>
      <c r="AJ12" s="262">
        <v>0.52731792275</v>
      </c>
      <c r="AK12" s="262">
        <v>0.57404143195000001</v>
      </c>
      <c r="AL12" s="262">
        <v>0.56608972326999996</v>
      </c>
      <c r="AM12" s="262">
        <v>0.59579988575999998</v>
      </c>
      <c r="AN12" s="262">
        <v>0.53005701987999998</v>
      </c>
      <c r="AO12" s="262">
        <v>0.67424393617</v>
      </c>
      <c r="AP12" s="262">
        <v>0.62751379146999997</v>
      </c>
      <c r="AQ12" s="262">
        <v>0.65326124576</v>
      </c>
      <c r="AR12" s="262">
        <v>0.60022562085999998</v>
      </c>
      <c r="AS12" s="262">
        <v>0.54002282613999997</v>
      </c>
      <c r="AT12" s="262">
        <v>0.57600120794999998</v>
      </c>
      <c r="AU12" s="262">
        <v>0.55730578577000001</v>
      </c>
      <c r="AV12" s="262">
        <v>0.57290088180999998</v>
      </c>
      <c r="AW12" s="262">
        <v>0.61197853188999995</v>
      </c>
      <c r="AX12" s="262">
        <v>0.69144973032000001</v>
      </c>
      <c r="AY12" s="262">
        <v>0.69521782503999996</v>
      </c>
      <c r="AZ12" s="262">
        <v>0.67425472390999996</v>
      </c>
      <c r="BA12" s="262">
        <v>0.76530307949999998</v>
      </c>
      <c r="BB12" s="262">
        <v>0.74785036110000003</v>
      </c>
      <c r="BC12" s="262">
        <v>0.76132694158000003</v>
      </c>
      <c r="BD12" s="262">
        <v>0.72387096986999999</v>
      </c>
      <c r="BE12" s="262">
        <v>0.67152173003000004</v>
      </c>
      <c r="BF12" s="262">
        <v>0.6222588</v>
      </c>
      <c r="BG12" s="262">
        <v>0.60120929999999995</v>
      </c>
      <c r="BH12" s="328">
        <v>0.61168279999999997</v>
      </c>
      <c r="BI12" s="328">
        <v>0.64613980000000004</v>
      </c>
      <c r="BJ12" s="328">
        <v>0.69456110000000004</v>
      </c>
      <c r="BK12" s="328">
        <v>0.70397810000000005</v>
      </c>
      <c r="BL12" s="328">
        <v>0.6903608</v>
      </c>
      <c r="BM12" s="328">
        <v>0.80543120000000001</v>
      </c>
      <c r="BN12" s="328">
        <v>0.83156719999999995</v>
      </c>
      <c r="BO12" s="328">
        <v>0.85632739999999996</v>
      </c>
      <c r="BP12" s="328">
        <v>0.7817385</v>
      </c>
      <c r="BQ12" s="328">
        <v>0.72285120000000003</v>
      </c>
      <c r="BR12" s="328">
        <v>0.67388559999999997</v>
      </c>
      <c r="BS12" s="328">
        <v>0.65882790000000002</v>
      </c>
      <c r="BT12" s="328">
        <v>0.66586020000000001</v>
      </c>
      <c r="BU12" s="328">
        <v>0.68600729999999999</v>
      </c>
      <c r="BV12" s="328">
        <v>0.75260459999999996</v>
      </c>
    </row>
    <row r="13" spans="1:74" ht="12" customHeight="1" x14ac:dyDescent="0.25">
      <c r="A13" s="531"/>
      <c r="B13" s="166" t="s">
        <v>353</v>
      </c>
      <c r="C13" s="229"/>
      <c r="D13" s="229"/>
      <c r="E13" s="229"/>
      <c r="F13" s="229"/>
      <c r="G13" s="229"/>
      <c r="H13" s="229"/>
      <c r="I13" s="229"/>
      <c r="J13" s="229"/>
      <c r="K13" s="229"/>
      <c r="L13" s="229"/>
      <c r="M13" s="229"/>
      <c r="N13" s="229"/>
      <c r="O13" s="229"/>
      <c r="P13" s="229"/>
      <c r="Q13" s="229"/>
      <c r="R13" s="229"/>
      <c r="S13" s="229"/>
      <c r="T13" s="229"/>
      <c r="U13" s="229"/>
      <c r="V13" s="229"/>
      <c r="W13" s="229"/>
      <c r="X13" s="229"/>
      <c r="Y13" s="229"/>
      <c r="Z13" s="229"/>
      <c r="AA13" s="229"/>
      <c r="AB13" s="229"/>
      <c r="AC13" s="229"/>
      <c r="AD13" s="229"/>
      <c r="AE13" s="229"/>
      <c r="AF13" s="229"/>
      <c r="AG13" s="229"/>
      <c r="AH13" s="229"/>
      <c r="AI13" s="229"/>
      <c r="AJ13" s="229"/>
      <c r="AK13" s="229"/>
      <c r="AL13" s="229"/>
      <c r="AM13" s="229"/>
      <c r="AN13" s="229"/>
      <c r="AO13" s="229"/>
      <c r="AP13" s="229"/>
      <c r="AQ13" s="229"/>
      <c r="AR13" s="229"/>
      <c r="AS13" s="229"/>
      <c r="AT13" s="229"/>
      <c r="AU13" s="229"/>
      <c r="AV13" s="229"/>
      <c r="AW13" s="229"/>
      <c r="AX13" s="229"/>
      <c r="AY13" s="229"/>
      <c r="AZ13" s="229"/>
      <c r="BA13" s="229"/>
      <c r="BB13" s="229"/>
      <c r="BC13" s="229"/>
      <c r="BD13" s="229"/>
      <c r="BE13" s="229"/>
      <c r="BF13" s="229"/>
      <c r="BG13" s="229"/>
      <c r="BH13" s="329"/>
      <c r="BI13" s="329"/>
      <c r="BJ13" s="329"/>
      <c r="BK13" s="329"/>
      <c r="BL13" s="329"/>
      <c r="BM13" s="329"/>
      <c r="BN13" s="329"/>
      <c r="BO13" s="329"/>
      <c r="BP13" s="329"/>
      <c r="BQ13" s="329"/>
      <c r="BR13" s="329"/>
      <c r="BS13" s="329"/>
      <c r="BT13" s="329"/>
      <c r="BU13" s="329"/>
      <c r="BV13" s="329"/>
    </row>
    <row r="14" spans="1:74" ht="12" customHeight="1" x14ac:dyDescent="0.25">
      <c r="A14" s="531" t="s">
        <v>971</v>
      </c>
      <c r="B14" s="532" t="s">
        <v>1029</v>
      </c>
      <c r="C14" s="262">
        <v>7.2637480000000004E-2</v>
      </c>
      <c r="D14" s="262">
        <v>6.6229024999999997E-2</v>
      </c>
      <c r="E14" s="262">
        <v>7.2299721999999997E-2</v>
      </c>
      <c r="F14" s="262">
        <v>6.8476586000000006E-2</v>
      </c>
      <c r="G14" s="262">
        <v>7.2294540000000004E-2</v>
      </c>
      <c r="H14" s="262">
        <v>7.1296266999999997E-2</v>
      </c>
      <c r="I14" s="262">
        <v>7.4606097999999996E-2</v>
      </c>
      <c r="J14" s="262">
        <v>7.5373009000000005E-2</v>
      </c>
      <c r="K14" s="262">
        <v>6.8472219000000001E-2</v>
      </c>
      <c r="L14" s="262">
        <v>7.2349464000000002E-2</v>
      </c>
      <c r="M14" s="262">
        <v>7.0413608000000003E-2</v>
      </c>
      <c r="N14" s="262">
        <v>7.0785864000000004E-2</v>
      </c>
      <c r="O14" s="262">
        <v>7.0153872000000006E-2</v>
      </c>
      <c r="P14" s="262">
        <v>6.3485331000000006E-2</v>
      </c>
      <c r="Q14" s="262">
        <v>6.8586227999999999E-2</v>
      </c>
      <c r="R14" s="262">
        <v>6.8966341E-2</v>
      </c>
      <c r="S14" s="262">
        <v>7.2293118000000003E-2</v>
      </c>
      <c r="T14" s="262">
        <v>7.0915046999999995E-2</v>
      </c>
      <c r="U14" s="262">
        <v>7.2376734999999998E-2</v>
      </c>
      <c r="V14" s="262">
        <v>7.0974086000000006E-2</v>
      </c>
      <c r="W14" s="262">
        <v>6.4984178000000004E-2</v>
      </c>
      <c r="X14" s="262">
        <v>6.8767954000000006E-2</v>
      </c>
      <c r="Y14" s="262">
        <v>6.9604830000000006E-2</v>
      </c>
      <c r="Z14" s="262">
        <v>7.3875534000000007E-2</v>
      </c>
      <c r="AA14" s="262">
        <v>7.3865770999999997E-2</v>
      </c>
      <c r="AB14" s="262">
        <v>6.7647374999999996E-2</v>
      </c>
      <c r="AC14" s="262">
        <v>6.5207065999999994E-2</v>
      </c>
      <c r="AD14" s="262">
        <v>3.7735757000000002E-2</v>
      </c>
      <c r="AE14" s="262">
        <v>4.6906284999999999E-2</v>
      </c>
      <c r="AF14" s="262">
        <v>5.7481765999999997E-2</v>
      </c>
      <c r="AG14" s="262">
        <v>6.3542210000000002E-2</v>
      </c>
      <c r="AH14" s="262">
        <v>6.2937717000000004E-2</v>
      </c>
      <c r="AI14" s="262">
        <v>6.1526271E-2</v>
      </c>
      <c r="AJ14" s="262">
        <v>6.5532831999999999E-2</v>
      </c>
      <c r="AK14" s="262">
        <v>6.6161330000000004E-2</v>
      </c>
      <c r="AL14" s="262">
        <v>6.6603605999999996E-2</v>
      </c>
      <c r="AM14" s="262">
        <v>6.3623842999999999E-2</v>
      </c>
      <c r="AN14" s="262">
        <v>5.0555822E-2</v>
      </c>
      <c r="AO14" s="262">
        <v>6.4766035E-2</v>
      </c>
      <c r="AP14" s="262">
        <v>6.2331617999999998E-2</v>
      </c>
      <c r="AQ14" s="262">
        <v>6.8944349000000002E-2</v>
      </c>
      <c r="AR14" s="262">
        <v>6.7645392999999998E-2</v>
      </c>
      <c r="AS14" s="262">
        <v>6.9433480000000006E-2</v>
      </c>
      <c r="AT14" s="262">
        <v>6.4306328999999995E-2</v>
      </c>
      <c r="AU14" s="262">
        <v>6.2036926999999999E-2</v>
      </c>
      <c r="AV14" s="262">
        <v>7.1307403000000005E-2</v>
      </c>
      <c r="AW14" s="262">
        <v>7.1495755999999994E-2</v>
      </c>
      <c r="AX14" s="262">
        <v>7.3048482999999997E-2</v>
      </c>
      <c r="AY14" s="262">
        <v>7.0949164999999995E-2</v>
      </c>
      <c r="AZ14" s="262">
        <v>6.2490577999999998E-2</v>
      </c>
      <c r="BA14" s="262">
        <v>6.9757608999999998E-2</v>
      </c>
      <c r="BB14" s="262">
        <v>6.4087588000000001E-2</v>
      </c>
      <c r="BC14" s="262">
        <v>6.9272559999999997E-2</v>
      </c>
      <c r="BD14" s="262">
        <v>6.9150627000000006E-2</v>
      </c>
      <c r="BE14" s="262">
        <v>6.7765199999999998E-2</v>
      </c>
      <c r="BF14" s="262">
        <v>6.8650199999999995E-2</v>
      </c>
      <c r="BG14" s="262">
        <v>6.3675899999999994E-2</v>
      </c>
      <c r="BH14" s="328">
        <v>6.7766000000000007E-2</v>
      </c>
      <c r="BI14" s="328">
        <v>6.80148E-2</v>
      </c>
      <c r="BJ14" s="328">
        <v>7.0303400000000002E-2</v>
      </c>
      <c r="BK14" s="328">
        <v>6.6521800000000006E-2</v>
      </c>
      <c r="BL14" s="328">
        <v>6.06825E-2</v>
      </c>
      <c r="BM14" s="328">
        <v>6.6504499999999994E-2</v>
      </c>
      <c r="BN14" s="328">
        <v>6.3820699999999994E-2</v>
      </c>
      <c r="BO14" s="328">
        <v>6.8178000000000002E-2</v>
      </c>
      <c r="BP14" s="328">
        <v>6.5352199999999999E-2</v>
      </c>
      <c r="BQ14" s="328">
        <v>6.6159200000000001E-2</v>
      </c>
      <c r="BR14" s="328">
        <v>6.5839499999999995E-2</v>
      </c>
      <c r="BS14" s="328">
        <v>6.4475699999999997E-2</v>
      </c>
      <c r="BT14" s="328">
        <v>6.6666299999999998E-2</v>
      </c>
      <c r="BU14" s="328">
        <v>6.7414100000000005E-2</v>
      </c>
      <c r="BV14" s="328">
        <v>6.9568500000000005E-2</v>
      </c>
    </row>
    <row r="15" spans="1:74" ht="12" customHeight="1" x14ac:dyDescent="0.25">
      <c r="A15" s="531" t="s">
        <v>607</v>
      </c>
      <c r="B15" s="532" t="s">
        <v>455</v>
      </c>
      <c r="C15" s="262">
        <v>3.5671200000000002E-4</v>
      </c>
      <c r="D15" s="262">
        <v>3.2219200000000001E-4</v>
      </c>
      <c r="E15" s="262">
        <v>3.5671200000000002E-4</v>
      </c>
      <c r="F15" s="262">
        <v>3.4520500000000001E-4</v>
      </c>
      <c r="G15" s="262">
        <v>3.5671200000000002E-4</v>
      </c>
      <c r="H15" s="262">
        <v>3.4520500000000001E-4</v>
      </c>
      <c r="I15" s="262">
        <v>3.5671200000000002E-4</v>
      </c>
      <c r="J15" s="262">
        <v>3.5671200000000002E-4</v>
      </c>
      <c r="K15" s="262">
        <v>3.4520500000000001E-4</v>
      </c>
      <c r="L15" s="262">
        <v>3.5671200000000002E-4</v>
      </c>
      <c r="M15" s="262">
        <v>3.4520500000000001E-4</v>
      </c>
      <c r="N15" s="262">
        <v>3.5671200000000002E-4</v>
      </c>
      <c r="O15" s="262">
        <v>3.5671200000000002E-4</v>
      </c>
      <c r="P15" s="262">
        <v>3.2219200000000001E-4</v>
      </c>
      <c r="Q15" s="262">
        <v>3.5671200000000002E-4</v>
      </c>
      <c r="R15" s="262">
        <v>3.4520500000000001E-4</v>
      </c>
      <c r="S15" s="262">
        <v>3.5671200000000002E-4</v>
      </c>
      <c r="T15" s="262">
        <v>3.4520500000000001E-4</v>
      </c>
      <c r="U15" s="262">
        <v>3.5671200000000002E-4</v>
      </c>
      <c r="V15" s="262">
        <v>3.5671200000000002E-4</v>
      </c>
      <c r="W15" s="262">
        <v>3.4520500000000001E-4</v>
      </c>
      <c r="X15" s="262">
        <v>3.5671200000000002E-4</v>
      </c>
      <c r="Y15" s="262">
        <v>3.4520500000000001E-4</v>
      </c>
      <c r="Z15" s="262">
        <v>3.5671200000000002E-4</v>
      </c>
      <c r="AA15" s="262">
        <v>3.5573799999999997E-4</v>
      </c>
      <c r="AB15" s="262">
        <v>3.3278700000000002E-4</v>
      </c>
      <c r="AC15" s="262">
        <v>3.5573799999999997E-4</v>
      </c>
      <c r="AD15" s="262">
        <v>3.4426200000000002E-4</v>
      </c>
      <c r="AE15" s="262">
        <v>3.5573799999999997E-4</v>
      </c>
      <c r="AF15" s="262">
        <v>3.4426200000000002E-4</v>
      </c>
      <c r="AG15" s="262">
        <v>3.5573799999999997E-4</v>
      </c>
      <c r="AH15" s="262">
        <v>3.5573799999999997E-4</v>
      </c>
      <c r="AI15" s="262">
        <v>3.4426200000000002E-4</v>
      </c>
      <c r="AJ15" s="262">
        <v>3.5573799999999997E-4</v>
      </c>
      <c r="AK15" s="262">
        <v>3.4426200000000002E-4</v>
      </c>
      <c r="AL15" s="262">
        <v>3.5573799999999997E-4</v>
      </c>
      <c r="AM15" s="262">
        <v>3.5671200000000002E-4</v>
      </c>
      <c r="AN15" s="262">
        <v>3.2219200000000001E-4</v>
      </c>
      <c r="AO15" s="262">
        <v>3.5671200000000002E-4</v>
      </c>
      <c r="AP15" s="262">
        <v>3.4520500000000001E-4</v>
      </c>
      <c r="AQ15" s="262">
        <v>3.5671200000000002E-4</v>
      </c>
      <c r="AR15" s="262">
        <v>3.4520500000000001E-4</v>
      </c>
      <c r="AS15" s="262">
        <v>3.5671200000000002E-4</v>
      </c>
      <c r="AT15" s="262">
        <v>3.5671200000000002E-4</v>
      </c>
      <c r="AU15" s="262">
        <v>3.4520500000000001E-4</v>
      </c>
      <c r="AV15" s="262">
        <v>3.5671200000000002E-4</v>
      </c>
      <c r="AW15" s="262">
        <v>3.4520500000000001E-4</v>
      </c>
      <c r="AX15" s="262">
        <v>3.5671200000000002E-4</v>
      </c>
      <c r="AY15" s="262">
        <v>3.5671200000000002E-4</v>
      </c>
      <c r="AZ15" s="262">
        <v>3.2219200000000001E-4</v>
      </c>
      <c r="BA15" s="262">
        <v>3.5671200000000002E-4</v>
      </c>
      <c r="BB15" s="262">
        <v>3.4520500000000001E-4</v>
      </c>
      <c r="BC15" s="262">
        <v>3.5671200000000002E-4</v>
      </c>
      <c r="BD15" s="262">
        <v>3.4520500000000001E-4</v>
      </c>
      <c r="BE15" s="262">
        <v>3.4938900000000003E-4</v>
      </c>
      <c r="BF15" s="262">
        <v>3.4872400000000002E-4</v>
      </c>
      <c r="BG15" s="262">
        <v>3.4904400000000001E-4</v>
      </c>
      <c r="BH15" s="328">
        <v>3.4834699999999999E-4</v>
      </c>
      <c r="BI15" s="328">
        <v>3.4863199999999998E-4</v>
      </c>
      <c r="BJ15" s="328">
        <v>3.4789800000000002E-4</v>
      </c>
      <c r="BK15" s="328">
        <v>3.4709600000000003E-4</v>
      </c>
      <c r="BL15" s="328">
        <v>3.4936E-4</v>
      </c>
      <c r="BM15" s="328">
        <v>3.48692E-4</v>
      </c>
      <c r="BN15" s="328">
        <v>3.4900900000000001E-4</v>
      </c>
      <c r="BO15" s="328">
        <v>3.4830899999999999E-4</v>
      </c>
      <c r="BP15" s="328">
        <v>3.4859099999999998E-4</v>
      </c>
      <c r="BQ15" s="328">
        <v>3.4851800000000003E-4</v>
      </c>
      <c r="BR15" s="328">
        <v>3.4850000000000001E-4</v>
      </c>
      <c r="BS15" s="328">
        <v>3.4844999999999999E-4</v>
      </c>
      <c r="BT15" s="328">
        <v>3.4845999999999998E-4</v>
      </c>
      <c r="BU15" s="328">
        <v>3.48444E-4</v>
      </c>
      <c r="BV15" s="328">
        <v>3.4849399999999997E-4</v>
      </c>
    </row>
    <row r="16" spans="1:74" ht="12" customHeight="1" x14ac:dyDescent="0.25">
      <c r="A16" s="531" t="s">
        <v>608</v>
      </c>
      <c r="B16" s="532" t="s">
        <v>48</v>
      </c>
      <c r="C16" s="262">
        <v>7.57374E-4</v>
      </c>
      <c r="D16" s="262">
        <v>8.1329000000000004E-4</v>
      </c>
      <c r="E16" s="262">
        <v>7.9245800000000001E-4</v>
      </c>
      <c r="F16" s="262">
        <v>9.2554099999999999E-4</v>
      </c>
      <c r="G16" s="262">
        <v>9.2219299999999997E-4</v>
      </c>
      <c r="H16" s="262">
        <v>6.7516099999999997E-4</v>
      </c>
      <c r="I16" s="262">
        <v>7.0638299999999999E-4</v>
      </c>
      <c r="J16" s="262">
        <v>8.3010899999999999E-4</v>
      </c>
      <c r="K16" s="262">
        <v>8.2216400000000001E-4</v>
      </c>
      <c r="L16" s="262">
        <v>9.7953499999999991E-4</v>
      </c>
      <c r="M16" s="262">
        <v>1.056193E-3</v>
      </c>
      <c r="N16" s="262">
        <v>1.180328E-3</v>
      </c>
      <c r="O16" s="262">
        <v>1.1011250000000001E-3</v>
      </c>
      <c r="P16" s="262">
        <v>8.3452999999999999E-4</v>
      </c>
      <c r="Q16" s="262">
        <v>9.5877500000000004E-4</v>
      </c>
      <c r="R16" s="262">
        <v>9.4453500000000004E-4</v>
      </c>
      <c r="S16" s="262">
        <v>9.2494099999999998E-4</v>
      </c>
      <c r="T16" s="262">
        <v>8.4384100000000001E-4</v>
      </c>
      <c r="U16" s="262">
        <v>6.3593799999999995E-4</v>
      </c>
      <c r="V16" s="262">
        <v>5.2822399999999999E-4</v>
      </c>
      <c r="W16" s="262">
        <v>4.6715199999999998E-4</v>
      </c>
      <c r="X16" s="262">
        <v>5.6067599999999997E-4</v>
      </c>
      <c r="Y16" s="262">
        <v>5.9371100000000002E-4</v>
      </c>
      <c r="Z16" s="262">
        <v>8.0910599999999997E-4</v>
      </c>
      <c r="AA16" s="262">
        <v>8.92007E-4</v>
      </c>
      <c r="AB16" s="262">
        <v>9.5085199999999997E-4</v>
      </c>
      <c r="AC16" s="262">
        <v>1.0796270000000001E-3</v>
      </c>
      <c r="AD16" s="262">
        <v>9.7625999999999995E-4</v>
      </c>
      <c r="AE16" s="262">
        <v>8.9405599999999995E-4</v>
      </c>
      <c r="AF16" s="262">
        <v>6.40045E-4</v>
      </c>
      <c r="AG16" s="262">
        <v>5.5797599999999996E-4</v>
      </c>
      <c r="AH16" s="262">
        <v>5.44909E-4</v>
      </c>
      <c r="AI16" s="262">
        <v>4.7163000000000001E-4</v>
      </c>
      <c r="AJ16" s="262">
        <v>4.6346799999999997E-4</v>
      </c>
      <c r="AK16" s="262">
        <v>5.8508200000000001E-4</v>
      </c>
      <c r="AL16" s="262">
        <v>7.2513799999999995E-4</v>
      </c>
      <c r="AM16" s="262">
        <v>7.8041500000000001E-4</v>
      </c>
      <c r="AN16" s="262">
        <v>6.4730300000000001E-4</v>
      </c>
      <c r="AO16" s="262">
        <v>7.4114999999999999E-4</v>
      </c>
      <c r="AP16" s="262">
        <v>7.1125599999999995E-4</v>
      </c>
      <c r="AQ16" s="262">
        <v>7.0777199999999996E-4</v>
      </c>
      <c r="AR16" s="262">
        <v>6.5788900000000004E-4</v>
      </c>
      <c r="AS16" s="262">
        <v>6.8112000000000001E-4</v>
      </c>
      <c r="AT16" s="262">
        <v>6.8473299999999998E-4</v>
      </c>
      <c r="AU16" s="262">
        <v>6.4873100000000005E-4</v>
      </c>
      <c r="AV16" s="262">
        <v>6.7078000000000005E-4</v>
      </c>
      <c r="AW16" s="262">
        <v>6.9968000000000005E-4</v>
      </c>
      <c r="AX16" s="262">
        <v>7.4529800000000003E-4</v>
      </c>
      <c r="AY16" s="262">
        <v>7.3723500000000004E-4</v>
      </c>
      <c r="AZ16" s="262">
        <v>6.6593499999999999E-4</v>
      </c>
      <c r="BA16" s="262">
        <v>7.6671599999999997E-4</v>
      </c>
      <c r="BB16" s="262">
        <v>6.8039499999999998E-4</v>
      </c>
      <c r="BC16" s="262">
        <v>6.9730400000000004E-4</v>
      </c>
      <c r="BD16" s="262">
        <v>6.6620899999999996E-4</v>
      </c>
      <c r="BE16" s="262">
        <v>6.9145899999999995E-4</v>
      </c>
      <c r="BF16" s="262">
        <v>6.9512700000000003E-4</v>
      </c>
      <c r="BG16" s="262">
        <v>6.5857800000000005E-4</v>
      </c>
      <c r="BH16" s="328">
        <v>6.8096200000000002E-4</v>
      </c>
      <c r="BI16" s="328">
        <v>7.1030099999999999E-4</v>
      </c>
      <c r="BJ16" s="328">
        <v>7.5661100000000002E-4</v>
      </c>
      <c r="BK16" s="328">
        <v>7.4842599999999995E-4</v>
      </c>
      <c r="BL16" s="328">
        <v>6.7604299999999998E-4</v>
      </c>
      <c r="BM16" s="328">
        <v>7.7835399999999998E-4</v>
      </c>
      <c r="BN16" s="328">
        <v>6.9072299999999997E-4</v>
      </c>
      <c r="BO16" s="328">
        <v>7.0788800000000005E-4</v>
      </c>
      <c r="BP16" s="328">
        <v>6.7632100000000002E-4</v>
      </c>
      <c r="BQ16" s="328">
        <v>6.2991700000000002E-4</v>
      </c>
      <c r="BR16" s="328">
        <v>6.9512600000000001E-4</v>
      </c>
      <c r="BS16" s="328">
        <v>6.5857899999999996E-4</v>
      </c>
      <c r="BT16" s="328">
        <v>6.8096200000000002E-4</v>
      </c>
      <c r="BU16" s="328">
        <v>7.1030099999999999E-4</v>
      </c>
      <c r="BV16" s="328">
        <v>7.5661100000000002E-4</v>
      </c>
    </row>
    <row r="17" spans="1:74" ht="12" customHeight="1" x14ac:dyDescent="0.25">
      <c r="A17" s="531" t="s">
        <v>1024</v>
      </c>
      <c r="B17" s="532" t="s">
        <v>1023</v>
      </c>
      <c r="C17" s="262">
        <v>1.3551973144E-3</v>
      </c>
      <c r="D17" s="262">
        <v>1.4369252789E-3</v>
      </c>
      <c r="E17" s="262">
        <v>2.0474767177999999E-3</v>
      </c>
      <c r="F17" s="262">
        <v>2.2310728707000001E-3</v>
      </c>
      <c r="G17" s="262">
        <v>2.4710395167E-3</v>
      </c>
      <c r="H17" s="262">
        <v>2.4870666626000001E-3</v>
      </c>
      <c r="I17" s="262">
        <v>2.5656001335999999E-3</v>
      </c>
      <c r="J17" s="262">
        <v>2.4879054322999999E-3</v>
      </c>
      <c r="K17" s="262">
        <v>2.2476545958999999E-3</v>
      </c>
      <c r="L17" s="262">
        <v>2.0385671064000002E-3</v>
      </c>
      <c r="M17" s="262">
        <v>1.6083880301999999E-3</v>
      </c>
      <c r="N17" s="262">
        <v>1.4522843187000001E-3</v>
      </c>
      <c r="O17" s="262">
        <v>1.5296496962000001E-3</v>
      </c>
      <c r="P17" s="262">
        <v>1.6248702468E-3</v>
      </c>
      <c r="Q17" s="262">
        <v>2.3260542301E-3</v>
      </c>
      <c r="R17" s="262">
        <v>2.5444991874999999E-3</v>
      </c>
      <c r="S17" s="262">
        <v>2.8242096276999999E-3</v>
      </c>
      <c r="T17" s="262">
        <v>2.8513817836E-3</v>
      </c>
      <c r="U17" s="262">
        <v>2.9454131961E-3</v>
      </c>
      <c r="V17" s="262">
        <v>2.8514498624000002E-3</v>
      </c>
      <c r="W17" s="262">
        <v>2.5765632785E-3</v>
      </c>
      <c r="X17" s="262">
        <v>2.3286915438000002E-3</v>
      </c>
      <c r="Y17" s="262">
        <v>1.8124197430000001E-3</v>
      </c>
      <c r="Z17" s="262">
        <v>1.6273652675E-3</v>
      </c>
      <c r="AA17" s="262">
        <v>1.7465477839E-3</v>
      </c>
      <c r="AB17" s="262">
        <v>1.9377084446000001E-3</v>
      </c>
      <c r="AC17" s="262">
        <v>2.6641876949000001E-3</v>
      </c>
      <c r="AD17" s="262">
        <v>2.8874370243999999E-3</v>
      </c>
      <c r="AE17" s="262">
        <v>3.2132035725000001E-3</v>
      </c>
      <c r="AF17" s="262">
        <v>3.2649737338999998E-3</v>
      </c>
      <c r="AG17" s="262">
        <v>3.4085923717E-3</v>
      </c>
      <c r="AH17" s="262">
        <v>3.2844328954000001E-3</v>
      </c>
      <c r="AI17" s="262">
        <v>2.9396503877E-3</v>
      </c>
      <c r="AJ17" s="262">
        <v>2.6608030914000002E-3</v>
      </c>
      <c r="AK17" s="262">
        <v>2.0679871341999999E-3</v>
      </c>
      <c r="AL17" s="262">
        <v>1.8540949382E-3</v>
      </c>
      <c r="AM17" s="262">
        <v>1.9780662964000001E-3</v>
      </c>
      <c r="AN17" s="262">
        <v>2.1038801348E-3</v>
      </c>
      <c r="AO17" s="262">
        <v>3.0271254226999999E-3</v>
      </c>
      <c r="AP17" s="262">
        <v>3.2884380527E-3</v>
      </c>
      <c r="AQ17" s="262">
        <v>3.6269081175999999E-3</v>
      </c>
      <c r="AR17" s="262">
        <v>3.6292217166999999E-3</v>
      </c>
      <c r="AS17" s="262">
        <v>3.7241641195999999E-3</v>
      </c>
      <c r="AT17" s="262">
        <v>3.6186149178000001E-3</v>
      </c>
      <c r="AU17" s="262">
        <v>3.3041281728999998E-3</v>
      </c>
      <c r="AV17" s="262">
        <v>2.9683392343999998E-3</v>
      </c>
      <c r="AW17" s="262">
        <v>2.320167375E-3</v>
      </c>
      <c r="AX17" s="262">
        <v>2.0541641966E-3</v>
      </c>
      <c r="AY17" s="262">
        <v>2.1754025123000001E-3</v>
      </c>
      <c r="AZ17" s="262">
        <v>2.3227552125999998E-3</v>
      </c>
      <c r="BA17" s="262">
        <v>3.3024586812999998E-3</v>
      </c>
      <c r="BB17" s="262">
        <v>3.5850874325E-3</v>
      </c>
      <c r="BC17" s="262">
        <v>3.9268260597999996E-3</v>
      </c>
      <c r="BD17" s="262">
        <v>3.9420856589000002E-3</v>
      </c>
      <c r="BE17" s="262">
        <v>4.0580378064000002E-3</v>
      </c>
      <c r="BF17" s="262">
        <v>3.9300400000000001E-3</v>
      </c>
      <c r="BG17" s="262">
        <v>3.5537199999999998E-3</v>
      </c>
      <c r="BH17" s="328">
        <v>3.2483199999999999E-3</v>
      </c>
      <c r="BI17" s="328">
        <v>2.5698499999999998E-3</v>
      </c>
      <c r="BJ17" s="328">
        <v>2.3252300000000002E-3</v>
      </c>
      <c r="BK17" s="328">
        <v>2.4397899999999998E-3</v>
      </c>
      <c r="BL17" s="328">
        <v>2.5744100000000001E-3</v>
      </c>
      <c r="BM17" s="328">
        <v>3.58245E-3</v>
      </c>
      <c r="BN17" s="328">
        <v>3.8570100000000001E-3</v>
      </c>
      <c r="BO17" s="328">
        <v>4.2350299999999999E-3</v>
      </c>
      <c r="BP17" s="328">
        <v>4.23589E-3</v>
      </c>
      <c r="BQ17" s="328">
        <v>4.3709500000000002E-3</v>
      </c>
      <c r="BR17" s="328">
        <v>4.2405699999999999E-3</v>
      </c>
      <c r="BS17" s="328">
        <v>3.83359E-3</v>
      </c>
      <c r="BT17" s="328">
        <v>3.4983599999999998E-3</v>
      </c>
      <c r="BU17" s="328">
        <v>2.7559199999999998E-3</v>
      </c>
      <c r="BV17" s="328">
        <v>2.4863300000000001E-3</v>
      </c>
    </row>
    <row r="18" spans="1:74" ht="12" customHeight="1" x14ac:dyDescent="0.25">
      <c r="A18" s="531" t="s">
        <v>20</v>
      </c>
      <c r="B18" s="532" t="s">
        <v>821</v>
      </c>
      <c r="C18" s="262">
        <v>1.4977336000000001E-2</v>
      </c>
      <c r="D18" s="262">
        <v>1.3523524E-2</v>
      </c>
      <c r="E18" s="262">
        <v>1.4919276E-2</v>
      </c>
      <c r="F18" s="262">
        <v>1.4130258999999999E-2</v>
      </c>
      <c r="G18" s="262">
        <v>1.3776906E-2</v>
      </c>
      <c r="H18" s="262">
        <v>1.2192289E-2</v>
      </c>
      <c r="I18" s="262">
        <v>1.2767066000000001E-2</v>
      </c>
      <c r="J18" s="262">
        <v>1.2900636E-2</v>
      </c>
      <c r="K18" s="262">
        <v>1.2403058999999999E-2</v>
      </c>
      <c r="L18" s="262">
        <v>1.4498676E-2</v>
      </c>
      <c r="M18" s="262">
        <v>1.4304829E-2</v>
      </c>
      <c r="N18" s="262">
        <v>1.5008316000000001E-2</v>
      </c>
      <c r="O18" s="262">
        <v>1.4048366E-2</v>
      </c>
      <c r="P18" s="262">
        <v>1.2832903999999999E-2</v>
      </c>
      <c r="Q18" s="262">
        <v>1.3746346E-2</v>
      </c>
      <c r="R18" s="262">
        <v>1.2627509E-2</v>
      </c>
      <c r="S18" s="262">
        <v>1.2539405999999999E-2</v>
      </c>
      <c r="T18" s="262">
        <v>1.2467328999999999E-2</v>
      </c>
      <c r="U18" s="262">
        <v>1.2333146E-2</v>
      </c>
      <c r="V18" s="262">
        <v>1.2443546E-2</v>
      </c>
      <c r="W18" s="262">
        <v>1.1739708999999999E-2</v>
      </c>
      <c r="X18" s="262">
        <v>1.3533455999999999E-2</v>
      </c>
      <c r="Y18" s="262">
        <v>1.3483248999999999E-2</v>
      </c>
      <c r="Z18" s="262">
        <v>1.3998475999999999E-2</v>
      </c>
      <c r="AA18" s="262">
        <v>1.4441806E-2</v>
      </c>
      <c r="AB18" s="262">
        <v>1.3272694999999999E-2</v>
      </c>
      <c r="AC18" s="262">
        <v>1.3912946000000001E-2</v>
      </c>
      <c r="AD18" s="262">
        <v>1.33612E-2</v>
      </c>
      <c r="AE18" s="262">
        <v>1.3501025999999999E-2</v>
      </c>
      <c r="AF18" s="262">
        <v>1.227987E-2</v>
      </c>
      <c r="AG18" s="262">
        <v>1.2632936000000001E-2</v>
      </c>
      <c r="AH18" s="262">
        <v>1.2759316E-2</v>
      </c>
      <c r="AI18" s="262">
        <v>1.1965989999999999E-2</v>
      </c>
      <c r="AJ18" s="262">
        <v>1.3809586E-2</v>
      </c>
      <c r="AK18" s="262">
        <v>1.3555370000000001E-2</v>
      </c>
      <c r="AL18" s="262">
        <v>1.4188226E-2</v>
      </c>
      <c r="AM18" s="262">
        <v>1.4596415999999999E-2</v>
      </c>
      <c r="AN18" s="262">
        <v>1.2770324E-2</v>
      </c>
      <c r="AO18" s="262">
        <v>1.4186005999999999E-2</v>
      </c>
      <c r="AP18" s="262">
        <v>1.3618239000000001E-2</v>
      </c>
      <c r="AQ18" s="262">
        <v>1.3985446E-2</v>
      </c>
      <c r="AR18" s="262">
        <v>1.1920419E-2</v>
      </c>
      <c r="AS18" s="262">
        <v>1.2395466000000001E-2</v>
      </c>
      <c r="AT18" s="262">
        <v>1.2557696E-2</v>
      </c>
      <c r="AU18" s="262">
        <v>1.2179479E-2</v>
      </c>
      <c r="AV18" s="262">
        <v>1.3988396E-2</v>
      </c>
      <c r="AW18" s="262">
        <v>1.3797228999999999E-2</v>
      </c>
      <c r="AX18" s="262">
        <v>1.4491166E-2</v>
      </c>
      <c r="AY18" s="262">
        <v>1.4402056E-2</v>
      </c>
      <c r="AZ18" s="262">
        <v>1.2810124000000001E-2</v>
      </c>
      <c r="BA18" s="262">
        <v>1.4549716000000001E-2</v>
      </c>
      <c r="BB18" s="262">
        <v>1.3625849000000001E-2</v>
      </c>
      <c r="BC18" s="262">
        <v>1.3954006E-2</v>
      </c>
      <c r="BD18" s="262">
        <v>1.2149589000000001E-2</v>
      </c>
      <c r="BE18" s="262">
        <v>1.31766E-2</v>
      </c>
      <c r="BF18" s="262">
        <v>1.3261800000000001E-2</v>
      </c>
      <c r="BG18" s="262">
        <v>1.28568E-2</v>
      </c>
      <c r="BH18" s="328">
        <v>1.3874900000000001E-2</v>
      </c>
      <c r="BI18" s="328">
        <v>1.3660200000000001E-2</v>
      </c>
      <c r="BJ18" s="328">
        <v>1.43432E-2</v>
      </c>
      <c r="BK18" s="328">
        <v>1.40117E-2</v>
      </c>
      <c r="BL18" s="328">
        <v>1.2556400000000001E-2</v>
      </c>
      <c r="BM18" s="328">
        <v>1.4012500000000001E-2</v>
      </c>
      <c r="BN18" s="328">
        <v>1.3317499999999999E-2</v>
      </c>
      <c r="BO18" s="328">
        <v>1.36671E-2</v>
      </c>
      <c r="BP18" s="328">
        <v>1.2642499999999999E-2</v>
      </c>
      <c r="BQ18" s="328">
        <v>1.3292399999999999E-2</v>
      </c>
      <c r="BR18" s="328">
        <v>1.3293599999999999E-2</v>
      </c>
      <c r="BS18" s="328">
        <v>1.28392E-2</v>
      </c>
      <c r="BT18" s="328">
        <v>1.37932E-2</v>
      </c>
      <c r="BU18" s="328">
        <v>1.35786E-2</v>
      </c>
      <c r="BV18" s="328">
        <v>1.42591E-2</v>
      </c>
    </row>
    <row r="19" spans="1:74" ht="12" customHeight="1" x14ac:dyDescent="0.25">
      <c r="A19" s="498" t="s">
        <v>50</v>
      </c>
      <c r="B19" s="532" t="s">
        <v>1028</v>
      </c>
      <c r="C19" s="262">
        <v>0.123529974</v>
      </c>
      <c r="D19" s="262">
        <v>0.110725243</v>
      </c>
      <c r="E19" s="262">
        <v>0.121434874</v>
      </c>
      <c r="F19" s="262">
        <v>0.114695504</v>
      </c>
      <c r="G19" s="262">
        <v>0.120343494</v>
      </c>
      <c r="H19" s="262">
        <v>0.117504834</v>
      </c>
      <c r="I19" s="262">
        <v>0.123662354</v>
      </c>
      <c r="J19" s="262">
        <v>0.122930554</v>
      </c>
      <c r="K19" s="262">
        <v>0.114811424</v>
      </c>
      <c r="L19" s="262">
        <v>0.11845014399999999</v>
      </c>
      <c r="M19" s="262">
        <v>0.11773834399999999</v>
      </c>
      <c r="N19" s="262">
        <v>0.12617325400000001</v>
      </c>
      <c r="O19" s="262">
        <v>0.12349460399999999</v>
      </c>
      <c r="P19" s="262">
        <v>0.111666153</v>
      </c>
      <c r="Q19" s="262">
        <v>0.119877434</v>
      </c>
      <c r="R19" s="262">
        <v>0.112582374</v>
      </c>
      <c r="S19" s="262">
        <v>0.116043704</v>
      </c>
      <c r="T19" s="262">
        <v>0.11448169399999999</v>
      </c>
      <c r="U19" s="262">
        <v>0.120255554</v>
      </c>
      <c r="V19" s="262">
        <v>0.120736014</v>
      </c>
      <c r="W19" s="262">
        <v>0.11342126399999999</v>
      </c>
      <c r="X19" s="262">
        <v>0.11684963399999999</v>
      </c>
      <c r="Y19" s="262">
        <v>0.116535894</v>
      </c>
      <c r="Z19" s="262">
        <v>0.12103850400000001</v>
      </c>
      <c r="AA19" s="262">
        <v>0.12008213600000001</v>
      </c>
      <c r="AB19" s="262">
        <v>0.113052235</v>
      </c>
      <c r="AC19" s="262">
        <v>0.117731006</v>
      </c>
      <c r="AD19" s="262">
        <v>0.111528165</v>
      </c>
      <c r="AE19" s="262">
        <v>0.113976306</v>
      </c>
      <c r="AF19" s="262">
        <v>0.108239895</v>
      </c>
      <c r="AG19" s="262">
        <v>0.110243576</v>
      </c>
      <c r="AH19" s="262">
        <v>0.111277076</v>
      </c>
      <c r="AI19" s="262">
        <v>0.107697185</v>
      </c>
      <c r="AJ19" s="262">
        <v>0.11247259599999999</v>
      </c>
      <c r="AK19" s="262">
        <v>0.112062895</v>
      </c>
      <c r="AL19" s="262">
        <v>0.117824916</v>
      </c>
      <c r="AM19" s="262">
        <v>0.117477574</v>
      </c>
      <c r="AN19" s="262">
        <v>0.102824493</v>
      </c>
      <c r="AO19" s="262">
        <v>0.112221734</v>
      </c>
      <c r="AP19" s="262">
        <v>0.109820984</v>
      </c>
      <c r="AQ19" s="262">
        <v>0.117404754</v>
      </c>
      <c r="AR19" s="262">
        <v>0.11137045399999999</v>
      </c>
      <c r="AS19" s="262">
        <v>0.11864936399999999</v>
      </c>
      <c r="AT19" s="262">
        <v>0.112889674</v>
      </c>
      <c r="AU19" s="262">
        <v>0.111573584</v>
      </c>
      <c r="AV19" s="262">
        <v>0.110782924</v>
      </c>
      <c r="AW19" s="262">
        <v>0.106855244</v>
      </c>
      <c r="AX19" s="262">
        <v>0.11013714400000001</v>
      </c>
      <c r="AY19" s="262">
        <v>0.110069164</v>
      </c>
      <c r="AZ19" s="262">
        <v>0.10041491299999999</v>
      </c>
      <c r="BA19" s="262">
        <v>0.104817954</v>
      </c>
      <c r="BB19" s="262">
        <v>0.103953214</v>
      </c>
      <c r="BC19" s="262">
        <v>0.109351744</v>
      </c>
      <c r="BD19" s="262">
        <v>0.107516994</v>
      </c>
      <c r="BE19" s="262">
        <v>0.1167494</v>
      </c>
      <c r="BF19" s="262">
        <v>0.1151529</v>
      </c>
      <c r="BG19" s="262">
        <v>0.1126842</v>
      </c>
      <c r="BH19" s="328">
        <v>0.1180631</v>
      </c>
      <c r="BI19" s="328">
        <v>0.11552759999999999</v>
      </c>
      <c r="BJ19" s="328">
        <v>0.1211892</v>
      </c>
      <c r="BK19" s="328">
        <v>0.1211974</v>
      </c>
      <c r="BL19" s="328">
        <v>0.1090004</v>
      </c>
      <c r="BM19" s="328">
        <v>0.11593589999999999</v>
      </c>
      <c r="BN19" s="328">
        <v>0.1137794</v>
      </c>
      <c r="BO19" s="328">
        <v>0.1155383</v>
      </c>
      <c r="BP19" s="328">
        <v>0.11465980000000001</v>
      </c>
      <c r="BQ19" s="328">
        <v>0.120959</v>
      </c>
      <c r="BR19" s="328">
        <v>0.1195243</v>
      </c>
      <c r="BS19" s="328">
        <v>0.11534560000000001</v>
      </c>
      <c r="BT19" s="328">
        <v>0.119681</v>
      </c>
      <c r="BU19" s="328">
        <v>0.11652940000000001</v>
      </c>
      <c r="BV19" s="328">
        <v>0.1218335</v>
      </c>
    </row>
    <row r="20" spans="1:74" ht="12" customHeight="1" x14ac:dyDescent="0.25">
      <c r="A20" s="531" t="s">
        <v>19</v>
      </c>
      <c r="B20" s="532" t="s">
        <v>1388</v>
      </c>
      <c r="C20" s="262">
        <v>0.21517118555</v>
      </c>
      <c r="D20" s="262">
        <v>0.1943735368</v>
      </c>
      <c r="E20" s="262">
        <v>0.21339571676999999</v>
      </c>
      <c r="F20" s="262">
        <v>0.20225027828</v>
      </c>
      <c r="G20" s="262">
        <v>0.21183720379000001</v>
      </c>
      <c r="H20" s="262">
        <v>0.20607892057999999</v>
      </c>
      <c r="I20" s="262">
        <v>0.21630005720000001</v>
      </c>
      <c r="J20" s="262">
        <v>0.21656518399999999</v>
      </c>
      <c r="K20" s="262">
        <v>0.20055020844999999</v>
      </c>
      <c r="L20" s="262">
        <v>0.21027085235000001</v>
      </c>
      <c r="M20" s="262">
        <v>0.20700502788</v>
      </c>
      <c r="N20" s="262">
        <v>0.21653004956999999</v>
      </c>
      <c r="O20" s="262">
        <v>0.21211505520999999</v>
      </c>
      <c r="P20" s="262">
        <v>0.19221375865000001</v>
      </c>
      <c r="Q20" s="262">
        <v>0.20737507383000001</v>
      </c>
      <c r="R20" s="262">
        <v>0.19950822902000001</v>
      </c>
      <c r="S20" s="262">
        <v>0.20662896514000001</v>
      </c>
      <c r="T20" s="262">
        <v>0.20350820764999999</v>
      </c>
      <c r="U20" s="262">
        <v>0.21051150607999999</v>
      </c>
      <c r="V20" s="262">
        <v>0.20948590647000001</v>
      </c>
      <c r="W20" s="262">
        <v>0.19502366043</v>
      </c>
      <c r="X20" s="262">
        <v>0.20401988455</v>
      </c>
      <c r="Y20" s="262">
        <v>0.20395975542</v>
      </c>
      <c r="Z20" s="262">
        <v>0.21328113052</v>
      </c>
      <c r="AA20" s="262">
        <v>0.21316894283000001</v>
      </c>
      <c r="AB20" s="262">
        <v>0.19883116384999999</v>
      </c>
      <c r="AC20" s="262">
        <v>0.20237538524000001</v>
      </c>
      <c r="AD20" s="262">
        <v>0.16784852835</v>
      </c>
      <c r="AE20" s="262">
        <v>0.18031683721</v>
      </c>
      <c r="AF20" s="262">
        <v>0.18394263112000001</v>
      </c>
      <c r="AG20" s="262">
        <v>0.19242452779999999</v>
      </c>
      <c r="AH20" s="262">
        <v>0.19282426536</v>
      </c>
      <c r="AI20" s="262">
        <v>0.18659677698999999</v>
      </c>
      <c r="AJ20" s="262">
        <v>0.19687696042</v>
      </c>
      <c r="AK20" s="262">
        <v>0.19640304045000001</v>
      </c>
      <c r="AL20" s="262">
        <v>0.20320634759</v>
      </c>
      <c r="AM20" s="262">
        <v>0.20027712640000001</v>
      </c>
      <c r="AN20" s="262">
        <v>0.17060399687</v>
      </c>
      <c r="AO20" s="262">
        <v>0.19703431358000001</v>
      </c>
      <c r="AP20" s="262">
        <v>0.19175248320999999</v>
      </c>
      <c r="AQ20" s="262">
        <v>0.20687743453999999</v>
      </c>
      <c r="AR20" s="262">
        <v>0.19738181870999999</v>
      </c>
      <c r="AS20" s="262">
        <v>0.20710661160999999</v>
      </c>
      <c r="AT20" s="262">
        <v>0.19622398174</v>
      </c>
      <c r="AU20" s="262">
        <v>0.19179826180000001</v>
      </c>
      <c r="AV20" s="262">
        <v>0.20196513417</v>
      </c>
      <c r="AW20" s="262">
        <v>0.19730841548</v>
      </c>
      <c r="AX20" s="262">
        <v>0.20261501310999999</v>
      </c>
      <c r="AY20" s="262">
        <v>0.20029547977000001</v>
      </c>
      <c r="AZ20" s="262">
        <v>0.18053661030000001</v>
      </c>
      <c r="BA20" s="262">
        <v>0.19532755015</v>
      </c>
      <c r="BB20" s="262">
        <v>0.18796093484000001</v>
      </c>
      <c r="BC20" s="262">
        <v>0.19936446745</v>
      </c>
      <c r="BD20" s="262">
        <v>0.19558231837000001</v>
      </c>
      <c r="BE20" s="262">
        <v>0.20456057581000001</v>
      </c>
      <c r="BF20" s="262">
        <v>0.20384139100000001</v>
      </c>
      <c r="BG20" s="262">
        <v>0.19540611199999999</v>
      </c>
      <c r="BH20" s="328">
        <v>0.2057591</v>
      </c>
      <c r="BI20" s="328">
        <v>0.20256640000000001</v>
      </c>
      <c r="BJ20" s="328">
        <v>0.21105180000000001</v>
      </c>
      <c r="BK20" s="328">
        <v>0.20685220000000001</v>
      </c>
      <c r="BL20" s="328">
        <v>0.18739690000000001</v>
      </c>
      <c r="BM20" s="328">
        <v>0.20288210000000001</v>
      </c>
      <c r="BN20" s="328">
        <v>0.19749549999999999</v>
      </c>
      <c r="BO20" s="328">
        <v>0.20450189999999999</v>
      </c>
      <c r="BP20" s="328">
        <v>0.19968050000000001</v>
      </c>
      <c r="BQ20" s="328">
        <v>0.20753450000000001</v>
      </c>
      <c r="BR20" s="328">
        <v>0.20573089999999999</v>
      </c>
      <c r="BS20" s="328">
        <v>0.19921430000000001</v>
      </c>
      <c r="BT20" s="328">
        <v>0.20647190000000001</v>
      </c>
      <c r="BU20" s="328">
        <v>0.20309579999999999</v>
      </c>
      <c r="BV20" s="328">
        <v>0.2110475</v>
      </c>
    </row>
    <row r="21" spans="1:74" ht="12" customHeight="1" x14ac:dyDescent="0.25">
      <c r="A21" s="531"/>
      <c r="B21" s="166" t="s">
        <v>354</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229"/>
      <c r="BD21" s="229"/>
      <c r="BE21" s="229"/>
      <c r="BF21" s="229"/>
      <c r="BG21" s="229"/>
      <c r="BH21" s="329"/>
      <c r="BI21" s="329"/>
      <c r="BJ21" s="329"/>
      <c r="BK21" s="329"/>
      <c r="BL21" s="329"/>
      <c r="BM21" s="329"/>
      <c r="BN21" s="329"/>
      <c r="BO21" s="329"/>
      <c r="BP21" s="329"/>
      <c r="BQ21" s="329"/>
      <c r="BR21" s="329"/>
      <c r="BS21" s="329"/>
      <c r="BT21" s="329"/>
      <c r="BU21" s="329"/>
      <c r="BV21" s="329"/>
    </row>
    <row r="22" spans="1:74" ht="12" customHeight="1" x14ac:dyDescent="0.25">
      <c r="A22" s="531" t="s">
        <v>62</v>
      </c>
      <c r="B22" s="532" t="s">
        <v>455</v>
      </c>
      <c r="C22" s="262">
        <v>1.6731509999999999E-3</v>
      </c>
      <c r="D22" s="262">
        <v>1.5112330000000001E-3</v>
      </c>
      <c r="E22" s="262">
        <v>1.6731509999999999E-3</v>
      </c>
      <c r="F22" s="262">
        <v>1.619178E-3</v>
      </c>
      <c r="G22" s="262">
        <v>1.6731509999999999E-3</v>
      </c>
      <c r="H22" s="262">
        <v>1.619178E-3</v>
      </c>
      <c r="I22" s="262">
        <v>1.6731509999999999E-3</v>
      </c>
      <c r="J22" s="262">
        <v>1.6731509999999999E-3</v>
      </c>
      <c r="K22" s="262">
        <v>1.619178E-3</v>
      </c>
      <c r="L22" s="262">
        <v>1.6731509999999999E-3</v>
      </c>
      <c r="M22" s="262">
        <v>1.619178E-3</v>
      </c>
      <c r="N22" s="262">
        <v>1.9776070000000001E-3</v>
      </c>
      <c r="O22" s="262">
        <v>2.0475789999999999E-3</v>
      </c>
      <c r="P22" s="262">
        <v>1.8731589999999999E-3</v>
      </c>
      <c r="Q22" s="262">
        <v>2.066413E-3</v>
      </c>
      <c r="R22" s="262">
        <v>1.8591949999999999E-3</v>
      </c>
      <c r="S22" s="262">
        <v>2.0061089999999998E-3</v>
      </c>
      <c r="T22" s="262">
        <v>1.921369E-3</v>
      </c>
      <c r="U22" s="262">
        <v>1.9705149999999999E-3</v>
      </c>
      <c r="V22" s="262">
        <v>1.9468899999999999E-3</v>
      </c>
      <c r="W22" s="262">
        <v>1.8820449999999999E-3</v>
      </c>
      <c r="X22" s="262">
        <v>2.0130370000000001E-3</v>
      </c>
      <c r="Y22" s="262">
        <v>1.9945060000000001E-3</v>
      </c>
      <c r="Z22" s="262">
        <v>2.0529929999999999E-3</v>
      </c>
      <c r="AA22" s="262">
        <v>1.9790559999999999E-3</v>
      </c>
      <c r="AB22" s="262">
        <v>1.920824E-3</v>
      </c>
      <c r="AC22" s="262">
        <v>2.046731E-3</v>
      </c>
      <c r="AD22" s="262">
        <v>1.9605859999999998E-3</v>
      </c>
      <c r="AE22" s="262">
        <v>2.0079009999999999E-3</v>
      </c>
      <c r="AF22" s="262">
        <v>1.9098159999999999E-3</v>
      </c>
      <c r="AG22" s="262">
        <v>1.9354890000000001E-3</v>
      </c>
      <c r="AH22" s="262">
        <v>1.9340679999999999E-3</v>
      </c>
      <c r="AI22" s="262">
        <v>1.9104390000000001E-3</v>
      </c>
      <c r="AJ22" s="262">
        <v>2.0055680000000001E-3</v>
      </c>
      <c r="AK22" s="262">
        <v>1.9729119999999998E-3</v>
      </c>
      <c r="AL22" s="262">
        <v>2.0551699999999998E-3</v>
      </c>
      <c r="AM22" s="262">
        <v>2.0587940000000001E-3</v>
      </c>
      <c r="AN22" s="262">
        <v>1.8570209999999999E-3</v>
      </c>
      <c r="AO22" s="262">
        <v>1.8238530000000001E-3</v>
      </c>
      <c r="AP22" s="262">
        <v>1.946534E-3</v>
      </c>
      <c r="AQ22" s="262">
        <v>2.1207840000000001E-3</v>
      </c>
      <c r="AR22" s="262">
        <v>1.972756E-3</v>
      </c>
      <c r="AS22" s="262">
        <v>2.0182889999999999E-3</v>
      </c>
      <c r="AT22" s="262">
        <v>2.036932E-3</v>
      </c>
      <c r="AU22" s="262">
        <v>1.9945750000000002E-3</v>
      </c>
      <c r="AV22" s="262">
        <v>2.0965879999999999E-3</v>
      </c>
      <c r="AW22" s="262">
        <v>2.00476E-3</v>
      </c>
      <c r="AX22" s="262">
        <v>2.170553E-3</v>
      </c>
      <c r="AY22" s="262">
        <v>2.1692809999999999E-3</v>
      </c>
      <c r="AZ22" s="262">
        <v>1.933372E-3</v>
      </c>
      <c r="BA22" s="262">
        <v>2.078323E-3</v>
      </c>
      <c r="BB22" s="262">
        <v>2.0652499999999998E-3</v>
      </c>
      <c r="BC22" s="262">
        <v>2.0904999999999999E-3</v>
      </c>
      <c r="BD22" s="262">
        <v>1.942516E-3</v>
      </c>
      <c r="BE22" s="262">
        <v>2.0529699999999999E-3</v>
      </c>
      <c r="BF22" s="262">
        <v>2.0544299999999999E-3</v>
      </c>
      <c r="BG22" s="262">
        <v>2.0598700000000001E-3</v>
      </c>
      <c r="BH22" s="328">
        <v>2.05653E-3</v>
      </c>
      <c r="BI22" s="328">
        <v>2.0612400000000002E-3</v>
      </c>
      <c r="BJ22" s="328">
        <v>2.0512999999999998E-3</v>
      </c>
      <c r="BK22" s="328">
        <v>2.0405699999999998E-3</v>
      </c>
      <c r="BL22" s="328">
        <v>2.05032E-3</v>
      </c>
      <c r="BM22" s="328">
        <v>2.04777E-3</v>
      </c>
      <c r="BN22" s="328">
        <v>2.0461799999999999E-3</v>
      </c>
      <c r="BO22" s="328">
        <v>2.04215E-3</v>
      </c>
      <c r="BP22" s="328">
        <v>2.0512099999999999E-3</v>
      </c>
      <c r="BQ22" s="328">
        <v>2.05105E-3</v>
      </c>
      <c r="BR22" s="328">
        <v>2.0507500000000001E-3</v>
      </c>
      <c r="BS22" s="328">
        <v>2.0499200000000002E-3</v>
      </c>
      <c r="BT22" s="328">
        <v>2.0493099999999999E-3</v>
      </c>
      <c r="BU22" s="328">
        <v>2.0482299999999998E-3</v>
      </c>
      <c r="BV22" s="328">
        <v>2.0479500000000002E-3</v>
      </c>
    </row>
    <row r="23" spans="1:74" ht="12" customHeight="1" x14ac:dyDescent="0.25">
      <c r="A23" s="531" t="s">
        <v>1026</v>
      </c>
      <c r="B23" s="532" t="s">
        <v>1025</v>
      </c>
      <c r="C23" s="262">
        <v>5.2900142669000004E-3</v>
      </c>
      <c r="D23" s="262">
        <v>5.7866800371999998E-3</v>
      </c>
      <c r="E23" s="262">
        <v>7.8554391304000003E-3</v>
      </c>
      <c r="F23" s="262">
        <v>8.7109590165999999E-3</v>
      </c>
      <c r="G23" s="262">
        <v>9.5445595390000002E-3</v>
      </c>
      <c r="H23" s="262">
        <v>9.6966113150000009E-3</v>
      </c>
      <c r="I23" s="262">
        <v>9.9642264721999992E-3</v>
      </c>
      <c r="J23" s="262">
        <v>9.5508648510000006E-3</v>
      </c>
      <c r="K23" s="262">
        <v>8.5424656441999997E-3</v>
      </c>
      <c r="L23" s="262">
        <v>7.5182491568000004E-3</v>
      </c>
      <c r="M23" s="262">
        <v>5.9393611090999996E-3</v>
      </c>
      <c r="N23" s="262">
        <v>5.5860523214999996E-3</v>
      </c>
      <c r="O23" s="262">
        <v>5.8687785204999997E-3</v>
      </c>
      <c r="P23" s="262">
        <v>6.3189761385000001E-3</v>
      </c>
      <c r="Q23" s="262">
        <v>8.7554792350000004E-3</v>
      </c>
      <c r="R23" s="262">
        <v>9.6740475545999995E-3</v>
      </c>
      <c r="S23" s="262">
        <v>1.0404842809E-2</v>
      </c>
      <c r="T23" s="262">
        <v>1.0520753121000001E-2</v>
      </c>
      <c r="U23" s="262">
        <v>1.1049767913999999E-2</v>
      </c>
      <c r="V23" s="262">
        <v>1.0512396856E-2</v>
      </c>
      <c r="W23" s="262">
        <v>9.3457140600999994E-3</v>
      </c>
      <c r="X23" s="262">
        <v>8.2552217232E-3</v>
      </c>
      <c r="Y23" s="262">
        <v>6.4014695829999997E-3</v>
      </c>
      <c r="Z23" s="262">
        <v>6.0876245413000003E-3</v>
      </c>
      <c r="AA23" s="262">
        <v>6.8313658936000003E-3</v>
      </c>
      <c r="AB23" s="262">
        <v>7.7521880063999996E-3</v>
      </c>
      <c r="AC23" s="262">
        <v>1.0045071423000001E-2</v>
      </c>
      <c r="AD23" s="262">
        <v>1.1075285103E-2</v>
      </c>
      <c r="AE23" s="262">
        <v>1.2242072479000001E-2</v>
      </c>
      <c r="AF23" s="262">
        <v>1.2210192E-2</v>
      </c>
      <c r="AG23" s="262">
        <v>1.2684866782000001E-2</v>
      </c>
      <c r="AH23" s="262">
        <v>1.2106535565E-2</v>
      </c>
      <c r="AI23" s="262">
        <v>1.0769125593000001E-2</v>
      </c>
      <c r="AJ23" s="262">
        <v>9.3904374635000003E-3</v>
      </c>
      <c r="AK23" s="262">
        <v>7.4795198360999996E-3</v>
      </c>
      <c r="AL23" s="262">
        <v>7.1435376056E-3</v>
      </c>
      <c r="AM23" s="262">
        <v>7.9648732008000007E-3</v>
      </c>
      <c r="AN23" s="262">
        <v>8.5937792974999996E-3</v>
      </c>
      <c r="AO23" s="262">
        <v>1.1870494763999999E-2</v>
      </c>
      <c r="AP23" s="262">
        <v>1.3186958742E-2</v>
      </c>
      <c r="AQ23" s="262">
        <v>1.4292727963000001E-2</v>
      </c>
      <c r="AR23" s="262">
        <v>1.4385874957E-2</v>
      </c>
      <c r="AS23" s="262">
        <v>1.4869007629E-2</v>
      </c>
      <c r="AT23" s="262">
        <v>1.4290121790000001E-2</v>
      </c>
      <c r="AU23" s="262">
        <v>1.2771427488E-2</v>
      </c>
      <c r="AV23" s="262">
        <v>1.1097982443000001E-2</v>
      </c>
      <c r="AW23" s="262">
        <v>8.8573699155000008E-3</v>
      </c>
      <c r="AX23" s="262">
        <v>8.2954980496999994E-3</v>
      </c>
      <c r="AY23" s="262">
        <v>9.1372177332000003E-3</v>
      </c>
      <c r="AZ23" s="262">
        <v>1.0165590625E-2</v>
      </c>
      <c r="BA23" s="262">
        <v>1.3913639796999999E-2</v>
      </c>
      <c r="BB23" s="262">
        <v>1.5179996677000001E-2</v>
      </c>
      <c r="BC23" s="262">
        <v>1.6811933442E-2</v>
      </c>
      <c r="BD23" s="262">
        <v>1.6622995325999999E-2</v>
      </c>
      <c r="BE23" s="262">
        <v>1.7279264074999998E-2</v>
      </c>
      <c r="BF23" s="262">
        <v>1.6619800000000001E-2</v>
      </c>
      <c r="BG23" s="262">
        <v>1.49821E-2</v>
      </c>
      <c r="BH23" s="328">
        <v>1.3313E-2</v>
      </c>
      <c r="BI23" s="328">
        <v>1.0637499999999999E-2</v>
      </c>
      <c r="BJ23" s="328">
        <v>1.0144800000000001E-2</v>
      </c>
      <c r="BK23" s="328">
        <v>1.0966E-2</v>
      </c>
      <c r="BL23" s="328">
        <v>1.2081E-2</v>
      </c>
      <c r="BM23" s="328">
        <v>1.62525E-2</v>
      </c>
      <c r="BN23" s="328">
        <v>1.7900900000000001E-2</v>
      </c>
      <c r="BO23" s="328">
        <v>1.9566299999999998E-2</v>
      </c>
      <c r="BP23" s="328">
        <v>1.9713499999999998E-2</v>
      </c>
      <c r="BQ23" s="328">
        <v>2.04855E-2</v>
      </c>
      <c r="BR23" s="328">
        <v>1.9759499999999999E-2</v>
      </c>
      <c r="BS23" s="328">
        <v>1.7818000000000001E-2</v>
      </c>
      <c r="BT23" s="328">
        <v>1.58365E-2</v>
      </c>
      <c r="BU23" s="328">
        <v>1.26555E-2</v>
      </c>
      <c r="BV23" s="328">
        <v>1.2053100000000001E-2</v>
      </c>
    </row>
    <row r="24" spans="1:74" ht="12" customHeight="1" x14ac:dyDescent="0.25">
      <c r="A24" s="498" t="s">
        <v>834</v>
      </c>
      <c r="B24" s="532" t="s">
        <v>821</v>
      </c>
      <c r="C24" s="262">
        <v>3.9872400000000004E-3</v>
      </c>
      <c r="D24" s="262">
        <v>3.7086100000000002E-3</v>
      </c>
      <c r="E24" s="262">
        <v>3.98657E-3</v>
      </c>
      <c r="F24" s="262">
        <v>3.89851E-3</v>
      </c>
      <c r="G24" s="262">
        <v>4.0406299999999999E-3</v>
      </c>
      <c r="H24" s="262">
        <v>3.9206400000000004E-3</v>
      </c>
      <c r="I24" s="262">
        <v>3.9728799999999998E-3</v>
      </c>
      <c r="J24" s="262">
        <v>4.0492100000000001E-3</v>
      </c>
      <c r="K24" s="262">
        <v>3.6016199999999998E-3</v>
      </c>
      <c r="L24" s="262">
        <v>3.8679299999999999E-3</v>
      </c>
      <c r="M24" s="262">
        <v>3.87645E-3</v>
      </c>
      <c r="N24" s="262">
        <v>4.0135199999999996E-3</v>
      </c>
      <c r="O24" s="262">
        <v>3.7250299999999998E-3</v>
      </c>
      <c r="P24" s="262">
        <v>3.24954E-3</v>
      </c>
      <c r="Q24" s="262">
        <v>3.4652799999999998E-3</v>
      </c>
      <c r="R24" s="262">
        <v>3.0135600000000002E-3</v>
      </c>
      <c r="S24" s="262">
        <v>2.9332400000000002E-3</v>
      </c>
      <c r="T24" s="262">
        <v>3.2885599999999998E-3</v>
      </c>
      <c r="U24" s="262">
        <v>3.1890999999999998E-3</v>
      </c>
      <c r="V24" s="262">
        <v>3.3472900000000002E-3</v>
      </c>
      <c r="W24" s="262">
        <v>3.2066199999999999E-3</v>
      </c>
      <c r="X24" s="262">
        <v>3.1792700000000001E-3</v>
      </c>
      <c r="Y24" s="262">
        <v>3.11524E-3</v>
      </c>
      <c r="Z24" s="262">
        <v>3.3277200000000002E-3</v>
      </c>
      <c r="AA24" s="262">
        <v>3.3092400000000002E-3</v>
      </c>
      <c r="AB24" s="262">
        <v>3.0422800000000001E-3</v>
      </c>
      <c r="AC24" s="262">
        <v>3.35739E-3</v>
      </c>
      <c r="AD24" s="262">
        <v>3.0987900000000001E-3</v>
      </c>
      <c r="AE24" s="262">
        <v>3.2196999999999998E-3</v>
      </c>
      <c r="AF24" s="262">
        <v>3.05113E-3</v>
      </c>
      <c r="AG24" s="262">
        <v>3.2652599999999999E-3</v>
      </c>
      <c r="AH24" s="262">
        <v>3.2611300000000001E-3</v>
      </c>
      <c r="AI24" s="262">
        <v>3.0693500000000002E-3</v>
      </c>
      <c r="AJ24" s="262">
        <v>3.09574E-3</v>
      </c>
      <c r="AK24" s="262">
        <v>3.0224100000000001E-3</v>
      </c>
      <c r="AL24" s="262">
        <v>3.0612399999999998E-3</v>
      </c>
      <c r="AM24" s="262">
        <v>3.2376499999999999E-3</v>
      </c>
      <c r="AN24" s="262">
        <v>2.6572100000000001E-3</v>
      </c>
      <c r="AO24" s="262">
        <v>3.0702500000000001E-3</v>
      </c>
      <c r="AP24" s="262">
        <v>2.8517999999999998E-3</v>
      </c>
      <c r="AQ24" s="262">
        <v>2.7325700000000001E-3</v>
      </c>
      <c r="AR24" s="262">
        <v>2.73019E-3</v>
      </c>
      <c r="AS24" s="262">
        <v>3.0937999999999998E-3</v>
      </c>
      <c r="AT24" s="262">
        <v>3.0423500000000001E-3</v>
      </c>
      <c r="AU24" s="262">
        <v>2.90062E-3</v>
      </c>
      <c r="AV24" s="262">
        <v>2.7944100000000002E-3</v>
      </c>
      <c r="AW24" s="262">
        <v>2.9514699999999999E-3</v>
      </c>
      <c r="AX24" s="262">
        <v>3.20003E-3</v>
      </c>
      <c r="AY24" s="262">
        <v>3.2988700000000002E-3</v>
      </c>
      <c r="AZ24" s="262">
        <v>2.9563599999999999E-3</v>
      </c>
      <c r="BA24" s="262">
        <v>3.3119199999999999E-3</v>
      </c>
      <c r="BB24" s="262">
        <v>2.95641E-3</v>
      </c>
      <c r="BC24" s="262">
        <v>2.9838E-3</v>
      </c>
      <c r="BD24" s="262">
        <v>3.1796300000000001E-3</v>
      </c>
      <c r="BE24" s="262">
        <v>3.04697E-3</v>
      </c>
      <c r="BF24" s="262">
        <v>3.0256800000000002E-3</v>
      </c>
      <c r="BG24" s="262">
        <v>2.9171900000000001E-3</v>
      </c>
      <c r="BH24" s="328">
        <v>2.9108900000000002E-3</v>
      </c>
      <c r="BI24" s="328">
        <v>2.98709E-3</v>
      </c>
      <c r="BJ24" s="328">
        <v>3.1709799999999999E-3</v>
      </c>
      <c r="BK24" s="328">
        <v>3.3023000000000002E-3</v>
      </c>
      <c r="BL24" s="328">
        <v>2.80095E-3</v>
      </c>
      <c r="BM24" s="328">
        <v>3.23194E-3</v>
      </c>
      <c r="BN24" s="328">
        <v>3.0581900000000001E-3</v>
      </c>
      <c r="BO24" s="328">
        <v>3.1042700000000001E-3</v>
      </c>
      <c r="BP24" s="328">
        <v>3.1482900000000002E-3</v>
      </c>
      <c r="BQ24" s="328">
        <v>3.14839E-3</v>
      </c>
      <c r="BR24" s="328">
        <v>3.0294800000000002E-3</v>
      </c>
      <c r="BS24" s="328">
        <v>2.9224799999999999E-3</v>
      </c>
      <c r="BT24" s="328">
        <v>2.9152800000000001E-3</v>
      </c>
      <c r="BU24" s="328">
        <v>2.98249E-3</v>
      </c>
      <c r="BV24" s="328">
        <v>3.1626499999999999E-3</v>
      </c>
    </row>
    <row r="25" spans="1:74" ht="12" customHeight="1" x14ac:dyDescent="0.25">
      <c r="A25" s="498" t="s">
        <v>21</v>
      </c>
      <c r="B25" s="532" t="s">
        <v>1028</v>
      </c>
      <c r="C25" s="262">
        <v>7.204691E-3</v>
      </c>
      <c r="D25" s="262">
        <v>6.5567719999999998E-3</v>
      </c>
      <c r="E25" s="262">
        <v>7.2165709999999997E-3</v>
      </c>
      <c r="F25" s="262">
        <v>6.8282450000000001E-3</v>
      </c>
      <c r="G25" s="262">
        <v>7.0389909999999997E-3</v>
      </c>
      <c r="H25" s="262">
        <v>6.9274749999999998E-3</v>
      </c>
      <c r="I25" s="262">
        <v>7.1290609999999999E-3</v>
      </c>
      <c r="J25" s="262">
        <v>7.1742309999999997E-3</v>
      </c>
      <c r="K25" s="262">
        <v>6.8606650000000002E-3</v>
      </c>
      <c r="L25" s="262">
        <v>7.0437310000000001E-3</v>
      </c>
      <c r="M25" s="262">
        <v>6.8354649999999998E-3</v>
      </c>
      <c r="N25" s="262">
        <v>7.2573710000000003E-3</v>
      </c>
      <c r="O25" s="262">
        <v>7.2840309999999998E-3</v>
      </c>
      <c r="P25" s="262">
        <v>6.5759920000000001E-3</v>
      </c>
      <c r="Q25" s="262">
        <v>7.1960909999999999E-3</v>
      </c>
      <c r="R25" s="262">
        <v>6.8399749999999999E-3</v>
      </c>
      <c r="S25" s="262">
        <v>7.0620309999999999E-3</v>
      </c>
      <c r="T25" s="262">
        <v>6.8451049999999998E-3</v>
      </c>
      <c r="U25" s="262">
        <v>7.1928110000000003E-3</v>
      </c>
      <c r="V25" s="262">
        <v>7.1488810000000002E-3</v>
      </c>
      <c r="W25" s="262">
        <v>6.9180550000000002E-3</v>
      </c>
      <c r="X25" s="262">
        <v>7.1521709999999997E-3</v>
      </c>
      <c r="Y25" s="262">
        <v>6.9489349999999998E-3</v>
      </c>
      <c r="Z25" s="262">
        <v>7.1349409999999997E-3</v>
      </c>
      <c r="AA25" s="262">
        <v>7.2019670000000001E-3</v>
      </c>
      <c r="AB25" s="262">
        <v>6.7340439999999998E-3</v>
      </c>
      <c r="AC25" s="262">
        <v>7.0548670000000003E-3</v>
      </c>
      <c r="AD25" s="262">
        <v>6.7002809999999998E-3</v>
      </c>
      <c r="AE25" s="262">
        <v>7.0208570000000001E-3</v>
      </c>
      <c r="AF25" s="262">
        <v>6.9029310000000002E-3</v>
      </c>
      <c r="AG25" s="262">
        <v>7.0088069999999997E-3</v>
      </c>
      <c r="AH25" s="262">
        <v>7.0035269999999998E-3</v>
      </c>
      <c r="AI25" s="262">
        <v>6.6648610000000002E-3</v>
      </c>
      <c r="AJ25" s="262">
        <v>6.918937E-3</v>
      </c>
      <c r="AK25" s="262">
        <v>6.7369309999999998E-3</v>
      </c>
      <c r="AL25" s="262">
        <v>7.0023569999999999E-3</v>
      </c>
      <c r="AM25" s="262">
        <v>6.981681E-3</v>
      </c>
      <c r="AN25" s="262">
        <v>6.4510319999999998E-3</v>
      </c>
      <c r="AO25" s="262">
        <v>6.970291E-3</v>
      </c>
      <c r="AP25" s="262">
        <v>6.6819949999999996E-3</v>
      </c>
      <c r="AQ25" s="262">
        <v>6.8570710000000002E-3</v>
      </c>
      <c r="AR25" s="262">
        <v>6.8442249999999998E-3</v>
      </c>
      <c r="AS25" s="262">
        <v>7.1057710000000003E-3</v>
      </c>
      <c r="AT25" s="262">
        <v>7.1121910000000003E-3</v>
      </c>
      <c r="AU25" s="262">
        <v>6.8767350000000001E-3</v>
      </c>
      <c r="AV25" s="262">
        <v>6.9804710000000002E-3</v>
      </c>
      <c r="AW25" s="262">
        <v>6.7544750000000002E-3</v>
      </c>
      <c r="AX25" s="262">
        <v>7.088011E-3</v>
      </c>
      <c r="AY25" s="262">
        <v>7.0711710000000002E-3</v>
      </c>
      <c r="AZ25" s="262">
        <v>6.4158419999999997E-3</v>
      </c>
      <c r="BA25" s="262">
        <v>6.9847010000000003E-3</v>
      </c>
      <c r="BB25" s="262">
        <v>6.7163049999999997E-3</v>
      </c>
      <c r="BC25" s="262">
        <v>7.0725909999999996E-3</v>
      </c>
      <c r="BD25" s="262">
        <v>6.9676549999999997E-3</v>
      </c>
      <c r="BE25" s="262">
        <v>7.1403200000000003E-3</v>
      </c>
      <c r="BF25" s="262">
        <v>7.10868E-3</v>
      </c>
      <c r="BG25" s="262">
        <v>6.8424799999999997E-3</v>
      </c>
      <c r="BH25" s="328">
        <v>6.9886699999999998E-3</v>
      </c>
      <c r="BI25" s="328">
        <v>6.7461099999999996E-3</v>
      </c>
      <c r="BJ25" s="328">
        <v>7.0961000000000002E-3</v>
      </c>
      <c r="BK25" s="328">
        <v>7.06867E-3</v>
      </c>
      <c r="BL25" s="328">
        <v>6.3824299999999997E-3</v>
      </c>
      <c r="BM25" s="328">
        <v>6.9406399999999997E-3</v>
      </c>
      <c r="BN25" s="328">
        <v>6.7362899999999998E-3</v>
      </c>
      <c r="BO25" s="328">
        <v>7.1105500000000002E-3</v>
      </c>
      <c r="BP25" s="328">
        <v>6.9651499999999998E-3</v>
      </c>
      <c r="BQ25" s="328">
        <v>7.1420499999999996E-3</v>
      </c>
      <c r="BR25" s="328">
        <v>7.10416E-3</v>
      </c>
      <c r="BS25" s="328">
        <v>6.84127E-3</v>
      </c>
      <c r="BT25" s="328">
        <v>6.9870100000000001E-3</v>
      </c>
      <c r="BU25" s="328">
        <v>6.7450499999999998E-3</v>
      </c>
      <c r="BV25" s="328">
        <v>7.0935399999999997E-3</v>
      </c>
    </row>
    <row r="26" spans="1:74" ht="12" customHeight="1" x14ac:dyDescent="0.25">
      <c r="A26" s="531" t="s">
        <v>221</v>
      </c>
      <c r="B26" s="532" t="s">
        <v>1388</v>
      </c>
      <c r="C26" s="262">
        <v>2.0445255145000001E-2</v>
      </c>
      <c r="D26" s="262">
        <v>1.9538603493E-2</v>
      </c>
      <c r="E26" s="262">
        <v>2.3028829143000001E-2</v>
      </c>
      <c r="F26" s="262">
        <v>2.3238345543E-2</v>
      </c>
      <c r="G26" s="262">
        <v>2.4794487887000002E-2</v>
      </c>
      <c r="H26" s="262">
        <v>2.4503300919E-2</v>
      </c>
      <c r="I26" s="262">
        <v>2.5137919814000001E-2</v>
      </c>
      <c r="J26" s="262">
        <v>2.4900238368E-2</v>
      </c>
      <c r="K26" s="262">
        <v>2.273646847E-2</v>
      </c>
      <c r="L26" s="262">
        <v>2.2405776204E-2</v>
      </c>
      <c r="M26" s="262">
        <v>2.0508493844000001E-2</v>
      </c>
      <c r="N26" s="262">
        <v>2.1126282430000001E-2</v>
      </c>
      <c r="O26" s="262">
        <v>2.1052417120999999E-2</v>
      </c>
      <c r="P26" s="262">
        <v>2.0155028588000001E-2</v>
      </c>
      <c r="Q26" s="262">
        <v>2.3759642532999999E-2</v>
      </c>
      <c r="R26" s="262">
        <v>2.3631522083000001E-2</v>
      </c>
      <c r="S26" s="262">
        <v>2.4880125384000001E-2</v>
      </c>
      <c r="T26" s="262">
        <v>2.4958653096999999E-2</v>
      </c>
      <c r="U26" s="262">
        <v>2.5772217149E-2</v>
      </c>
      <c r="V26" s="262">
        <v>2.5299598961000001E-2</v>
      </c>
      <c r="W26" s="262">
        <v>2.3521779776E-2</v>
      </c>
      <c r="X26" s="262">
        <v>2.2943329275E-2</v>
      </c>
      <c r="Y26" s="262">
        <v>2.0764059457000002E-2</v>
      </c>
      <c r="Z26" s="262">
        <v>2.0906772055000002E-2</v>
      </c>
      <c r="AA26" s="262">
        <v>2.1941010218999999E-2</v>
      </c>
      <c r="AB26" s="262">
        <v>2.1869779551000001E-2</v>
      </c>
      <c r="AC26" s="262">
        <v>2.4617871659999999E-2</v>
      </c>
      <c r="AD26" s="262">
        <v>2.4385602166000001E-2</v>
      </c>
      <c r="AE26" s="262">
        <v>2.6722255133999999E-2</v>
      </c>
      <c r="AF26" s="262">
        <v>2.6601724120999998E-2</v>
      </c>
      <c r="AG26" s="262">
        <v>2.7400992082E-2</v>
      </c>
      <c r="AH26" s="262">
        <v>2.6761514077E-2</v>
      </c>
      <c r="AI26" s="262">
        <v>2.4820845301E-2</v>
      </c>
      <c r="AJ26" s="262">
        <v>2.3719361977E-2</v>
      </c>
      <c r="AK26" s="262">
        <v>2.159184095E-2</v>
      </c>
      <c r="AL26" s="262">
        <v>2.1687701819E-2</v>
      </c>
      <c r="AM26" s="262">
        <v>2.250291884E-2</v>
      </c>
      <c r="AN26" s="262">
        <v>2.1666701197999998E-2</v>
      </c>
      <c r="AO26" s="262">
        <v>2.6309861087000001E-2</v>
      </c>
      <c r="AP26" s="262">
        <v>2.7093514291000001E-2</v>
      </c>
      <c r="AQ26" s="262">
        <v>2.8758052873000001E-2</v>
      </c>
      <c r="AR26" s="262">
        <v>2.8654522125000002E-2</v>
      </c>
      <c r="AS26" s="262">
        <v>2.9851511785999998E-2</v>
      </c>
      <c r="AT26" s="262">
        <v>2.9155552501E-2</v>
      </c>
      <c r="AU26" s="262">
        <v>2.7046199064999998E-2</v>
      </c>
      <c r="AV26" s="262">
        <v>2.5712426526000001E-2</v>
      </c>
      <c r="AW26" s="262">
        <v>2.3205894692999999E-2</v>
      </c>
      <c r="AX26" s="262">
        <v>2.3441715879999998E-2</v>
      </c>
      <c r="AY26" s="262">
        <v>2.4135825034E-2</v>
      </c>
      <c r="AZ26" s="262">
        <v>2.3761640032E-2</v>
      </c>
      <c r="BA26" s="262">
        <v>2.8956295611999999E-2</v>
      </c>
      <c r="BB26" s="262">
        <v>2.9407186727999999E-2</v>
      </c>
      <c r="BC26" s="262">
        <v>3.1687047213000002E-2</v>
      </c>
      <c r="BD26" s="262">
        <v>3.1479076926000001E-2</v>
      </c>
      <c r="BE26" s="262">
        <v>3.2154726075000001E-2</v>
      </c>
      <c r="BF26" s="262">
        <v>3.1474749000000003E-2</v>
      </c>
      <c r="BG26" s="262">
        <v>2.9193021999999999E-2</v>
      </c>
      <c r="BH26" s="328">
        <v>2.7858000000000001E-2</v>
      </c>
      <c r="BI26" s="328">
        <v>2.4989000000000001E-2</v>
      </c>
      <c r="BJ26" s="328">
        <v>2.5160100000000001E-2</v>
      </c>
      <c r="BK26" s="328">
        <v>2.5813099999999999E-2</v>
      </c>
      <c r="BL26" s="328">
        <v>2.5674200000000001E-2</v>
      </c>
      <c r="BM26" s="328">
        <v>3.1065499999999999E-2</v>
      </c>
      <c r="BN26" s="328">
        <v>3.2229899999999999E-2</v>
      </c>
      <c r="BO26" s="328">
        <v>3.4585400000000002E-2</v>
      </c>
      <c r="BP26" s="328">
        <v>3.4584299999999998E-2</v>
      </c>
      <c r="BQ26" s="328">
        <v>3.55368E-2</v>
      </c>
      <c r="BR26" s="328">
        <v>3.4591799999999999E-2</v>
      </c>
      <c r="BS26" s="328">
        <v>3.2140799999999997E-2</v>
      </c>
      <c r="BT26" s="328">
        <v>3.0413099999999998E-2</v>
      </c>
      <c r="BU26" s="328">
        <v>2.7021699999999999E-2</v>
      </c>
      <c r="BV26" s="328">
        <v>2.7066199999999999E-2</v>
      </c>
    </row>
    <row r="27" spans="1:74" ht="12" customHeight="1" x14ac:dyDescent="0.25">
      <c r="A27" s="531"/>
      <c r="B27" s="166" t="s">
        <v>355</v>
      </c>
      <c r="C27" s="229"/>
      <c r="D27" s="229"/>
      <c r="E27" s="229"/>
      <c r="F27" s="229"/>
      <c r="G27" s="229"/>
      <c r="H27" s="229"/>
      <c r="I27" s="229"/>
      <c r="J27" s="229"/>
      <c r="K27" s="229"/>
      <c r="L27" s="229"/>
      <c r="M27" s="229"/>
      <c r="N27" s="229"/>
      <c r="O27" s="229"/>
      <c r="P27" s="229"/>
      <c r="Q27" s="229"/>
      <c r="R27" s="229"/>
      <c r="S27" s="229"/>
      <c r="T27" s="229"/>
      <c r="U27" s="229"/>
      <c r="V27" s="229"/>
      <c r="W27" s="229"/>
      <c r="X27" s="229"/>
      <c r="Y27" s="229"/>
      <c r="Z27" s="229"/>
      <c r="AA27" s="229"/>
      <c r="AB27" s="229"/>
      <c r="AC27" s="229"/>
      <c r="AD27" s="229"/>
      <c r="AE27" s="229"/>
      <c r="AF27" s="229"/>
      <c r="AG27" s="229"/>
      <c r="AH27" s="229"/>
      <c r="AI27" s="229"/>
      <c r="AJ27" s="229"/>
      <c r="AK27" s="229"/>
      <c r="AL27" s="229"/>
      <c r="AM27" s="229"/>
      <c r="AN27" s="229"/>
      <c r="AO27" s="229"/>
      <c r="AP27" s="229"/>
      <c r="AQ27" s="229"/>
      <c r="AR27" s="229"/>
      <c r="AS27" s="229"/>
      <c r="AT27" s="229"/>
      <c r="AU27" s="229"/>
      <c r="AV27" s="229"/>
      <c r="AW27" s="229"/>
      <c r="AX27" s="229"/>
      <c r="AY27" s="229"/>
      <c r="AZ27" s="229"/>
      <c r="BA27" s="229"/>
      <c r="BB27" s="229"/>
      <c r="BC27" s="229"/>
      <c r="BD27" s="229"/>
      <c r="BE27" s="229"/>
      <c r="BF27" s="229"/>
      <c r="BG27" s="229"/>
      <c r="BH27" s="329"/>
      <c r="BI27" s="329"/>
      <c r="BJ27" s="329"/>
      <c r="BK27" s="329"/>
      <c r="BL27" s="329"/>
      <c r="BM27" s="329"/>
      <c r="BN27" s="329"/>
      <c r="BO27" s="329"/>
      <c r="BP27" s="329"/>
      <c r="BQ27" s="329"/>
      <c r="BR27" s="329"/>
      <c r="BS27" s="329"/>
      <c r="BT27" s="329"/>
      <c r="BU27" s="329"/>
      <c r="BV27" s="329"/>
    </row>
    <row r="28" spans="1:74" ht="12" customHeight="1" x14ac:dyDescent="0.25">
      <c r="A28" s="531" t="s">
        <v>606</v>
      </c>
      <c r="B28" s="532" t="s">
        <v>455</v>
      </c>
      <c r="C28" s="262">
        <v>3.3632879999999999E-3</v>
      </c>
      <c r="D28" s="262">
        <v>3.0378079999999999E-3</v>
      </c>
      <c r="E28" s="262">
        <v>3.3632879999999999E-3</v>
      </c>
      <c r="F28" s="262">
        <v>3.254795E-3</v>
      </c>
      <c r="G28" s="262">
        <v>3.3632879999999999E-3</v>
      </c>
      <c r="H28" s="262">
        <v>3.254795E-3</v>
      </c>
      <c r="I28" s="262">
        <v>3.3632879999999999E-3</v>
      </c>
      <c r="J28" s="262">
        <v>3.3632879999999999E-3</v>
      </c>
      <c r="K28" s="262">
        <v>3.254795E-3</v>
      </c>
      <c r="L28" s="262">
        <v>3.3632879999999999E-3</v>
      </c>
      <c r="M28" s="262">
        <v>3.254795E-3</v>
      </c>
      <c r="N28" s="262">
        <v>3.3632879999999999E-3</v>
      </c>
      <c r="O28" s="262">
        <v>3.3632879999999999E-3</v>
      </c>
      <c r="P28" s="262">
        <v>3.0378079999999999E-3</v>
      </c>
      <c r="Q28" s="262">
        <v>3.3632879999999999E-3</v>
      </c>
      <c r="R28" s="262">
        <v>3.254795E-3</v>
      </c>
      <c r="S28" s="262">
        <v>3.3632879999999999E-3</v>
      </c>
      <c r="T28" s="262">
        <v>3.254795E-3</v>
      </c>
      <c r="U28" s="262">
        <v>3.3632879999999999E-3</v>
      </c>
      <c r="V28" s="262">
        <v>3.3632879999999999E-3</v>
      </c>
      <c r="W28" s="262">
        <v>3.254795E-3</v>
      </c>
      <c r="X28" s="262">
        <v>3.3632879999999999E-3</v>
      </c>
      <c r="Y28" s="262">
        <v>3.254795E-3</v>
      </c>
      <c r="Z28" s="262">
        <v>3.3632879999999999E-3</v>
      </c>
      <c r="AA28" s="262">
        <v>3.3540979999999998E-3</v>
      </c>
      <c r="AB28" s="262">
        <v>3.1377050000000002E-3</v>
      </c>
      <c r="AC28" s="262">
        <v>3.3540979999999998E-3</v>
      </c>
      <c r="AD28" s="262">
        <v>3.2459020000000002E-3</v>
      </c>
      <c r="AE28" s="262">
        <v>3.3540979999999998E-3</v>
      </c>
      <c r="AF28" s="262">
        <v>3.2459020000000002E-3</v>
      </c>
      <c r="AG28" s="262">
        <v>3.3540979999999998E-3</v>
      </c>
      <c r="AH28" s="262">
        <v>3.3540979999999998E-3</v>
      </c>
      <c r="AI28" s="262">
        <v>3.2459020000000002E-3</v>
      </c>
      <c r="AJ28" s="262">
        <v>3.3540979999999998E-3</v>
      </c>
      <c r="AK28" s="262">
        <v>3.2459020000000002E-3</v>
      </c>
      <c r="AL28" s="262">
        <v>3.3540979999999998E-3</v>
      </c>
      <c r="AM28" s="262">
        <v>3.3632879999999999E-3</v>
      </c>
      <c r="AN28" s="262">
        <v>3.0378079999999999E-3</v>
      </c>
      <c r="AO28" s="262">
        <v>3.3632879999999999E-3</v>
      </c>
      <c r="AP28" s="262">
        <v>3.254795E-3</v>
      </c>
      <c r="AQ28" s="262">
        <v>3.3632879999999999E-3</v>
      </c>
      <c r="AR28" s="262">
        <v>3.254795E-3</v>
      </c>
      <c r="AS28" s="262">
        <v>3.3632879999999999E-3</v>
      </c>
      <c r="AT28" s="262">
        <v>3.3632879999999999E-3</v>
      </c>
      <c r="AU28" s="262">
        <v>3.254795E-3</v>
      </c>
      <c r="AV28" s="262">
        <v>3.3632879999999999E-3</v>
      </c>
      <c r="AW28" s="262">
        <v>3.254795E-3</v>
      </c>
      <c r="AX28" s="262">
        <v>3.3632879999999999E-3</v>
      </c>
      <c r="AY28" s="262">
        <v>3.3632879999999999E-3</v>
      </c>
      <c r="AZ28" s="262">
        <v>3.0378079999999999E-3</v>
      </c>
      <c r="BA28" s="262">
        <v>3.3632879999999999E-3</v>
      </c>
      <c r="BB28" s="262">
        <v>3.254795E-3</v>
      </c>
      <c r="BC28" s="262">
        <v>3.3632879999999999E-3</v>
      </c>
      <c r="BD28" s="262">
        <v>3.254795E-3</v>
      </c>
      <c r="BE28" s="262">
        <v>3.3632900000000001E-3</v>
      </c>
      <c r="BF28" s="262">
        <v>3.3632900000000001E-3</v>
      </c>
      <c r="BG28" s="262">
        <v>3.2548E-3</v>
      </c>
      <c r="BH28" s="328">
        <v>3.3632900000000001E-3</v>
      </c>
      <c r="BI28" s="328">
        <v>3.2548E-3</v>
      </c>
      <c r="BJ28" s="328">
        <v>3.3632900000000001E-3</v>
      </c>
      <c r="BK28" s="328">
        <v>3.3632900000000001E-3</v>
      </c>
      <c r="BL28" s="328">
        <v>3.0378100000000002E-3</v>
      </c>
      <c r="BM28" s="328">
        <v>3.3632900000000001E-3</v>
      </c>
      <c r="BN28" s="328">
        <v>3.2548E-3</v>
      </c>
      <c r="BO28" s="328">
        <v>3.3632900000000001E-3</v>
      </c>
      <c r="BP28" s="328">
        <v>3.2548E-3</v>
      </c>
      <c r="BQ28" s="328">
        <v>3.3632900000000001E-3</v>
      </c>
      <c r="BR28" s="328">
        <v>3.3632900000000001E-3</v>
      </c>
      <c r="BS28" s="328">
        <v>3.2548E-3</v>
      </c>
      <c r="BT28" s="328">
        <v>3.3632900000000001E-3</v>
      </c>
      <c r="BU28" s="328">
        <v>3.2548E-3</v>
      </c>
      <c r="BV28" s="328">
        <v>3.3632900000000001E-3</v>
      </c>
    </row>
    <row r="29" spans="1:74" ht="12" customHeight="1" x14ac:dyDescent="0.25">
      <c r="A29" s="531" t="s">
        <v>22</v>
      </c>
      <c r="B29" s="532" t="s">
        <v>1389</v>
      </c>
      <c r="C29" s="262">
        <v>1.1950468000000001E-2</v>
      </c>
      <c r="D29" s="262">
        <v>1.3057588E-2</v>
      </c>
      <c r="E29" s="262">
        <v>1.8050083000000001E-2</v>
      </c>
      <c r="F29" s="262">
        <v>2.0534101999999999E-2</v>
      </c>
      <c r="G29" s="262">
        <v>2.2594097E-2</v>
      </c>
      <c r="H29" s="262">
        <v>2.3021354000000001E-2</v>
      </c>
      <c r="I29" s="262">
        <v>2.3629634E-2</v>
      </c>
      <c r="J29" s="262">
        <v>2.2640442E-2</v>
      </c>
      <c r="K29" s="262">
        <v>1.9907286E-2</v>
      </c>
      <c r="L29" s="262">
        <v>1.7885478E-2</v>
      </c>
      <c r="M29" s="262">
        <v>1.4286949E-2</v>
      </c>
      <c r="N29" s="262">
        <v>1.3279367E-2</v>
      </c>
      <c r="O29" s="262">
        <v>1.340131E-2</v>
      </c>
      <c r="P29" s="262">
        <v>1.4568331E-2</v>
      </c>
      <c r="Q29" s="262">
        <v>2.0813277000000002E-2</v>
      </c>
      <c r="R29" s="262">
        <v>2.3279965E-2</v>
      </c>
      <c r="S29" s="262">
        <v>2.5580446E-2</v>
      </c>
      <c r="T29" s="262">
        <v>2.6090401999999999E-2</v>
      </c>
      <c r="U29" s="262">
        <v>2.7206610999999999E-2</v>
      </c>
      <c r="V29" s="262">
        <v>2.6184723999999999E-2</v>
      </c>
      <c r="W29" s="262">
        <v>2.3158069E-2</v>
      </c>
      <c r="X29" s="262">
        <v>2.0394530000000001E-2</v>
      </c>
      <c r="Y29" s="262">
        <v>1.6140328999999998E-2</v>
      </c>
      <c r="Z29" s="262">
        <v>1.4591039E-2</v>
      </c>
      <c r="AA29" s="262">
        <v>1.5796247999999999E-2</v>
      </c>
      <c r="AB29" s="262">
        <v>1.7972142E-2</v>
      </c>
      <c r="AC29" s="262">
        <v>2.3371486E-2</v>
      </c>
      <c r="AD29" s="262">
        <v>2.6278816999999999E-2</v>
      </c>
      <c r="AE29" s="262">
        <v>2.9617427000000002E-2</v>
      </c>
      <c r="AF29" s="262">
        <v>2.9620414000000001E-2</v>
      </c>
      <c r="AG29" s="262">
        <v>3.0453487000000001E-2</v>
      </c>
      <c r="AH29" s="262">
        <v>2.8896218000000001E-2</v>
      </c>
      <c r="AI29" s="262">
        <v>2.5528098999999999E-2</v>
      </c>
      <c r="AJ29" s="262">
        <v>2.2829150999999999E-2</v>
      </c>
      <c r="AK29" s="262">
        <v>1.8766007000000001E-2</v>
      </c>
      <c r="AL29" s="262">
        <v>1.7185005E-2</v>
      </c>
      <c r="AM29" s="262">
        <v>1.8275652999999999E-2</v>
      </c>
      <c r="AN29" s="262">
        <v>1.9398386E-2</v>
      </c>
      <c r="AO29" s="262">
        <v>2.7223381000000001E-2</v>
      </c>
      <c r="AP29" s="262">
        <v>3.0849963000000001E-2</v>
      </c>
      <c r="AQ29" s="262">
        <v>3.4038553999999999E-2</v>
      </c>
      <c r="AR29" s="262">
        <v>3.4555943999999998E-2</v>
      </c>
      <c r="AS29" s="262">
        <v>3.5004615000000003E-2</v>
      </c>
      <c r="AT29" s="262">
        <v>3.2989073000000001E-2</v>
      </c>
      <c r="AU29" s="262">
        <v>2.9221107999999999E-2</v>
      </c>
      <c r="AV29" s="262">
        <v>2.5642877000000001E-2</v>
      </c>
      <c r="AW29" s="262">
        <v>2.2485819000000001E-2</v>
      </c>
      <c r="AX29" s="262">
        <v>1.9044709E-2</v>
      </c>
      <c r="AY29" s="262">
        <v>2.1937442000000001E-2</v>
      </c>
      <c r="AZ29" s="262">
        <v>2.4106915999999999E-2</v>
      </c>
      <c r="BA29" s="262">
        <v>3.3270204999999997E-2</v>
      </c>
      <c r="BB29" s="262">
        <v>3.6854731000000002E-2</v>
      </c>
      <c r="BC29" s="262">
        <v>4.0549770999999998E-2</v>
      </c>
      <c r="BD29" s="262">
        <v>4.0714364000000003E-2</v>
      </c>
      <c r="BE29" s="262">
        <v>4.26741E-2</v>
      </c>
      <c r="BF29" s="262">
        <v>4.1102399999999997E-2</v>
      </c>
      <c r="BG29" s="262">
        <v>3.6635399999999999E-2</v>
      </c>
      <c r="BH29" s="328">
        <v>3.2750599999999998E-2</v>
      </c>
      <c r="BI29" s="328">
        <v>2.6877399999999999E-2</v>
      </c>
      <c r="BJ29" s="328">
        <v>2.4304699999999999E-2</v>
      </c>
      <c r="BK29" s="328">
        <v>2.58573E-2</v>
      </c>
      <c r="BL29" s="328">
        <v>2.85773E-2</v>
      </c>
      <c r="BM29" s="328">
        <v>3.9892999999999998E-2</v>
      </c>
      <c r="BN29" s="328">
        <v>4.4947399999999998E-2</v>
      </c>
      <c r="BO29" s="328">
        <v>4.9745299999999999E-2</v>
      </c>
      <c r="BP29" s="328">
        <v>5.0664899999999999E-2</v>
      </c>
      <c r="BQ29" s="328">
        <v>5.2326699999999997E-2</v>
      </c>
      <c r="BR29" s="328">
        <v>5.04427E-2</v>
      </c>
      <c r="BS29" s="328">
        <v>4.4968300000000003E-2</v>
      </c>
      <c r="BT29" s="328">
        <v>4.0211299999999998E-2</v>
      </c>
      <c r="BU29" s="328">
        <v>3.2956300000000001E-2</v>
      </c>
      <c r="BV29" s="328">
        <v>2.9846000000000001E-2</v>
      </c>
    </row>
    <row r="30" spans="1:74" ht="12" customHeight="1" x14ac:dyDescent="0.25">
      <c r="A30" s="531" t="s">
        <v>728</v>
      </c>
      <c r="B30" s="532" t="s">
        <v>1028</v>
      </c>
      <c r="C30" s="262">
        <v>4.4578596999999998E-2</v>
      </c>
      <c r="D30" s="262">
        <v>4.0264539000000002E-2</v>
      </c>
      <c r="E30" s="262">
        <v>4.4578596999999998E-2</v>
      </c>
      <c r="F30" s="262">
        <v>4.3140576999999999E-2</v>
      </c>
      <c r="G30" s="262">
        <v>4.4578596999999998E-2</v>
      </c>
      <c r="H30" s="262">
        <v>4.3140576999999999E-2</v>
      </c>
      <c r="I30" s="262">
        <v>4.4578596999999998E-2</v>
      </c>
      <c r="J30" s="262">
        <v>4.4578596999999998E-2</v>
      </c>
      <c r="K30" s="262">
        <v>4.3140576999999999E-2</v>
      </c>
      <c r="L30" s="262">
        <v>4.4578596999999998E-2</v>
      </c>
      <c r="M30" s="262">
        <v>4.3140576999999999E-2</v>
      </c>
      <c r="N30" s="262">
        <v>4.4578596999999998E-2</v>
      </c>
      <c r="O30" s="262">
        <v>4.6332690000000003E-2</v>
      </c>
      <c r="P30" s="262">
        <v>4.1848881999999997E-2</v>
      </c>
      <c r="Q30" s="262">
        <v>4.6332690000000003E-2</v>
      </c>
      <c r="R30" s="262">
        <v>4.4838086999999999E-2</v>
      </c>
      <c r="S30" s="262">
        <v>4.6332690000000003E-2</v>
      </c>
      <c r="T30" s="262">
        <v>4.4838086999999999E-2</v>
      </c>
      <c r="U30" s="262">
        <v>4.6332690000000003E-2</v>
      </c>
      <c r="V30" s="262">
        <v>4.6332690000000003E-2</v>
      </c>
      <c r="W30" s="262">
        <v>4.4838086999999999E-2</v>
      </c>
      <c r="X30" s="262">
        <v>4.6332690000000003E-2</v>
      </c>
      <c r="Y30" s="262">
        <v>4.4838086999999999E-2</v>
      </c>
      <c r="Z30" s="262">
        <v>4.6332690000000003E-2</v>
      </c>
      <c r="AA30" s="262">
        <v>3.7333729000000003E-2</v>
      </c>
      <c r="AB30" s="262">
        <v>3.4925101E-2</v>
      </c>
      <c r="AC30" s="262">
        <v>3.7333729000000003E-2</v>
      </c>
      <c r="AD30" s="262">
        <v>3.6129414999999998E-2</v>
      </c>
      <c r="AE30" s="262">
        <v>3.7333729000000003E-2</v>
      </c>
      <c r="AF30" s="262">
        <v>3.6129414999999998E-2</v>
      </c>
      <c r="AG30" s="262">
        <v>3.7333729000000003E-2</v>
      </c>
      <c r="AH30" s="262">
        <v>3.7333729000000003E-2</v>
      </c>
      <c r="AI30" s="262">
        <v>3.6129414999999998E-2</v>
      </c>
      <c r="AJ30" s="262">
        <v>3.7333729000000003E-2</v>
      </c>
      <c r="AK30" s="262">
        <v>3.6129414999999998E-2</v>
      </c>
      <c r="AL30" s="262">
        <v>3.7333729000000003E-2</v>
      </c>
      <c r="AM30" s="262">
        <v>3.9389440999999997E-2</v>
      </c>
      <c r="AN30" s="262">
        <v>3.5577560000000001E-2</v>
      </c>
      <c r="AO30" s="262">
        <v>3.9389440999999997E-2</v>
      </c>
      <c r="AP30" s="262">
        <v>3.8118814000000001E-2</v>
      </c>
      <c r="AQ30" s="262">
        <v>3.9389440999999997E-2</v>
      </c>
      <c r="AR30" s="262">
        <v>3.8118814000000001E-2</v>
      </c>
      <c r="AS30" s="262">
        <v>3.9389440999999997E-2</v>
      </c>
      <c r="AT30" s="262">
        <v>3.9389440999999997E-2</v>
      </c>
      <c r="AU30" s="262">
        <v>3.8118814000000001E-2</v>
      </c>
      <c r="AV30" s="262">
        <v>3.9389440999999997E-2</v>
      </c>
      <c r="AW30" s="262">
        <v>3.8118814000000001E-2</v>
      </c>
      <c r="AX30" s="262">
        <v>3.9389440999999997E-2</v>
      </c>
      <c r="AY30" s="262">
        <v>4.1084423000000002E-2</v>
      </c>
      <c r="AZ30" s="262">
        <v>3.7108510999999997E-2</v>
      </c>
      <c r="BA30" s="262">
        <v>4.1084423000000002E-2</v>
      </c>
      <c r="BB30" s="262">
        <v>3.9759119000000002E-2</v>
      </c>
      <c r="BC30" s="262">
        <v>4.1084423000000002E-2</v>
      </c>
      <c r="BD30" s="262">
        <v>3.9759119000000002E-2</v>
      </c>
      <c r="BE30" s="262">
        <v>3.9389399999999998E-2</v>
      </c>
      <c r="BF30" s="262">
        <v>3.9389399999999998E-2</v>
      </c>
      <c r="BG30" s="262">
        <v>3.8118800000000001E-2</v>
      </c>
      <c r="BH30" s="328">
        <v>3.9389399999999998E-2</v>
      </c>
      <c r="BI30" s="328">
        <v>3.8118800000000001E-2</v>
      </c>
      <c r="BJ30" s="328">
        <v>3.9389399999999998E-2</v>
      </c>
      <c r="BK30" s="328">
        <v>4.10844E-2</v>
      </c>
      <c r="BL30" s="328">
        <v>3.7108500000000003E-2</v>
      </c>
      <c r="BM30" s="328">
        <v>4.10844E-2</v>
      </c>
      <c r="BN30" s="328">
        <v>3.9759099999999999E-2</v>
      </c>
      <c r="BO30" s="328">
        <v>4.10844E-2</v>
      </c>
      <c r="BP30" s="328">
        <v>3.9759099999999999E-2</v>
      </c>
      <c r="BQ30" s="328">
        <v>3.9389399999999998E-2</v>
      </c>
      <c r="BR30" s="328">
        <v>3.9389399999999998E-2</v>
      </c>
      <c r="BS30" s="328">
        <v>3.8118800000000001E-2</v>
      </c>
      <c r="BT30" s="328">
        <v>3.9389399999999998E-2</v>
      </c>
      <c r="BU30" s="328">
        <v>3.8118800000000001E-2</v>
      </c>
      <c r="BV30" s="328">
        <v>3.9389399999999998E-2</v>
      </c>
    </row>
    <row r="31" spans="1:74" ht="12" customHeight="1" x14ac:dyDescent="0.25">
      <c r="A31" s="530" t="s">
        <v>23</v>
      </c>
      <c r="B31" s="532" t="s">
        <v>352</v>
      </c>
      <c r="C31" s="262">
        <v>5.9892353000000002E-2</v>
      </c>
      <c r="D31" s="262">
        <v>5.6359935E-2</v>
      </c>
      <c r="E31" s="262">
        <v>6.5991967999999998E-2</v>
      </c>
      <c r="F31" s="262">
        <v>6.6929474000000003E-2</v>
      </c>
      <c r="G31" s="262">
        <v>7.0535981999999997E-2</v>
      </c>
      <c r="H31" s="262">
        <v>6.9416725999999998E-2</v>
      </c>
      <c r="I31" s="262">
        <v>7.1571519E-2</v>
      </c>
      <c r="J31" s="262">
        <v>7.0582327E-2</v>
      </c>
      <c r="K31" s="262">
        <v>6.6302658E-2</v>
      </c>
      <c r="L31" s="262">
        <v>6.5827363E-2</v>
      </c>
      <c r="M31" s="262">
        <v>6.0682320999999997E-2</v>
      </c>
      <c r="N31" s="262">
        <v>6.1221251999999997E-2</v>
      </c>
      <c r="O31" s="262">
        <v>6.3097288000000001E-2</v>
      </c>
      <c r="P31" s="262">
        <v>5.9455020999999997E-2</v>
      </c>
      <c r="Q31" s="262">
        <v>7.0509255000000007E-2</v>
      </c>
      <c r="R31" s="262">
        <v>7.1372847000000003E-2</v>
      </c>
      <c r="S31" s="262">
        <v>7.5276423999999995E-2</v>
      </c>
      <c r="T31" s="262">
        <v>7.4183284000000002E-2</v>
      </c>
      <c r="U31" s="262">
        <v>7.6902588999999993E-2</v>
      </c>
      <c r="V31" s="262">
        <v>7.5880701999999994E-2</v>
      </c>
      <c r="W31" s="262">
        <v>7.1250951000000007E-2</v>
      </c>
      <c r="X31" s="262">
        <v>7.0090507999999996E-2</v>
      </c>
      <c r="Y31" s="262">
        <v>6.4233210999999998E-2</v>
      </c>
      <c r="Z31" s="262">
        <v>6.4287017000000002E-2</v>
      </c>
      <c r="AA31" s="262">
        <v>5.6484075000000002E-2</v>
      </c>
      <c r="AB31" s="262">
        <v>5.6034948000000001E-2</v>
      </c>
      <c r="AC31" s="262">
        <v>6.4059313000000007E-2</v>
      </c>
      <c r="AD31" s="262">
        <v>6.5654134000000003E-2</v>
      </c>
      <c r="AE31" s="262">
        <v>7.0305253999999998E-2</v>
      </c>
      <c r="AF31" s="262">
        <v>6.8995731000000005E-2</v>
      </c>
      <c r="AG31" s="262">
        <v>7.1141313999999997E-2</v>
      </c>
      <c r="AH31" s="262">
        <v>6.9584044999999997E-2</v>
      </c>
      <c r="AI31" s="262">
        <v>6.4903416000000005E-2</v>
      </c>
      <c r="AJ31" s="262">
        <v>6.3516978000000002E-2</v>
      </c>
      <c r="AK31" s="262">
        <v>5.8141324000000001E-2</v>
      </c>
      <c r="AL31" s="262">
        <v>5.7872831999999999E-2</v>
      </c>
      <c r="AM31" s="262">
        <v>6.1028381999999999E-2</v>
      </c>
      <c r="AN31" s="262">
        <v>5.8013754000000001E-2</v>
      </c>
      <c r="AO31" s="262">
        <v>6.9976109999999994E-2</v>
      </c>
      <c r="AP31" s="262">
        <v>7.2223572E-2</v>
      </c>
      <c r="AQ31" s="262">
        <v>7.6791283000000002E-2</v>
      </c>
      <c r="AR31" s="262">
        <v>7.5929552999999997E-2</v>
      </c>
      <c r="AS31" s="262">
        <v>7.7757344000000006E-2</v>
      </c>
      <c r="AT31" s="262">
        <v>7.5741801999999997E-2</v>
      </c>
      <c r="AU31" s="262">
        <v>7.0594717000000001E-2</v>
      </c>
      <c r="AV31" s="262">
        <v>6.8395605999999998E-2</v>
      </c>
      <c r="AW31" s="262">
        <v>6.3859427999999996E-2</v>
      </c>
      <c r="AX31" s="262">
        <v>6.1797438000000003E-2</v>
      </c>
      <c r="AY31" s="262">
        <v>6.6385153000000002E-2</v>
      </c>
      <c r="AZ31" s="262">
        <v>6.4253235000000006E-2</v>
      </c>
      <c r="BA31" s="262">
        <v>7.7717915999999998E-2</v>
      </c>
      <c r="BB31" s="262">
        <v>7.9868645000000002E-2</v>
      </c>
      <c r="BC31" s="262">
        <v>8.4997481999999999E-2</v>
      </c>
      <c r="BD31" s="262">
        <v>8.3728278000000003E-2</v>
      </c>
      <c r="BE31" s="262">
        <v>8.5426799999999997E-2</v>
      </c>
      <c r="BF31" s="262">
        <v>8.3855100000000002E-2</v>
      </c>
      <c r="BG31" s="262">
        <v>7.8008999999999995E-2</v>
      </c>
      <c r="BH31" s="328">
        <v>7.5503299999999995E-2</v>
      </c>
      <c r="BI31" s="328">
        <v>6.8251000000000006E-2</v>
      </c>
      <c r="BJ31" s="328">
        <v>6.7057500000000006E-2</v>
      </c>
      <c r="BK31" s="328">
        <v>7.0305000000000006E-2</v>
      </c>
      <c r="BL31" s="328">
        <v>6.8723599999999996E-2</v>
      </c>
      <c r="BM31" s="328">
        <v>8.4340700000000005E-2</v>
      </c>
      <c r="BN31" s="328">
        <v>8.7961300000000006E-2</v>
      </c>
      <c r="BO31" s="328">
        <v>9.4192999999999999E-2</v>
      </c>
      <c r="BP31" s="328">
        <v>9.3678800000000007E-2</v>
      </c>
      <c r="BQ31" s="328">
        <v>9.5079399999999994E-2</v>
      </c>
      <c r="BR31" s="328">
        <v>9.3195399999999998E-2</v>
      </c>
      <c r="BS31" s="328">
        <v>8.6341899999999999E-2</v>
      </c>
      <c r="BT31" s="328">
        <v>8.2963999999999996E-2</v>
      </c>
      <c r="BU31" s="328">
        <v>7.4329900000000004E-2</v>
      </c>
      <c r="BV31" s="328">
        <v>7.2598700000000002E-2</v>
      </c>
    </row>
    <row r="32" spans="1:74" ht="12" customHeight="1" x14ac:dyDescent="0.25">
      <c r="A32" s="530"/>
      <c r="B32" s="166" t="s">
        <v>356</v>
      </c>
      <c r="C32" s="230"/>
      <c r="D32" s="230"/>
      <c r="E32" s="230"/>
      <c r="F32" s="230"/>
      <c r="G32" s="230"/>
      <c r="H32" s="230"/>
      <c r="I32" s="230"/>
      <c r="J32" s="230"/>
      <c r="K32" s="230"/>
      <c r="L32" s="230"/>
      <c r="M32" s="230"/>
      <c r="N32" s="230"/>
      <c r="O32" s="230"/>
      <c r="P32" s="230"/>
      <c r="Q32" s="230"/>
      <c r="R32" s="230"/>
      <c r="S32" s="230"/>
      <c r="T32" s="230"/>
      <c r="U32" s="230"/>
      <c r="V32" s="230"/>
      <c r="W32" s="230"/>
      <c r="X32" s="230"/>
      <c r="Y32" s="230"/>
      <c r="Z32" s="230"/>
      <c r="AA32" s="230"/>
      <c r="AB32" s="230"/>
      <c r="AC32" s="230"/>
      <c r="AD32" s="230"/>
      <c r="AE32" s="230"/>
      <c r="AF32" s="230"/>
      <c r="AG32" s="230"/>
      <c r="AH32" s="230"/>
      <c r="AI32" s="230"/>
      <c r="AJ32" s="230"/>
      <c r="AK32" s="230"/>
      <c r="AL32" s="230"/>
      <c r="AM32" s="230"/>
      <c r="AN32" s="230"/>
      <c r="AO32" s="230"/>
      <c r="AP32" s="230"/>
      <c r="AQ32" s="230"/>
      <c r="AR32" s="230"/>
      <c r="AS32" s="230"/>
      <c r="AT32" s="230"/>
      <c r="AU32" s="230"/>
      <c r="AV32" s="230"/>
      <c r="AW32" s="230"/>
      <c r="AX32" s="230"/>
      <c r="AY32" s="230"/>
      <c r="AZ32" s="230"/>
      <c r="BA32" s="230"/>
      <c r="BB32" s="230"/>
      <c r="BC32" s="230"/>
      <c r="BD32" s="230"/>
      <c r="BE32" s="230"/>
      <c r="BF32" s="230"/>
      <c r="BG32" s="230"/>
      <c r="BH32" s="330"/>
      <c r="BI32" s="330"/>
      <c r="BJ32" s="330"/>
      <c r="BK32" s="330"/>
      <c r="BL32" s="330"/>
      <c r="BM32" s="330"/>
      <c r="BN32" s="330"/>
      <c r="BO32" s="330"/>
      <c r="BP32" s="330"/>
      <c r="BQ32" s="330"/>
      <c r="BR32" s="330"/>
      <c r="BS32" s="330"/>
      <c r="BT32" s="330"/>
      <c r="BU32" s="330"/>
      <c r="BV32" s="330"/>
    </row>
    <row r="33" spans="1:74" ht="12" customHeight="1" x14ac:dyDescent="0.25">
      <c r="A33" s="530" t="s">
        <v>1386</v>
      </c>
      <c r="B33" s="532" t="s">
        <v>1390</v>
      </c>
      <c r="C33" s="262">
        <v>1.8130462592000001E-2</v>
      </c>
      <c r="D33" s="262">
        <v>2.0105243839E-2</v>
      </c>
      <c r="E33" s="262">
        <v>2.3623590874999999E-2</v>
      </c>
      <c r="F33" s="262">
        <v>2.4499541478E-2</v>
      </c>
      <c r="G33" s="262">
        <v>2.9458392747E-2</v>
      </c>
      <c r="H33" s="262">
        <v>2.5662178516999999E-2</v>
      </c>
      <c r="I33" s="262">
        <v>2.4728102389999999E-2</v>
      </c>
      <c r="J33" s="262">
        <v>2.7842450577000001E-2</v>
      </c>
      <c r="K33" s="262">
        <v>2.8344193133E-2</v>
      </c>
      <c r="L33" s="262">
        <v>2.8151924078999999E-2</v>
      </c>
      <c r="M33" s="262">
        <v>2.6626115329999998E-2</v>
      </c>
      <c r="N33" s="262">
        <v>2.6132668966E-2</v>
      </c>
      <c r="O33" s="262">
        <v>2.2603350301E-2</v>
      </c>
      <c r="P33" s="262">
        <v>2.3163240049E-2</v>
      </c>
      <c r="Q33" s="262">
        <v>2.8150750838000001E-2</v>
      </c>
      <c r="R33" s="262">
        <v>2.8025394251000001E-2</v>
      </c>
      <c r="S33" s="262">
        <v>3.1622039593000001E-2</v>
      </c>
      <c r="T33" s="262">
        <v>2.7943758554000001E-2</v>
      </c>
      <c r="U33" s="262">
        <v>3.1036045583999999E-2</v>
      </c>
      <c r="V33" s="262">
        <v>2.9069063613000001E-2</v>
      </c>
      <c r="W33" s="262">
        <v>2.7471543914000002E-2</v>
      </c>
      <c r="X33" s="262">
        <v>2.8137179407000001E-2</v>
      </c>
      <c r="Y33" s="262">
        <v>2.6295757542E-2</v>
      </c>
      <c r="Z33" s="262">
        <v>3.1459196306999997E-2</v>
      </c>
      <c r="AA33" s="262">
        <v>2.4692929575000001E-2</v>
      </c>
      <c r="AB33" s="262">
        <v>2.7480997367999999E-2</v>
      </c>
      <c r="AC33" s="262">
        <v>2.7244589826999999E-2</v>
      </c>
      <c r="AD33" s="262">
        <v>2.7313573930000001E-2</v>
      </c>
      <c r="AE33" s="262">
        <v>2.6920782221E-2</v>
      </c>
      <c r="AF33" s="262">
        <v>3.1676599876000001E-2</v>
      </c>
      <c r="AG33" s="262">
        <v>3.1376474223000002E-2</v>
      </c>
      <c r="AH33" s="262">
        <v>3.0120608478000001E-2</v>
      </c>
      <c r="AI33" s="262">
        <v>3.1482660454E-2</v>
      </c>
      <c r="AJ33" s="262">
        <v>2.7126125123999999E-2</v>
      </c>
      <c r="AK33" s="262">
        <v>3.0205757789E-2</v>
      </c>
      <c r="AL33" s="262">
        <v>3.5459701938E-2</v>
      </c>
      <c r="AM33" s="262">
        <v>2.3441945020999999E-2</v>
      </c>
      <c r="AN33" s="262">
        <v>2.7083939519000001E-2</v>
      </c>
      <c r="AO33" s="262">
        <v>3.2624426555000002E-2</v>
      </c>
      <c r="AP33" s="262">
        <v>3.2622070727999997E-2</v>
      </c>
      <c r="AQ33" s="262">
        <v>3.4551960261999998E-2</v>
      </c>
      <c r="AR33" s="262">
        <v>3.1392969812000002E-2</v>
      </c>
      <c r="AS33" s="262">
        <v>3.0728590723E-2</v>
      </c>
      <c r="AT33" s="262">
        <v>3.4722958347000003E-2</v>
      </c>
      <c r="AU33" s="262">
        <v>2.8892155172999999E-2</v>
      </c>
      <c r="AV33" s="262">
        <v>3.7445940679999998E-2</v>
      </c>
      <c r="AW33" s="262">
        <v>3.5847238954000001E-2</v>
      </c>
      <c r="AX33" s="262">
        <v>3.7052519281E-2</v>
      </c>
      <c r="AY33" s="262">
        <v>2.7490557448E-2</v>
      </c>
      <c r="AZ33" s="262">
        <v>2.987597141E-2</v>
      </c>
      <c r="BA33" s="262">
        <v>3.6516697264000003E-2</v>
      </c>
      <c r="BB33" s="262">
        <v>3.8360312139E-2</v>
      </c>
      <c r="BC33" s="262">
        <v>3.6578859668000001E-2</v>
      </c>
      <c r="BD33" s="262">
        <v>4.1624430212999997E-2</v>
      </c>
      <c r="BE33" s="262">
        <v>3.8270941902999997E-2</v>
      </c>
      <c r="BF33" s="262">
        <v>3.6542781709000001E-2</v>
      </c>
      <c r="BG33" s="262">
        <v>3.5263910746999999E-2</v>
      </c>
      <c r="BH33" s="328">
        <v>4.2973600000000001E-2</v>
      </c>
      <c r="BI33" s="328">
        <v>4.60297E-2</v>
      </c>
      <c r="BJ33" s="328">
        <v>4.9850499999999999E-2</v>
      </c>
      <c r="BK33" s="328">
        <v>4.3321800000000001E-2</v>
      </c>
      <c r="BL33" s="328">
        <v>4.0717700000000003E-2</v>
      </c>
      <c r="BM33" s="328">
        <v>4.5844900000000001E-2</v>
      </c>
      <c r="BN33" s="328">
        <v>4.5073099999999998E-2</v>
      </c>
      <c r="BO33" s="328">
        <v>4.5153899999999997E-2</v>
      </c>
      <c r="BP33" s="328">
        <v>4.49098E-2</v>
      </c>
      <c r="BQ33" s="328">
        <v>4.7880399999999997E-2</v>
      </c>
      <c r="BR33" s="328">
        <v>4.4671799999999998E-2</v>
      </c>
      <c r="BS33" s="328">
        <v>4.0623199999999998E-2</v>
      </c>
      <c r="BT33" s="328">
        <v>4.8013199999999999E-2</v>
      </c>
      <c r="BU33" s="328">
        <v>5.2906700000000001E-2</v>
      </c>
      <c r="BV33" s="328">
        <v>5.7239400000000003E-2</v>
      </c>
    </row>
    <row r="34" spans="1:74" ht="12" customHeight="1" x14ac:dyDescent="0.25">
      <c r="A34" s="530" t="s">
        <v>357</v>
      </c>
      <c r="B34" s="532" t="s">
        <v>1395</v>
      </c>
      <c r="C34" s="262">
        <v>9.5782245153999995E-2</v>
      </c>
      <c r="D34" s="262">
        <v>8.1402108924000002E-2</v>
      </c>
      <c r="E34" s="262">
        <v>9.5049445501000002E-2</v>
      </c>
      <c r="F34" s="262">
        <v>8.8954249503000002E-2</v>
      </c>
      <c r="G34" s="262">
        <v>0.1028689955</v>
      </c>
      <c r="H34" s="262">
        <v>9.7073196158000002E-2</v>
      </c>
      <c r="I34" s="262">
        <v>0.10062526462</v>
      </c>
      <c r="J34" s="262">
        <v>0.10372643535000001</v>
      </c>
      <c r="K34" s="262">
        <v>8.9100141344999995E-2</v>
      </c>
      <c r="L34" s="262">
        <v>9.8282352424000005E-2</v>
      </c>
      <c r="M34" s="262">
        <v>9.4634998885999994E-2</v>
      </c>
      <c r="N34" s="262">
        <v>9.6777543994000001E-2</v>
      </c>
      <c r="O34" s="262">
        <v>8.8729429050000003E-2</v>
      </c>
      <c r="P34" s="262">
        <v>8.9786979091999994E-2</v>
      </c>
      <c r="Q34" s="262">
        <v>9.4484610504999997E-2</v>
      </c>
      <c r="R34" s="262">
        <v>9.2887078706000006E-2</v>
      </c>
      <c r="S34" s="262">
        <v>0.10213439538000001</v>
      </c>
      <c r="T34" s="262">
        <v>9.9457407279000001E-2</v>
      </c>
      <c r="U34" s="262">
        <v>9.9723961202E-2</v>
      </c>
      <c r="V34" s="262">
        <v>9.8971484789999994E-2</v>
      </c>
      <c r="W34" s="262">
        <v>9.2380000391E-2</v>
      </c>
      <c r="X34" s="262">
        <v>0.10063895048</v>
      </c>
      <c r="Y34" s="262">
        <v>9.8262783510000007E-2</v>
      </c>
      <c r="Z34" s="262">
        <v>9.7703729505000003E-2</v>
      </c>
      <c r="AA34" s="262">
        <v>9.4474665112000006E-2</v>
      </c>
      <c r="AB34" s="262">
        <v>8.6671637208000002E-2</v>
      </c>
      <c r="AC34" s="262">
        <v>7.5413725449999996E-2</v>
      </c>
      <c r="AD34" s="262">
        <v>5.3746490485999998E-2</v>
      </c>
      <c r="AE34" s="262">
        <v>7.7817387530000004E-2</v>
      </c>
      <c r="AF34" s="262">
        <v>8.9546200672000004E-2</v>
      </c>
      <c r="AG34" s="262">
        <v>8.9105697504999998E-2</v>
      </c>
      <c r="AH34" s="262">
        <v>8.8130606220999996E-2</v>
      </c>
      <c r="AI34" s="262">
        <v>8.7427301297999999E-2</v>
      </c>
      <c r="AJ34" s="262">
        <v>8.3730014946000006E-2</v>
      </c>
      <c r="AK34" s="262">
        <v>8.6068310044999999E-2</v>
      </c>
      <c r="AL34" s="262">
        <v>8.7577519645999996E-2</v>
      </c>
      <c r="AM34" s="262">
        <v>7.7493058096999995E-2</v>
      </c>
      <c r="AN34" s="262">
        <v>7.3040921251999999E-2</v>
      </c>
      <c r="AO34" s="262">
        <v>9.1860765721999998E-2</v>
      </c>
      <c r="AP34" s="262">
        <v>8.6630918683000005E-2</v>
      </c>
      <c r="AQ34" s="262">
        <v>9.7997413941999997E-2</v>
      </c>
      <c r="AR34" s="262">
        <v>9.5972482555999994E-2</v>
      </c>
      <c r="AS34" s="262">
        <v>9.8781381818000003E-2</v>
      </c>
      <c r="AT34" s="262">
        <v>9.5813025277000002E-2</v>
      </c>
      <c r="AU34" s="262">
        <v>9.0519313635000001E-2</v>
      </c>
      <c r="AV34" s="262">
        <v>0.10006625896</v>
      </c>
      <c r="AW34" s="262">
        <v>9.5014349723000005E-2</v>
      </c>
      <c r="AX34" s="262">
        <v>9.4321539178E-2</v>
      </c>
      <c r="AY34" s="262">
        <v>8.4990137039999997E-2</v>
      </c>
      <c r="AZ34" s="262">
        <v>7.9928523481999997E-2</v>
      </c>
      <c r="BA34" s="262">
        <v>9.4021966844999999E-2</v>
      </c>
      <c r="BB34" s="262">
        <v>8.9110850364999994E-2</v>
      </c>
      <c r="BC34" s="262">
        <v>9.5553272506E-2</v>
      </c>
      <c r="BD34" s="262">
        <v>9.5886330786999999E-2</v>
      </c>
      <c r="BE34" s="262">
        <v>9.2482706851999996E-2</v>
      </c>
      <c r="BF34" s="262">
        <v>9.54097E-2</v>
      </c>
      <c r="BG34" s="262">
        <v>8.6161399999999999E-2</v>
      </c>
      <c r="BH34" s="328">
        <v>9.4077900000000006E-2</v>
      </c>
      <c r="BI34" s="328">
        <v>9.1827699999999998E-2</v>
      </c>
      <c r="BJ34" s="328">
        <v>9.4544400000000001E-2</v>
      </c>
      <c r="BK34" s="328">
        <v>8.3943400000000001E-2</v>
      </c>
      <c r="BL34" s="328">
        <v>8.2457100000000005E-2</v>
      </c>
      <c r="BM34" s="328">
        <v>9.1018000000000002E-2</v>
      </c>
      <c r="BN34" s="328">
        <v>8.8977700000000007E-2</v>
      </c>
      <c r="BO34" s="328">
        <v>9.6713400000000005E-2</v>
      </c>
      <c r="BP34" s="328">
        <v>9.3426200000000001E-2</v>
      </c>
      <c r="BQ34" s="328">
        <v>9.3923599999999996E-2</v>
      </c>
      <c r="BR34" s="328">
        <v>9.4711600000000007E-2</v>
      </c>
      <c r="BS34" s="328">
        <v>9.0675099999999995E-2</v>
      </c>
      <c r="BT34" s="328">
        <v>9.5459600000000006E-2</v>
      </c>
      <c r="BU34" s="328">
        <v>9.3103500000000006E-2</v>
      </c>
      <c r="BV34" s="328">
        <v>9.5008400000000007E-2</v>
      </c>
    </row>
    <row r="35" spans="1:74" ht="12" customHeight="1" x14ac:dyDescent="0.25">
      <c r="A35" s="530" t="s">
        <v>358</v>
      </c>
      <c r="B35" s="532" t="s">
        <v>352</v>
      </c>
      <c r="C35" s="262">
        <v>0.11391270774999999</v>
      </c>
      <c r="D35" s="262">
        <v>0.10150735276</v>
      </c>
      <c r="E35" s="262">
        <v>0.11867303638</v>
      </c>
      <c r="F35" s="262">
        <v>0.11345379098</v>
      </c>
      <c r="G35" s="262">
        <v>0.13232738825000001</v>
      </c>
      <c r="H35" s="262">
        <v>0.12273537466999999</v>
      </c>
      <c r="I35" s="262">
        <v>0.12535336700999999</v>
      </c>
      <c r="J35" s="262">
        <v>0.13156888592999999</v>
      </c>
      <c r="K35" s="262">
        <v>0.11744433448</v>
      </c>
      <c r="L35" s="262">
        <v>0.1264342765</v>
      </c>
      <c r="M35" s="262">
        <v>0.12126111421999999</v>
      </c>
      <c r="N35" s="262">
        <v>0.12291021296</v>
      </c>
      <c r="O35" s="262">
        <v>0.11133277934999999</v>
      </c>
      <c r="P35" s="262">
        <v>0.11295021914</v>
      </c>
      <c r="Q35" s="262">
        <v>0.12263536134</v>
      </c>
      <c r="R35" s="262">
        <v>0.12091247296</v>
      </c>
      <c r="S35" s="262">
        <v>0.13375643498000001</v>
      </c>
      <c r="T35" s="262">
        <v>0.12740116583</v>
      </c>
      <c r="U35" s="262">
        <v>0.13076000678999999</v>
      </c>
      <c r="V35" s="262">
        <v>0.12804054840000001</v>
      </c>
      <c r="W35" s="262">
        <v>0.11985154431</v>
      </c>
      <c r="X35" s="262">
        <v>0.12877612989000001</v>
      </c>
      <c r="Y35" s="262">
        <v>0.12455854105</v>
      </c>
      <c r="Z35" s="262">
        <v>0.12916292581</v>
      </c>
      <c r="AA35" s="262">
        <v>0.11916759469</v>
      </c>
      <c r="AB35" s="262">
        <v>0.11415263458</v>
      </c>
      <c r="AC35" s="262">
        <v>0.10265831528</v>
      </c>
      <c r="AD35" s="262">
        <v>8.1060064415999999E-2</v>
      </c>
      <c r="AE35" s="262">
        <v>0.10473816975</v>
      </c>
      <c r="AF35" s="262">
        <v>0.12122280055</v>
      </c>
      <c r="AG35" s="262">
        <v>0.12048217173</v>
      </c>
      <c r="AH35" s="262">
        <v>0.1182512147</v>
      </c>
      <c r="AI35" s="262">
        <v>0.11890996175</v>
      </c>
      <c r="AJ35" s="262">
        <v>0.11085614007</v>
      </c>
      <c r="AK35" s="262">
        <v>0.11627406782999999</v>
      </c>
      <c r="AL35" s="262">
        <v>0.12303722157999999</v>
      </c>
      <c r="AM35" s="262">
        <v>0.10093500312000001</v>
      </c>
      <c r="AN35" s="262">
        <v>0.10012486077</v>
      </c>
      <c r="AO35" s="262">
        <v>0.12448519228</v>
      </c>
      <c r="AP35" s="262">
        <v>0.11925298941</v>
      </c>
      <c r="AQ35" s="262">
        <v>0.13254937419999999</v>
      </c>
      <c r="AR35" s="262">
        <v>0.12736545236999999</v>
      </c>
      <c r="AS35" s="262">
        <v>0.12950997253999999</v>
      </c>
      <c r="AT35" s="262">
        <v>0.13053598361999999</v>
      </c>
      <c r="AU35" s="262">
        <v>0.11941146881</v>
      </c>
      <c r="AV35" s="262">
        <v>0.13751219963</v>
      </c>
      <c r="AW35" s="262">
        <v>0.13086158868</v>
      </c>
      <c r="AX35" s="262">
        <v>0.13137405846</v>
      </c>
      <c r="AY35" s="262">
        <v>0.11248069449</v>
      </c>
      <c r="AZ35" s="262">
        <v>0.10980449489000001</v>
      </c>
      <c r="BA35" s="262">
        <v>0.13053866411000001</v>
      </c>
      <c r="BB35" s="262">
        <v>0.12747116250000001</v>
      </c>
      <c r="BC35" s="262">
        <v>0.13213213217</v>
      </c>
      <c r="BD35" s="262">
        <v>0.13751076100000001</v>
      </c>
      <c r="BE35" s="262">
        <v>0.13806209999999999</v>
      </c>
      <c r="BF35" s="262">
        <v>0.13204969999999999</v>
      </c>
      <c r="BG35" s="262">
        <v>0.12077499999999999</v>
      </c>
      <c r="BH35" s="328">
        <v>0.13705149999999999</v>
      </c>
      <c r="BI35" s="328">
        <v>0.13785739999999999</v>
      </c>
      <c r="BJ35" s="328">
        <v>0.14439489999999999</v>
      </c>
      <c r="BK35" s="328">
        <v>0.12726519999999999</v>
      </c>
      <c r="BL35" s="328">
        <v>0.1231748</v>
      </c>
      <c r="BM35" s="328">
        <v>0.13686290000000001</v>
      </c>
      <c r="BN35" s="328">
        <v>0.1340508</v>
      </c>
      <c r="BO35" s="328">
        <v>0.1418673</v>
      </c>
      <c r="BP35" s="328">
        <v>0.13833599999999999</v>
      </c>
      <c r="BQ35" s="328">
        <v>0.14180400000000001</v>
      </c>
      <c r="BR35" s="328">
        <v>0.13938339999999999</v>
      </c>
      <c r="BS35" s="328">
        <v>0.13129830000000001</v>
      </c>
      <c r="BT35" s="328">
        <v>0.14347280000000001</v>
      </c>
      <c r="BU35" s="328">
        <v>0.14601020000000001</v>
      </c>
      <c r="BV35" s="328">
        <v>0.15224779999999999</v>
      </c>
    </row>
    <row r="36" spans="1:74" s="165" customFormat="1" ht="12" customHeight="1" x14ac:dyDescent="0.25">
      <c r="A36" s="131"/>
      <c r="B36" s="166" t="s">
        <v>359</v>
      </c>
      <c r="C36" s="167"/>
      <c r="D36" s="167"/>
      <c r="E36" s="167"/>
      <c r="F36" s="167"/>
      <c r="G36" s="167"/>
      <c r="H36" s="167"/>
      <c r="I36" s="167"/>
      <c r="J36" s="167"/>
      <c r="K36" s="167"/>
      <c r="L36" s="167"/>
      <c r="M36" s="167"/>
      <c r="N36" s="167"/>
      <c r="O36" s="167"/>
      <c r="P36" s="167"/>
      <c r="Q36" s="167"/>
      <c r="R36" s="167"/>
      <c r="S36" s="167"/>
      <c r="T36" s="167"/>
      <c r="U36" s="167"/>
      <c r="V36" s="167"/>
      <c r="W36" s="167"/>
      <c r="X36" s="167"/>
      <c r="Y36" s="167"/>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378"/>
      <c r="BI36" s="378"/>
      <c r="BJ36" s="378"/>
      <c r="BK36" s="378"/>
      <c r="BL36" s="378"/>
      <c r="BM36" s="378"/>
      <c r="BN36" s="378"/>
      <c r="BO36" s="378"/>
      <c r="BP36" s="378"/>
      <c r="BQ36" s="378"/>
      <c r="BR36" s="378"/>
      <c r="BS36" s="378"/>
      <c r="BT36" s="378"/>
      <c r="BU36" s="378"/>
      <c r="BV36" s="378"/>
    </row>
    <row r="37" spans="1:74" s="165" customFormat="1" ht="12" customHeight="1" x14ac:dyDescent="0.25">
      <c r="A37" s="530" t="s">
        <v>1386</v>
      </c>
      <c r="B37" s="532" t="s">
        <v>1390</v>
      </c>
      <c r="C37" s="262">
        <v>1.8130462592000001E-2</v>
      </c>
      <c r="D37" s="262">
        <v>2.0105243839E-2</v>
      </c>
      <c r="E37" s="262">
        <v>2.3623590874999999E-2</v>
      </c>
      <c r="F37" s="262">
        <v>2.4499541478E-2</v>
      </c>
      <c r="G37" s="262">
        <v>2.9458392747E-2</v>
      </c>
      <c r="H37" s="262">
        <v>2.5662178516999999E-2</v>
      </c>
      <c r="I37" s="262">
        <v>2.4728102389999999E-2</v>
      </c>
      <c r="J37" s="262">
        <v>2.7842450577000001E-2</v>
      </c>
      <c r="K37" s="262">
        <v>2.8344193133E-2</v>
      </c>
      <c r="L37" s="262">
        <v>2.8151924078999999E-2</v>
      </c>
      <c r="M37" s="262">
        <v>2.6626115329999998E-2</v>
      </c>
      <c r="N37" s="262">
        <v>2.6132668966E-2</v>
      </c>
      <c r="O37" s="262">
        <v>2.2603350301E-2</v>
      </c>
      <c r="P37" s="262">
        <v>2.3163240049E-2</v>
      </c>
      <c r="Q37" s="262">
        <v>2.8150750838000001E-2</v>
      </c>
      <c r="R37" s="262">
        <v>2.8025394251000001E-2</v>
      </c>
      <c r="S37" s="262">
        <v>3.1622039593000001E-2</v>
      </c>
      <c r="T37" s="262">
        <v>2.7943758554000001E-2</v>
      </c>
      <c r="U37" s="262">
        <v>3.1036045583999999E-2</v>
      </c>
      <c r="V37" s="262">
        <v>2.9069063613000001E-2</v>
      </c>
      <c r="W37" s="262">
        <v>2.7471543914000002E-2</v>
      </c>
      <c r="X37" s="262">
        <v>2.8137179407000001E-2</v>
      </c>
      <c r="Y37" s="262">
        <v>2.6295757542E-2</v>
      </c>
      <c r="Z37" s="262">
        <v>3.1459196306999997E-2</v>
      </c>
      <c r="AA37" s="262">
        <v>2.4692929575000001E-2</v>
      </c>
      <c r="AB37" s="262">
        <v>2.7480997367999999E-2</v>
      </c>
      <c r="AC37" s="262">
        <v>2.7244589826999999E-2</v>
      </c>
      <c r="AD37" s="262">
        <v>2.7313573930000001E-2</v>
      </c>
      <c r="AE37" s="262">
        <v>2.6920782221E-2</v>
      </c>
      <c r="AF37" s="262">
        <v>3.1676599876000001E-2</v>
      </c>
      <c r="AG37" s="262">
        <v>3.1376474223000002E-2</v>
      </c>
      <c r="AH37" s="262">
        <v>3.0120608478000001E-2</v>
      </c>
      <c r="AI37" s="262">
        <v>3.1482660454E-2</v>
      </c>
      <c r="AJ37" s="262">
        <v>2.7126125123999999E-2</v>
      </c>
      <c r="AK37" s="262">
        <v>3.0205757789E-2</v>
      </c>
      <c r="AL37" s="262">
        <v>3.5459701938E-2</v>
      </c>
      <c r="AM37" s="262">
        <v>2.3441945020999999E-2</v>
      </c>
      <c r="AN37" s="262">
        <v>2.7083939519000001E-2</v>
      </c>
      <c r="AO37" s="262">
        <v>3.2624426555000002E-2</v>
      </c>
      <c r="AP37" s="262">
        <v>3.2622070727999997E-2</v>
      </c>
      <c r="AQ37" s="262">
        <v>3.4551960261999998E-2</v>
      </c>
      <c r="AR37" s="262">
        <v>3.1392969812000002E-2</v>
      </c>
      <c r="AS37" s="262">
        <v>3.0728590723E-2</v>
      </c>
      <c r="AT37" s="262">
        <v>3.4722958347000003E-2</v>
      </c>
      <c r="AU37" s="262">
        <v>2.8892155172999999E-2</v>
      </c>
      <c r="AV37" s="262">
        <v>3.7445940679999998E-2</v>
      </c>
      <c r="AW37" s="262">
        <v>3.5847238954000001E-2</v>
      </c>
      <c r="AX37" s="262">
        <v>3.7052519281E-2</v>
      </c>
      <c r="AY37" s="262">
        <v>2.7490557448E-2</v>
      </c>
      <c r="AZ37" s="262">
        <v>2.987597141E-2</v>
      </c>
      <c r="BA37" s="262">
        <v>3.6516697264000003E-2</v>
      </c>
      <c r="BB37" s="262">
        <v>3.8360312139E-2</v>
      </c>
      <c r="BC37" s="262">
        <v>3.6578859668000001E-2</v>
      </c>
      <c r="BD37" s="262">
        <v>4.1624430212999997E-2</v>
      </c>
      <c r="BE37" s="262">
        <v>3.8270941902999997E-2</v>
      </c>
      <c r="BF37" s="262">
        <v>3.6542781709000001E-2</v>
      </c>
      <c r="BG37" s="262">
        <v>3.5263910746999999E-2</v>
      </c>
      <c r="BH37" s="328">
        <v>4.2973600000000001E-2</v>
      </c>
      <c r="BI37" s="328">
        <v>4.60297E-2</v>
      </c>
      <c r="BJ37" s="328">
        <v>4.9850499999999999E-2</v>
      </c>
      <c r="BK37" s="328">
        <v>4.3321800000000001E-2</v>
      </c>
      <c r="BL37" s="328">
        <v>4.0717700000000003E-2</v>
      </c>
      <c r="BM37" s="328">
        <v>4.5844900000000001E-2</v>
      </c>
      <c r="BN37" s="328">
        <v>4.5073099999999998E-2</v>
      </c>
      <c r="BO37" s="328">
        <v>4.5153899999999997E-2</v>
      </c>
      <c r="BP37" s="328">
        <v>4.49098E-2</v>
      </c>
      <c r="BQ37" s="328">
        <v>4.7880399999999997E-2</v>
      </c>
      <c r="BR37" s="328">
        <v>4.4671799999999998E-2</v>
      </c>
      <c r="BS37" s="328">
        <v>4.0623199999999998E-2</v>
      </c>
      <c r="BT37" s="328">
        <v>4.8013199999999999E-2</v>
      </c>
      <c r="BU37" s="328">
        <v>5.2906700000000001E-2</v>
      </c>
      <c r="BV37" s="328">
        <v>5.7239400000000003E-2</v>
      </c>
    </row>
    <row r="38" spans="1:74" s="165" customFormat="1" ht="12" customHeight="1" x14ac:dyDescent="0.25">
      <c r="A38" s="531" t="s">
        <v>971</v>
      </c>
      <c r="B38" s="532" t="s">
        <v>1029</v>
      </c>
      <c r="C38" s="262">
        <v>7.2637480000000004E-2</v>
      </c>
      <c r="D38" s="262">
        <v>6.6229024999999997E-2</v>
      </c>
      <c r="E38" s="262">
        <v>7.2299721999999997E-2</v>
      </c>
      <c r="F38" s="262">
        <v>6.8476586000000006E-2</v>
      </c>
      <c r="G38" s="262">
        <v>7.2294540000000004E-2</v>
      </c>
      <c r="H38" s="262">
        <v>7.1296266999999997E-2</v>
      </c>
      <c r="I38" s="262">
        <v>7.4606097999999996E-2</v>
      </c>
      <c r="J38" s="262">
        <v>7.5373009000000005E-2</v>
      </c>
      <c r="K38" s="262">
        <v>6.8472219000000001E-2</v>
      </c>
      <c r="L38" s="262">
        <v>7.2349464000000002E-2</v>
      </c>
      <c r="M38" s="262">
        <v>7.0413608000000003E-2</v>
      </c>
      <c r="N38" s="262">
        <v>7.0785864000000004E-2</v>
      </c>
      <c r="O38" s="262">
        <v>7.0153872000000006E-2</v>
      </c>
      <c r="P38" s="262">
        <v>6.3485331000000006E-2</v>
      </c>
      <c r="Q38" s="262">
        <v>6.8586227999999999E-2</v>
      </c>
      <c r="R38" s="262">
        <v>6.8966341E-2</v>
      </c>
      <c r="S38" s="262">
        <v>7.2293118000000003E-2</v>
      </c>
      <c r="T38" s="262">
        <v>7.0915046999999995E-2</v>
      </c>
      <c r="U38" s="262">
        <v>7.2376734999999998E-2</v>
      </c>
      <c r="V38" s="262">
        <v>7.0974086000000006E-2</v>
      </c>
      <c r="W38" s="262">
        <v>6.4984178000000004E-2</v>
      </c>
      <c r="X38" s="262">
        <v>6.8767954000000006E-2</v>
      </c>
      <c r="Y38" s="262">
        <v>6.9604830000000006E-2</v>
      </c>
      <c r="Z38" s="262">
        <v>7.3875534000000007E-2</v>
      </c>
      <c r="AA38" s="262">
        <v>7.3865770999999997E-2</v>
      </c>
      <c r="AB38" s="262">
        <v>6.7647374999999996E-2</v>
      </c>
      <c r="AC38" s="262">
        <v>6.5207065999999994E-2</v>
      </c>
      <c r="AD38" s="262">
        <v>3.7735757000000002E-2</v>
      </c>
      <c r="AE38" s="262">
        <v>4.6906284999999999E-2</v>
      </c>
      <c r="AF38" s="262">
        <v>5.7481765999999997E-2</v>
      </c>
      <c r="AG38" s="262">
        <v>6.3542210000000002E-2</v>
      </c>
      <c r="AH38" s="262">
        <v>6.2937717000000004E-2</v>
      </c>
      <c r="AI38" s="262">
        <v>6.1526271E-2</v>
      </c>
      <c r="AJ38" s="262">
        <v>6.5532831999999999E-2</v>
      </c>
      <c r="AK38" s="262">
        <v>6.6161330000000004E-2</v>
      </c>
      <c r="AL38" s="262">
        <v>6.6603605999999996E-2</v>
      </c>
      <c r="AM38" s="262">
        <v>6.3623842999999999E-2</v>
      </c>
      <c r="AN38" s="262">
        <v>5.0555822E-2</v>
      </c>
      <c r="AO38" s="262">
        <v>6.4766035E-2</v>
      </c>
      <c r="AP38" s="262">
        <v>6.2331617999999998E-2</v>
      </c>
      <c r="AQ38" s="262">
        <v>6.8944349000000002E-2</v>
      </c>
      <c r="AR38" s="262">
        <v>6.7645392999999998E-2</v>
      </c>
      <c r="AS38" s="262">
        <v>6.9433480000000006E-2</v>
      </c>
      <c r="AT38" s="262">
        <v>6.4306328999999995E-2</v>
      </c>
      <c r="AU38" s="262">
        <v>6.2036926999999999E-2</v>
      </c>
      <c r="AV38" s="262">
        <v>7.1307403000000005E-2</v>
      </c>
      <c r="AW38" s="262">
        <v>7.1495755999999994E-2</v>
      </c>
      <c r="AX38" s="262">
        <v>7.3048482999999997E-2</v>
      </c>
      <c r="AY38" s="262">
        <v>7.0949164999999995E-2</v>
      </c>
      <c r="AZ38" s="262">
        <v>6.2490577999999998E-2</v>
      </c>
      <c r="BA38" s="262">
        <v>6.9757608999999998E-2</v>
      </c>
      <c r="BB38" s="262">
        <v>6.4087588000000001E-2</v>
      </c>
      <c r="BC38" s="262">
        <v>6.9272559999999997E-2</v>
      </c>
      <c r="BD38" s="262">
        <v>6.9150627000000006E-2</v>
      </c>
      <c r="BE38" s="262">
        <v>6.7765199999999998E-2</v>
      </c>
      <c r="BF38" s="262">
        <v>6.8650199999999995E-2</v>
      </c>
      <c r="BG38" s="262">
        <v>6.3675899999999994E-2</v>
      </c>
      <c r="BH38" s="328">
        <v>6.7766000000000007E-2</v>
      </c>
      <c r="BI38" s="328">
        <v>6.80148E-2</v>
      </c>
      <c r="BJ38" s="328">
        <v>7.0303400000000002E-2</v>
      </c>
      <c r="BK38" s="328">
        <v>6.6521800000000006E-2</v>
      </c>
      <c r="BL38" s="328">
        <v>6.06825E-2</v>
      </c>
      <c r="BM38" s="328">
        <v>6.6504499999999994E-2</v>
      </c>
      <c r="BN38" s="328">
        <v>6.3820699999999994E-2</v>
      </c>
      <c r="BO38" s="328">
        <v>6.8178000000000002E-2</v>
      </c>
      <c r="BP38" s="328">
        <v>6.5352199999999999E-2</v>
      </c>
      <c r="BQ38" s="328">
        <v>6.6159200000000001E-2</v>
      </c>
      <c r="BR38" s="328">
        <v>6.5839499999999995E-2</v>
      </c>
      <c r="BS38" s="328">
        <v>6.4475699999999997E-2</v>
      </c>
      <c r="BT38" s="328">
        <v>6.6666299999999998E-2</v>
      </c>
      <c r="BU38" s="328">
        <v>6.7414100000000005E-2</v>
      </c>
      <c r="BV38" s="328">
        <v>6.9568500000000005E-2</v>
      </c>
    </row>
    <row r="39" spans="1:74" s="165" customFormat="1" ht="12" customHeight="1" x14ac:dyDescent="0.25">
      <c r="A39" s="530" t="s">
        <v>43</v>
      </c>
      <c r="B39" s="532" t="s">
        <v>1030</v>
      </c>
      <c r="C39" s="262">
        <v>9.9457766266999995E-2</v>
      </c>
      <c r="D39" s="262">
        <v>8.4525829900000002E-2</v>
      </c>
      <c r="E39" s="262">
        <v>9.8696817564999997E-2</v>
      </c>
      <c r="F39" s="262">
        <v>9.2367758440000003E-2</v>
      </c>
      <c r="G39" s="262">
        <v>0.10681642312</v>
      </c>
      <c r="H39" s="262">
        <v>0.10079822267999999</v>
      </c>
      <c r="I39" s="262">
        <v>0.10448661803000001</v>
      </c>
      <c r="J39" s="262">
        <v>0.10770678244</v>
      </c>
      <c r="K39" s="262">
        <v>9.2519263030000007E-2</v>
      </c>
      <c r="L39" s="262">
        <v>0.10205375371</v>
      </c>
      <c r="M39" s="262">
        <v>9.8266457469999999E-2</v>
      </c>
      <c r="N39" s="262">
        <v>0.10049120735</v>
      </c>
      <c r="O39" s="262">
        <v>9.2141963162000004E-2</v>
      </c>
      <c r="P39" s="262">
        <v>9.3240121940000004E-2</v>
      </c>
      <c r="Q39" s="262">
        <v>9.8118403404999999E-2</v>
      </c>
      <c r="R39" s="262">
        <v>9.6459444069999997E-2</v>
      </c>
      <c r="S39" s="262">
        <v>0.10606237547</v>
      </c>
      <c r="T39" s="262">
        <v>0.10328245912</v>
      </c>
      <c r="U39" s="262">
        <v>0.10355929032</v>
      </c>
      <c r="V39" s="262">
        <v>0.10277786849999999</v>
      </c>
      <c r="W39" s="262">
        <v>9.5932876259999994E-2</v>
      </c>
      <c r="X39" s="262">
        <v>0.10450944104</v>
      </c>
      <c r="Y39" s="262">
        <v>0.10204189806</v>
      </c>
      <c r="Z39" s="262">
        <v>0.10146138527</v>
      </c>
      <c r="AA39" s="262">
        <v>9.8723579483000007E-2</v>
      </c>
      <c r="AB39" s="262">
        <v>9.0569603156999995E-2</v>
      </c>
      <c r="AC39" s="262">
        <v>7.8805475235999997E-2</v>
      </c>
      <c r="AD39" s="262">
        <v>5.6163646880000001E-2</v>
      </c>
      <c r="AE39" s="262">
        <v>8.1316993827E-2</v>
      </c>
      <c r="AF39" s="262">
        <v>9.3573354179999998E-2</v>
      </c>
      <c r="AG39" s="262">
        <v>9.3113153236999993E-2</v>
      </c>
      <c r="AH39" s="262">
        <v>9.2094190201000001E-2</v>
      </c>
      <c r="AI39" s="262">
        <v>9.1359249609999998E-2</v>
      </c>
      <c r="AJ39" s="262">
        <v>8.7495811785000002E-2</v>
      </c>
      <c r="AK39" s="262">
        <v>8.9939236477000001E-2</v>
      </c>
      <c r="AL39" s="262">
        <v>9.1516317508000003E-2</v>
      </c>
      <c r="AM39" s="262">
        <v>8.0978339839000005E-2</v>
      </c>
      <c r="AN39" s="262">
        <v>7.6325874885999997E-2</v>
      </c>
      <c r="AO39" s="262">
        <v>9.5992126198000002E-2</v>
      </c>
      <c r="AP39" s="262">
        <v>9.0527110384000006E-2</v>
      </c>
      <c r="AQ39" s="262">
        <v>0.10240480128</v>
      </c>
      <c r="AR39" s="262">
        <v>0.10028883672</v>
      </c>
      <c r="AS39" s="262">
        <v>0.10322405145999999</v>
      </c>
      <c r="AT39" s="262">
        <v>0.10012214982000001</v>
      </c>
      <c r="AU39" s="262">
        <v>9.4590377843999998E-2</v>
      </c>
      <c r="AV39" s="262">
        <v>0.10456664897</v>
      </c>
      <c r="AW39" s="262">
        <v>9.9287607607999998E-2</v>
      </c>
      <c r="AX39" s="262">
        <v>9.8563683924000001E-2</v>
      </c>
      <c r="AY39" s="262">
        <v>8.8812620600000003E-2</v>
      </c>
      <c r="AZ39" s="262">
        <v>8.3523301980000006E-2</v>
      </c>
      <c r="BA39" s="262">
        <v>9.8250592132999998E-2</v>
      </c>
      <c r="BB39" s="262">
        <v>9.3118514821999995E-2</v>
      </c>
      <c r="BC39" s="262">
        <v>9.9850722670999995E-2</v>
      </c>
      <c r="BD39" s="262">
        <v>0.10019880808999999</v>
      </c>
      <c r="BE39" s="262">
        <v>9.6642686411999995E-2</v>
      </c>
      <c r="BF39" s="262">
        <v>9.9716029393000005E-2</v>
      </c>
      <c r="BG39" s="262">
        <v>9.0314084098E-2</v>
      </c>
      <c r="BH39" s="328">
        <v>9.8309099999999996E-2</v>
      </c>
      <c r="BI39" s="328">
        <v>9.5957700000000007E-2</v>
      </c>
      <c r="BJ39" s="328">
        <v>9.8796499999999995E-2</v>
      </c>
      <c r="BK39" s="328">
        <v>8.77188E-2</v>
      </c>
      <c r="BL39" s="328">
        <v>8.6165599999999995E-2</v>
      </c>
      <c r="BM39" s="328">
        <v>9.5111600000000004E-2</v>
      </c>
      <c r="BN39" s="328">
        <v>9.2979500000000007E-2</v>
      </c>
      <c r="BO39" s="328">
        <v>0.1010631</v>
      </c>
      <c r="BP39" s="328">
        <v>9.7628000000000006E-2</v>
      </c>
      <c r="BQ39" s="328">
        <v>9.8147799999999993E-2</v>
      </c>
      <c r="BR39" s="328">
        <v>9.8971199999999995E-2</v>
      </c>
      <c r="BS39" s="328">
        <v>9.4753199999999996E-2</v>
      </c>
      <c r="BT39" s="328">
        <v>9.9752900000000005E-2</v>
      </c>
      <c r="BU39" s="328">
        <v>9.7290799999999997E-2</v>
      </c>
      <c r="BV39" s="328">
        <v>9.9281400000000006E-2</v>
      </c>
    </row>
    <row r="40" spans="1:74" s="165" customFormat="1" ht="12" customHeight="1" x14ac:dyDescent="0.25">
      <c r="A40" s="527" t="s">
        <v>31</v>
      </c>
      <c r="B40" s="532" t="s">
        <v>455</v>
      </c>
      <c r="C40" s="262">
        <v>1.7604412999999999E-2</v>
      </c>
      <c r="D40" s="262">
        <v>1.6470571999999999E-2</v>
      </c>
      <c r="E40" s="262">
        <v>1.7836069999999999E-2</v>
      </c>
      <c r="F40" s="262">
        <v>1.6034152999999999E-2</v>
      </c>
      <c r="G40" s="262">
        <v>1.7980525000000001E-2</v>
      </c>
      <c r="H40" s="262">
        <v>1.7052873999999999E-2</v>
      </c>
      <c r="I40" s="262">
        <v>1.7862092E-2</v>
      </c>
      <c r="J40" s="262">
        <v>1.7838819999999998E-2</v>
      </c>
      <c r="K40" s="262">
        <v>1.730845E-2</v>
      </c>
      <c r="L40" s="262">
        <v>1.6983365E-2</v>
      </c>
      <c r="M40" s="262">
        <v>1.7335178E-2</v>
      </c>
      <c r="N40" s="262">
        <v>1.8558274999999999E-2</v>
      </c>
      <c r="O40" s="262">
        <v>1.7770536E-2</v>
      </c>
      <c r="P40" s="262">
        <v>1.6381640999999999E-2</v>
      </c>
      <c r="Q40" s="262">
        <v>1.80605E-2</v>
      </c>
      <c r="R40" s="262">
        <v>1.6386077999999998E-2</v>
      </c>
      <c r="S40" s="262">
        <v>1.7342197E-2</v>
      </c>
      <c r="T40" s="262">
        <v>1.7047362999999999E-2</v>
      </c>
      <c r="U40" s="262">
        <v>1.7640728000000001E-2</v>
      </c>
      <c r="V40" s="262">
        <v>1.7799173000000001E-2</v>
      </c>
      <c r="W40" s="262">
        <v>1.7397763E-2</v>
      </c>
      <c r="X40" s="262">
        <v>1.5554215E-2</v>
      </c>
      <c r="Y40" s="262">
        <v>1.3977527E-2</v>
      </c>
      <c r="Z40" s="262">
        <v>1.5926823999999999E-2</v>
      </c>
      <c r="AA40" s="262">
        <v>1.5445708000000001E-2</v>
      </c>
      <c r="AB40" s="262">
        <v>1.5823770000000001E-2</v>
      </c>
      <c r="AC40" s="262">
        <v>1.8232338000000001E-2</v>
      </c>
      <c r="AD40" s="262">
        <v>1.7302423000000001E-2</v>
      </c>
      <c r="AE40" s="262">
        <v>1.7329596999999999E-2</v>
      </c>
      <c r="AF40" s="262">
        <v>1.6382786E-2</v>
      </c>
      <c r="AG40" s="262">
        <v>1.7057795000000001E-2</v>
      </c>
      <c r="AH40" s="262">
        <v>1.6985305999999999E-2</v>
      </c>
      <c r="AI40" s="262">
        <v>1.6504583E-2</v>
      </c>
      <c r="AJ40" s="262">
        <v>1.6674188E-2</v>
      </c>
      <c r="AK40" s="262">
        <v>1.7476495000000002E-2</v>
      </c>
      <c r="AL40" s="262">
        <v>1.7685322999999999E-2</v>
      </c>
      <c r="AM40" s="262">
        <v>1.7428731999999999E-2</v>
      </c>
      <c r="AN40" s="262">
        <v>1.6403560000000001E-2</v>
      </c>
      <c r="AO40" s="262">
        <v>1.6348425E-2</v>
      </c>
      <c r="AP40" s="262">
        <v>1.6576960000000002E-2</v>
      </c>
      <c r="AQ40" s="262">
        <v>1.7379018E-2</v>
      </c>
      <c r="AR40" s="262">
        <v>1.7622725999999998E-2</v>
      </c>
      <c r="AS40" s="262">
        <v>1.7632615000000001E-2</v>
      </c>
      <c r="AT40" s="262">
        <v>1.7345346000000001E-2</v>
      </c>
      <c r="AU40" s="262">
        <v>1.7140945000000001E-2</v>
      </c>
      <c r="AV40" s="262">
        <v>1.6889957000000001E-2</v>
      </c>
      <c r="AW40" s="262">
        <v>1.7036229E-2</v>
      </c>
      <c r="AX40" s="262">
        <v>1.8150441E-2</v>
      </c>
      <c r="AY40" s="262">
        <v>1.8549336999999999E-2</v>
      </c>
      <c r="AZ40" s="262">
        <v>1.5838033000000001E-2</v>
      </c>
      <c r="BA40" s="262">
        <v>1.7030100999999999E-2</v>
      </c>
      <c r="BB40" s="262">
        <v>1.6414979E-2</v>
      </c>
      <c r="BC40" s="262">
        <v>1.7115789999999999E-2</v>
      </c>
      <c r="BD40" s="262">
        <v>1.6974871999999998E-2</v>
      </c>
      <c r="BE40" s="262">
        <v>1.8482499999999999E-2</v>
      </c>
      <c r="BF40" s="262">
        <v>1.7574099999999999E-2</v>
      </c>
      <c r="BG40" s="262">
        <v>1.79466E-2</v>
      </c>
      <c r="BH40" s="328">
        <v>1.7662500000000001E-2</v>
      </c>
      <c r="BI40" s="328">
        <v>1.6644900000000001E-2</v>
      </c>
      <c r="BJ40" s="328">
        <v>1.8939899999999999E-2</v>
      </c>
      <c r="BK40" s="328">
        <v>1.80115E-2</v>
      </c>
      <c r="BL40" s="328">
        <v>1.5772700000000001E-2</v>
      </c>
      <c r="BM40" s="328">
        <v>1.72724E-2</v>
      </c>
      <c r="BN40" s="328">
        <v>1.5957900000000001E-2</v>
      </c>
      <c r="BO40" s="328">
        <v>1.6943900000000001E-2</v>
      </c>
      <c r="BP40" s="328">
        <v>1.78087E-2</v>
      </c>
      <c r="BQ40" s="328">
        <v>1.8520600000000002E-2</v>
      </c>
      <c r="BR40" s="328">
        <v>1.8339299999999999E-2</v>
      </c>
      <c r="BS40" s="328">
        <v>1.8032400000000001E-2</v>
      </c>
      <c r="BT40" s="328">
        <v>1.73163E-2</v>
      </c>
      <c r="BU40" s="328">
        <v>1.5949100000000001E-2</v>
      </c>
      <c r="BV40" s="328">
        <v>1.7937100000000001E-2</v>
      </c>
    </row>
    <row r="41" spans="1:74" s="165" customFormat="1" ht="12" customHeight="1" x14ac:dyDescent="0.25">
      <c r="A41" s="527" t="s">
        <v>30</v>
      </c>
      <c r="B41" s="532" t="s">
        <v>48</v>
      </c>
      <c r="C41" s="262">
        <v>0.228183354</v>
      </c>
      <c r="D41" s="262">
        <v>0.226710153</v>
      </c>
      <c r="E41" s="262">
        <v>0.23543493900000001</v>
      </c>
      <c r="F41" s="262">
        <v>0.25596036700000002</v>
      </c>
      <c r="G41" s="262">
        <v>0.27716476000000001</v>
      </c>
      <c r="H41" s="262">
        <v>0.25124753500000002</v>
      </c>
      <c r="I41" s="262">
        <v>0.22850611200000001</v>
      </c>
      <c r="J41" s="262">
        <v>0.200441906</v>
      </c>
      <c r="K41" s="262">
        <v>0.17448381199999999</v>
      </c>
      <c r="L41" s="262">
        <v>0.17796672999999999</v>
      </c>
      <c r="M41" s="262">
        <v>0.19949337</v>
      </c>
      <c r="N41" s="262">
        <v>0.20754535700000001</v>
      </c>
      <c r="O41" s="262">
        <v>0.22082448399999999</v>
      </c>
      <c r="P41" s="262">
        <v>0.203751189</v>
      </c>
      <c r="Q41" s="262">
        <v>0.234504139</v>
      </c>
      <c r="R41" s="262">
        <v>0.24773867399999999</v>
      </c>
      <c r="S41" s="262">
        <v>0.28480008000000001</v>
      </c>
      <c r="T41" s="262">
        <v>0.25003248</v>
      </c>
      <c r="U41" s="262">
        <v>0.22151542299999999</v>
      </c>
      <c r="V41" s="262">
        <v>0.201063034</v>
      </c>
      <c r="W41" s="262">
        <v>0.16497189300000001</v>
      </c>
      <c r="X41" s="262">
        <v>0.16301326399999999</v>
      </c>
      <c r="Y41" s="262">
        <v>0.18003770399999999</v>
      </c>
      <c r="Z41" s="262">
        <v>0.19126320499999999</v>
      </c>
      <c r="AA41" s="262">
        <v>0.21491970099999999</v>
      </c>
      <c r="AB41" s="262">
        <v>0.22694050599999999</v>
      </c>
      <c r="AC41" s="262">
        <v>0.20899933200000001</v>
      </c>
      <c r="AD41" s="262">
        <v>0.20348407299999999</v>
      </c>
      <c r="AE41" s="262">
        <v>0.26298085599999999</v>
      </c>
      <c r="AF41" s="262">
        <v>0.24563859299999999</v>
      </c>
      <c r="AG41" s="262">
        <v>0.23460563100000001</v>
      </c>
      <c r="AH41" s="262">
        <v>0.20426665199999999</v>
      </c>
      <c r="AI41" s="262">
        <v>0.16386919899999999</v>
      </c>
      <c r="AJ41" s="262">
        <v>0.165023693</v>
      </c>
      <c r="AK41" s="262">
        <v>0.18329129899999999</v>
      </c>
      <c r="AL41" s="262">
        <v>0.18868834300000001</v>
      </c>
      <c r="AM41" s="262">
        <v>0.226465955</v>
      </c>
      <c r="AN41" s="262">
        <v>0.189705228</v>
      </c>
      <c r="AO41" s="262">
        <v>0.189265129</v>
      </c>
      <c r="AP41" s="262">
        <v>0.16845122500000001</v>
      </c>
      <c r="AQ41" s="262">
        <v>0.19997821399999999</v>
      </c>
      <c r="AR41" s="262">
        <v>0.21121346499999999</v>
      </c>
      <c r="AS41" s="262">
        <v>0.19399849699999999</v>
      </c>
      <c r="AT41" s="262">
        <v>0.18383207900000001</v>
      </c>
      <c r="AU41" s="262">
        <v>0.157618971</v>
      </c>
      <c r="AV41" s="262">
        <v>0.157905183</v>
      </c>
      <c r="AW41" s="262">
        <v>0.17949437800000001</v>
      </c>
      <c r="AX41" s="262">
        <v>0.22502459599999999</v>
      </c>
      <c r="AY41" s="262">
        <v>0.23701995300000001</v>
      </c>
      <c r="AZ41" s="262">
        <v>0.207656216</v>
      </c>
      <c r="BA41" s="262">
        <v>0.22932134200000001</v>
      </c>
      <c r="BB41" s="262">
        <v>0.17716500600000001</v>
      </c>
      <c r="BC41" s="262">
        <v>0.21012933</v>
      </c>
      <c r="BD41" s="262">
        <v>0.23666767799999999</v>
      </c>
      <c r="BE41" s="262">
        <v>0.2223369</v>
      </c>
      <c r="BF41" s="262">
        <v>0.19724549999999999</v>
      </c>
      <c r="BG41" s="262">
        <v>0.15271589999999999</v>
      </c>
      <c r="BH41" s="328">
        <v>0.14986060000000001</v>
      </c>
      <c r="BI41" s="328">
        <v>0.1706773</v>
      </c>
      <c r="BJ41" s="328">
        <v>0.1866708</v>
      </c>
      <c r="BK41" s="328">
        <v>0.21367230000000001</v>
      </c>
      <c r="BL41" s="328">
        <v>0.19174040000000001</v>
      </c>
      <c r="BM41" s="328">
        <v>0.2130165</v>
      </c>
      <c r="BN41" s="328">
        <v>0.21270449999999999</v>
      </c>
      <c r="BO41" s="328">
        <v>0.2460273</v>
      </c>
      <c r="BP41" s="328">
        <v>0.24400859999999999</v>
      </c>
      <c r="BQ41" s="328">
        <v>0.22463079999999999</v>
      </c>
      <c r="BR41" s="328">
        <v>0.191524</v>
      </c>
      <c r="BS41" s="328">
        <v>0.16116730000000001</v>
      </c>
      <c r="BT41" s="328">
        <v>0.1604312</v>
      </c>
      <c r="BU41" s="328">
        <v>0.178338</v>
      </c>
      <c r="BV41" s="328">
        <v>0.19918920000000001</v>
      </c>
    </row>
    <row r="42" spans="1:74" s="165" customFormat="1" ht="12" customHeight="1" x14ac:dyDescent="0.25">
      <c r="A42" s="527" t="s">
        <v>32</v>
      </c>
      <c r="B42" s="532" t="s">
        <v>1391</v>
      </c>
      <c r="C42" s="262">
        <v>4.8528189663000001E-2</v>
      </c>
      <c r="D42" s="262">
        <v>5.5447303991000001E-2</v>
      </c>
      <c r="E42" s="262">
        <v>7.3555969435999999E-2</v>
      </c>
      <c r="F42" s="262">
        <v>8.6121975567000006E-2</v>
      </c>
      <c r="G42" s="262">
        <v>9.6405131199999994E-2</v>
      </c>
      <c r="H42" s="262">
        <v>0.10209653851</v>
      </c>
      <c r="I42" s="262">
        <v>9.7077116456999998E-2</v>
      </c>
      <c r="J42" s="262">
        <v>9.5071062809000004E-2</v>
      </c>
      <c r="K42" s="262">
        <v>8.4510261963000002E-2</v>
      </c>
      <c r="L42" s="262">
        <v>7.2291028830999998E-2</v>
      </c>
      <c r="M42" s="262">
        <v>5.5619672455999997E-2</v>
      </c>
      <c r="N42" s="262">
        <v>4.8380993369000001E-2</v>
      </c>
      <c r="O42" s="262">
        <v>5.2377574980000001E-2</v>
      </c>
      <c r="P42" s="262">
        <v>5.6329875591999999E-2</v>
      </c>
      <c r="Q42" s="262">
        <v>8.3911340653000002E-2</v>
      </c>
      <c r="R42" s="262">
        <v>9.5074575327999997E-2</v>
      </c>
      <c r="S42" s="262">
        <v>0.1019940567</v>
      </c>
      <c r="T42" s="262">
        <v>0.10979514626</v>
      </c>
      <c r="U42" s="262">
        <v>0.11291465717</v>
      </c>
      <c r="V42" s="262">
        <v>0.10903189828</v>
      </c>
      <c r="W42" s="262">
        <v>9.5222219733000005E-2</v>
      </c>
      <c r="X42" s="262">
        <v>8.4766227084000001E-2</v>
      </c>
      <c r="Y42" s="262">
        <v>6.2850199120999997E-2</v>
      </c>
      <c r="Z42" s="262">
        <v>5.2791469283999998E-2</v>
      </c>
      <c r="AA42" s="262">
        <v>6.3760140133000007E-2</v>
      </c>
      <c r="AB42" s="262">
        <v>7.6803756597999998E-2</v>
      </c>
      <c r="AC42" s="262">
        <v>9.2157041447999993E-2</v>
      </c>
      <c r="AD42" s="262">
        <v>0.11022033555000001</v>
      </c>
      <c r="AE42" s="262">
        <v>0.13034278871999999</v>
      </c>
      <c r="AF42" s="262">
        <v>0.13036638331</v>
      </c>
      <c r="AG42" s="262">
        <v>0.14029600981000001</v>
      </c>
      <c r="AH42" s="262">
        <v>0.12662137778999999</v>
      </c>
      <c r="AI42" s="262">
        <v>0.10756387494</v>
      </c>
      <c r="AJ42" s="262">
        <v>9.7520694689000001E-2</v>
      </c>
      <c r="AK42" s="262">
        <v>7.9291008580000003E-2</v>
      </c>
      <c r="AL42" s="262">
        <v>7.1225349825999998E-2</v>
      </c>
      <c r="AM42" s="262">
        <v>7.8827649365999994E-2</v>
      </c>
      <c r="AN42" s="262">
        <v>8.6822161581000007E-2</v>
      </c>
      <c r="AO42" s="262">
        <v>0.12407871948</v>
      </c>
      <c r="AP42" s="262">
        <v>0.14306691527000001</v>
      </c>
      <c r="AQ42" s="262">
        <v>0.16066020373000001</v>
      </c>
      <c r="AR42" s="262">
        <v>0.15732588691999999</v>
      </c>
      <c r="AS42" s="262">
        <v>0.15896935693</v>
      </c>
      <c r="AT42" s="262">
        <v>0.15538462886000001</v>
      </c>
      <c r="AU42" s="262">
        <v>0.14351428956000001</v>
      </c>
      <c r="AV42" s="262">
        <v>0.12142962478</v>
      </c>
      <c r="AW42" s="262">
        <v>0.10323636042000001</v>
      </c>
      <c r="AX42" s="262">
        <v>8.5557207506000002E-2</v>
      </c>
      <c r="AY42" s="262">
        <v>0.10404160341</v>
      </c>
      <c r="AZ42" s="262">
        <v>0.1180022161</v>
      </c>
      <c r="BA42" s="262">
        <v>0.15565581797</v>
      </c>
      <c r="BB42" s="262">
        <v>0.17486445284999999</v>
      </c>
      <c r="BC42" s="262">
        <v>0.19534056051000001</v>
      </c>
      <c r="BD42" s="262">
        <v>0.20209967878999999</v>
      </c>
      <c r="BE42" s="262">
        <v>0.20247383334999999</v>
      </c>
      <c r="BF42" s="262">
        <v>0.1858563</v>
      </c>
      <c r="BG42" s="262">
        <v>0.1747206</v>
      </c>
      <c r="BH42" s="328">
        <v>0.15209780000000001</v>
      </c>
      <c r="BI42" s="328">
        <v>0.12501000000000001</v>
      </c>
      <c r="BJ42" s="328">
        <v>0.106434</v>
      </c>
      <c r="BK42" s="328">
        <v>0.1242973</v>
      </c>
      <c r="BL42" s="328">
        <v>0.13879910000000001</v>
      </c>
      <c r="BM42" s="328">
        <v>0.19195999999999999</v>
      </c>
      <c r="BN42" s="328">
        <v>0.21665490000000001</v>
      </c>
      <c r="BO42" s="328">
        <v>0.24460080000000001</v>
      </c>
      <c r="BP42" s="328">
        <v>0.25142829999999999</v>
      </c>
      <c r="BQ42" s="328">
        <v>0.25243729999999998</v>
      </c>
      <c r="BR42" s="328">
        <v>0.23800789999999999</v>
      </c>
      <c r="BS42" s="328">
        <v>0.21768709999999999</v>
      </c>
      <c r="BT42" s="328">
        <v>0.19223760000000001</v>
      </c>
      <c r="BU42" s="328">
        <v>0.15954560000000001</v>
      </c>
      <c r="BV42" s="328">
        <v>0.14207</v>
      </c>
    </row>
    <row r="43" spans="1:74" s="165" customFormat="1" ht="12" customHeight="1" x14ac:dyDescent="0.25">
      <c r="A43" s="498" t="s">
        <v>35</v>
      </c>
      <c r="B43" s="532" t="s">
        <v>821</v>
      </c>
      <c r="C43" s="262">
        <v>4.3327806000000003E-2</v>
      </c>
      <c r="D43" s="262">
        <v>4.0156374000000002E-2</v>
      </c>
      <c r="E43" s="262">
        <v>4.3239896E-2</v>
      </c>
      <c r="F43" s="262">
        <v>4.0661248999999997E-2</v>
      </c>
      <c r="G43" s="262">
        <v>4.0752546000000001E-2</v>
      </c>
      <c r="H43" s="262">
        <v>3.8992618999999999E-2</v>
      </c>
      <c r="I43" s="262">
        <v>3.9499776E-2</v>
      </c>
      <c r="J43" s="262">
        <v>3.9887805999999998E-2</v>
      </c>
      <c r="K43" s="262">
        <v>3.6521179000000001E-2</v>
      </c>
      <c r="L43" s="262">
        <v>4.0945495999999998E-2</v>
      </c>
      <c r="M43" s="262">
        <v>4.0939298999999998E-2</v>
      </c>
      <c r="N43" s="262">
        <v>4.2423245999999998E-2</v>
      </c>
      <c r="O43" s="262">
        <v>3.9485496000000002E-2</v>
      </c>
      <c r="P43" s="262">
        <v>3.5551074000000002E-2</v>
      </c>
      <c r="Q43" s="262">
        <v>3.8428786E-2</v>
      </c>
      <c r="R43" s="262">
        <v>3.5559329000000001E-2</v>
      </c>
      <c r="S43" s="262">
        <v>3.6011205999999997E-2</v>
      </c>
      <c r="T43" s="262">
        <v>3.6189988999999999E-2</v>
      </c>
      <c r="U43" s="262">
        <v>3.6536956000000002E-2</v>
      </c>
      <c r="V43" s="262">
        <v>3.7000975999999998E-2</v>
      </c>
      <c r="W43" s="262">
        <v>3.4604369000000003E-2</v>
      </c>
      <c r="X43" s="262">
        <v>3.7279246000000002E-2</v>
      </c>
      <c r="Y43" s="262">
        <v>3.6963159000000002E-2</v>
      </c>
      <c r="Z43" s="262">
        <v>3.8835986000000003E-2</v>
      </c>
      <c r="AA43" s="262">
        <v>3.9660246000000003E-2</v>
      </c>
      <c r="AB43" s="262">
        <v>3.6438415000000002E-2</v>
      </c>
      <c r="AC43" s="262">
        <v>3.9023346E-2</v>
      </c>
      <c r="AD43" s="262">
        <v>3.6510069999999999E-2</v>
      </c>
      <c r="AE43" s="262">
        <v>3.7236096000000003E-2</v>
      </c>
      <c r="AF43" s="262">
        <v>3.4279259999999999E-2</v>
      </c>
      <c r="AG43" s="262">
        <v>3.5906116000000002E-2</v>
      </c>
      <c r="AH43" s="262">
        <v>3.6431826E-2</v>
      </c>
      <c r="AI43" s="262">
        <v>3.425135E-2</v>
      </c>
      <c r="AJ43" s="262">
        <v>3.6323016E-2</v>
      </c>
      <c r="AK43" s="262">
        <v>3.5730430000000001E-2</v>
      </c>
      <c r="AL43" s="262">
        <v>3.7943866E-2</v>
      </c>
      <c r="AM43" s="262">
        <v>3.8273396000000001E-2</v>
      </c>
      <c r="AN43" s="262">
        <v>3.3971043999999999E-2</v>
      </c>
      <c r="AO43" s="262">
        <v>3.7991365999999999E-2</v>
      </c>
      <c r="AP43" s="262">
        <v>3.5740169000000002E-2</v>
      </c>
      <c r="AQ43" s="262">
        <v>3.6834265999999997E-2</v>
      </c>
      <c r="AR43" s="262">
        <v>3.4073469000000002E-2</v>
      </c>
      <c r="AS43" s="262">
        <v>3.5563445999999999E-2</v>
      </c>
      <c r="AT43" s="262">
        <v>3.5375436000000003E-2</v>
      </c>
      <c r="AU43" s="262">
        <v>3.4678789000000002E-2</v>
      </c>
      <c r="AV43" s="262">
        <v>3.5314496000000001E-2</v>
      </c>
      <c r="AW43" s="262">
        <v>3.5386138999999997E-2</v>
      </c>
      <c r="AX43" s="262">
        <v>3.8229706000000002E-2</v>
      </c>
      <c r="AY43" s="262">
        <v>3.6943426000000001E-2</v>
      </c>
      <c r="AZ43" s="262">
        <v>3.3388583999999999E-2</v>
      </c>
      <c r="BA43" s="262">
        <v>3.6984316000000003E-2</v>
      </c>
      <c r="BB43" s="262">
        <v>3.3810209000000001E-2</v>
      </c>
      <c r="BC43" s="262">
        <v>3.4819625999999999E-2</v>
      </c>
      <c r="BD43" s="262">
        <v>3.3306519E-2</v>
      </c>
      <c r="BE43" s="262">
        <v>3.57028E-2</v>
      </c>
      <c r="BF43" s="262">
        <v>3.5482600000000003E-2</v>
      </c>
      <c r="BG43" s="262">
        <v>3.41126E-2</v>
      </c>
      <c r="BH43" s="328">
        <v>3.5220599999999998E-2</v>
      </c>
      <c r="BI43" s="328">
        <v>3.45279E-2</v>
      </c>
      <c r="BJ43" s="328">
        <v>3.6942200000000001E-2</v>
      </c>
      <c r="BK43" s="328">
        <v>3.6576299999999999E-2</v>
      </c>
      <c r="BL43" s="328">
        <v>3.2565999999999998E-2</v>
      </c>
      <c r="BM43" s="328">
        <v>3.6248599999999999E-2</v>
      </c>
      <c r="BN43" s="328">
        <v>3.4251200000000002E-2</v>
      </c>
      <c r="BO43" s="328">
        <v>3.53739E-2</v>
      </c>
      <c r="BP43" s="328">
        <v>3.3883499999999997E-2</v>
      </c>
      <c r="BQ43" s="328">
        <v>3.5178000000000001E-2</v>
      </c>
      <c r="BR43" s="328">
        <v>3.52342E-2</v>
      </c>
      <c r="BS43" s="328">
        <v>3.39869E-2</v>
      </c>
      <c r="BT43" s="328">
        <v>3.4908500000000002E-2</v>
      </c>
      <c r="BU43" s="328">
        <v>3.4185899999999998E-2</v>
      </c>
      <c r="BV43" s="328">
        <v>3.6662699999999999E-2</v>
      </c>
    </row>
    <row r="44" spans="1:74" s="165" customFormat="1" ht="12" customHeight="1" x14ac:dyDescent="0.25">
      <c r="A44" s="498" t="s">
        <v>34</v>
      </c>
      <c r="B44" s="532" t="s">
        <v>1028</v>
      </c>
      <c r="C44" s="262">
        <v>0.196775642</v>
      </c>
      <c r="D44" s="262">
        <v>0.17639603400000001</v>
      </c>
      <c r="E44" s="262">
        <v>0.19288852200000001</v>
      </c>
      <c r="F44" s="262">
        <v>0.180630136</v>
      </c>
      <c r="G44" s="262">
        <v>0.18919197200000001</v>
      </c>
      <c r="H44" s="262">
        <v>0.186552736</v>
      </c>
      <c r="I44" s="262">
        <v>0.196191052</v>
      </c>
      <c r="J44" s="262">
        <v>0.194517892</v>
      </c>
      <c r="K44" s="262">
        <v>0.181761856</v>
      </c>
      <c r="L44" s="262">
        <v>0.18670193199999999</v>
      </c>
      <c r="M44" s="262">
        <v>0.18471542599999999</v>
      </c>
      <c r="N44" s="262">
        <v>0.195690432</v>
      </c>
      <c r="O44" s="262">
        <v>0.19658711600000001</v>
      </c>
      <c r="P44" s="262">
        <v>0.17616957699999999</v>
      </c>
      <c r="Q44" s="262">
        <v>0.18954305599999999</v>
      </c>
      <c r="R44" s="262">
        <v>0.17795223600000001</v>
      </c>
      <c r="S44" s="262">
        <v>0.185529306</v>
      </c>
      <c r="T44" s="262">
        <v>0.182425056</v>
      </c>
      <c r="U44" s="262">
        <v>0.19253205600000001</v>
      </c>
      <c r="V44" s="262">
        <v>0.19348526599999999</v>
      </c>
      <c r="W44" s="262">
        <v>0.18203434600000001</v>
      </c>
      <c r="X44" s="262">
        <v>0.18496954600000001</v>
      </c>
      <c r="Y44" s="262">
        <v>0.18403715600000001</v>
      </c>
      <c r="Z44" s="262">
        <v>0.19207121599999999</v>
      </c>
      <c r="AA44" s="262">
        <v>0.18199855200000001</v>
      </c>
      <c r="AB44" s="262">
        <v>0.17111598</v>
      </c>
      <c r="AC44" s="262">
        <v>0.17783106200000001</v>
      </c>
      <c r="AD44" s="262">
        <v>0.167095461</v>
      </c>
      <c r="AE44" s="262">
        <v>0.172270692</v>
      </c>
      <c r="AF44" s="262">
        <v>0.16527557100000001</v>
      </c>
      <c r="AG44" s="262">
        <v>0.17091832200000001</v>
      </c>
      <c r="AH44" s="262">
        <v>0.17334269199999999</v>
      </c>
      <c r="AI44" s="262">
        <v>0.165267781</v>
      </c>
      <c r="AJ44" s="262">
        <v>0.17087540200000001</v>
      </c>
      <c r="AK44" s="262">
        <v>0.170405631</v>
      </c>
      <c r="AL44" s="262">
        <v>0.178894042</v>
      </c>
      <c r="AM44" s="262">
        <v>0.18128345600000001</v>
      </c>
      <c r="AN44" s="262">
        <v>0.16130929499999999</v>
      </c>
      <c r="AO44" s="262">
        <v>0.17609123600000001</v>
      </c>
      <c r="AP44" s="262">
        <v>0.167213783</v>
      </c>
      <c r="AQ44" s="262">
        <v>0.179364886</v>
      </c>
      <c r="AR44" s="262">
        <v>0.173709473</v>
      </c>
      <c r="AS44" s="262">
        <v>0.18341068599999999</v>
      </c>
      <c r="AT44" s="262">
        <v>0.178797966</v>
      </c>
      <c r="AU44" s="262">
        <v>0.17293041300000001</v>
      </c>
      <c r="AV44" s="262">
        <v>0.17373361600000001</v>
      </c>
      <c r="AW44" s="262">
        <v>0.16559781300000001</v>
      </c>
      <c r="AX44" s="262">
        <v>0.174038586</v>
      </c>
      <c r="AY44" s="262">
        <v>0.174864508</v>
      </c>
      <c r="AZ44" s="262">
        <v>0.16227636600000001</v>
      </c>
      <c r="BA44" s="262">
        <v>0.16966160799999999</v>
      </c>
      <c r="BB44" s="262">
        <v>0.16347948800000001</v>
      </c>
      <c r="BC44" s="262">
        <v>0.173616508</v>
      </c>
      <c r="BD44" s="262">
        <v>0.172361176</v>
      </c>
      <c r="BE44" s="262">
        <v>0.18315958900000001</v>
      </c>
      <c r="BF44" s="262">
        <v>0.17923718</v>
      </c>
      <c r="BG44" s="262">
        <v>0.17253758</v>
      </c>
      <c r="BH44" s="328">
        <v>0.1785331</v>
      </c>
      <c r="BI44" s="328">
        <v>0.1740613</v>
      </c>
      <c r="BJ44" s="328">
        <v>0.1833822</v>
      </c>
      <c r="BK44" s="328">
        <v>0.18528639999999999</v>
      </c>
      <c r="BL44" s="328">
        <v>0.1680709</v>
      </c>
      <c r="BM44" s="328">
        <v>0.17939069999999999</v>
      </c>
      <c r="BN44" s="328">
        <v>0.17210690000000001</v>
      </c>
      <c r="BO44" s="328">
        <v>0.1784751</v>
      </c>
      <c r="BP44" s="328">
        <v>0.1774066</v>
      </c>
      <c r="BQ44" s="328">
        <v>0.1853562</v>
      </c>
      <c r="BR44" s="328">
        <v>0.18373919999999999</v>
      </c>
      <c r="BS44" s="328">
        <v>0.1750379</v>
      </c>
      <c r="BT44" s="328">
        <v>0.18029529999999999</v>
      </c>
      <c r="BU44" s="328">
        <v>0.1747348</v>
      </c>
      <c r="BV44" s="328">
        <v>0.18415860000000001</v>
      </c>
    </row>
    <row r="45" spans="1:74" s="165" customFormat="1" ht="12" customHeight="1" x14ac:dyDescent="0.25">
      <c r="A45" s="527" t="s">
        <v>96</v>
      </c>
      <c r="B45" s="532" t="s">
        <v>456</v>
      </c>
      <c r="C45" s="262">
        <v>0.23278976269000001</v>
      </c>
      <c r="D45" s="262">
        <v>0.21089434288</v>
      </c>
      <c r="E45" s="262">
        <v>0.24066441146000001</v>
      </c>
      <c r="F45" s="262">
        <v>0.24040196132</v>
      </c>
      <c r="G45" s="262">
        <v>0.21787306294</v>
      </c>
      <c r="H45" s="262">
        <v>0.22471188727999999</v>
      </c>
      <c r="I45" s="262">
        <v>0.14959366940999999</v>
      </c>
      <c r="J45" s="262">
        <v>0.18053417722000001</v>
      </c>
      <c r="K45" s="262">
        <v>0.16844034386000001</v>
      </c>
      <c r="L45" s="262">
        <v>0.19272835997000001</v>
      </c>
      <c r="M45" s="262">
        <v>0.20020624089</v>
      </c>
      <c r="N45" s="262">
        <v>0.22105885938</v>
      </c>
      <c r="O45" s="262">
        <v>0.2161514581</v>
      </c>
      <c r="P45" s="262">
        <v>0.20123746882999999</v>
      </c>
      <c r="Q45" s="262">
        <v>0.22926746001000001</v>
      </c>
      <c r="R45" s="262">
        <v>0.25724530075000002</v>
      </c>
      <c r="S45" s="262">
        <v>0.22936314343</v>
      </c>
      <c r="T45" s="262">
        <v>0.19970441551000001</v>
      </c>
      <c r="U45" s="262">
        <v>0.19666161374999999</v>
      </c>
      <c r="V45" s="262">
        <v>0.17777508732</v>
      </c>
      <c r="W45" s="262">
        <v>0.21812099837999999</v>
      </c>
      <c r="X45" s="262">
        <v>0.24576492034</v>
      </c>
      <c r="Y45" s="262">
        <v>0.22404662420999999</v>
      </c>
      <c r="Z45" s="262">
        <v>0.23701535021</v>
      </c>
      <c r="AA45" s="262">
        <v>0.25020542015000002</v>
      </c>
      <c r="AB45" s="262">
        <v>0.25900728682000002</v>
      </c>
      <c r="AC45" s="262">
        <v>0.26086400308000002</v>
      </c>
      <c r="AD45" s="262">
        <v>0.26471284825000002</v>
      </c>
      <c r="AE45" s="262">
        <v>0.25249242430000002</v>
      </c>
      <c r="AF45" s="262">
        <v>0.26837701514000001</v>
      </c>
      <c r="AG45" s="262">
        <v>0.20292252155000001</v>
      </c>
      <c r="AH45" s="262">
        <v>0.20447700381</v>
      </c>
      <c r="AI45" s="262">
        <v>0.20572093406</v>
      </c>
      <c r="AJ45" s="262">
        <v>0.25572313462000001</v>
      </c>
      <c r="AK45" s="262">
        <v>0.29395870633999999</v>
      </c>
      <c r="AL45" s="262">
        <v>0.28388547399000003</v>
      </c>
      <c r="AM45" s="262">
        <v>0.27022003788999999</v>
      </c>
      <c r="AN45" s="262">
        <v>0.23828942674</v>
      </c>
      <c r="AO45" s="262">
        <v>0.35489199187999998</v>
      </c>
      <c r="AP45" s="262">
        <v>0.321306535</v>
      </c>
      <c r="AQ45" s="262">
        <v>0.29811972610999998</v>
      </c>
      <c r="AR45" s="262">
        <v>0.23628478761999999</v>
      </c>
      <c r="AS45" s="262">
        <v>0.19128758895</v>
      </c>
      <c r="AT45" s="262">
        <v>0.2377716788</v>
      </c>
      <c r="AU45" s="262">
        <v>0.25475361486999998</v>
      </c>
      <c r="AV45" s="262">
        <v>0.28789341770999999</v>
      </c>
      <c r="AW45" s="262">
        <v>0.31983236576000001</v>
      </c>
      <c r="AX45" s="262">
        <v>0.36101278106000001</v>
      </c>
      <c r="AY45" s="262">
        <v>0.33984385287000002</v>
      </c>
      <c r="AZ45" s="262">
        <v>0.33955946863999997</v>
      </c>
      <c r="BA45" s="262">
        <v>0.38466546001000002</v>
      </c>
      <c r="BB45" s="262">
        <v>0.41125779936000001</v>
      </c>
      <c r="BC45" s="262">
        <v>0.37278415357</v>
      </c>
      <c r="BD45" s="262">
        <v>0.29979543006999998</v>
      </c>
      <c r="BE45" s="262">
        <v>0.26113682556000001</v>
      </c>
      <c r="BF45" s="262">
        <v>0.25309310000000002</v>
      </c>
      <c r="BG45" s="262">
        <v>0.28423320000000002</v>
      </c>
      <c r="BH45" s="328">
        <v>0.31543139999999997</v>
      </c>
      <c r="BI45" s="328">
        <v>0.34888010000000003</v>
      </c>
      <c r="BJ45" s="328">
        <v>0.39090560000000002</v>
      </c>
      <c r="BK45" s="328">
        <v>0.3588074</v>
      </c>
      <c r="BL45" s="328">
        <v>0.36081540000000001</v>
      </c>
      <c r="BM45" s="328">
        <v>0.41523310000000002</v>
      </c>
      <c r="BN45" s="328">
        <v>0.42975600000000003</v>
      </c>
      <c r="BO45" s="328">
        <v>0.39565879999999998</v>
      </c>
      <c r="BP45" s="328">
        <v>0.31559219999999999</v>
      </c>
      <c r="BQ45" s="328">
        <v>0.2744954</v>
      </c>
      <c r="BR45" s="328">
        <v>0.27045989999999998</v>
      </c>
      <c r="BS45" s="328">
        <v>0.30205939999999998</v>
      </c>
      <c r="BT45" s="328">
        <v>0.32956069999999998</v>
      </c>
      <c r="BU45" s="328">
        <v>0.35609980000000002</v>
      </c>
      <c r="BV45" s="328">
        <v>0.40945789999999999</v>
      </c>
    </row>
    <row r="46" spans="1:74" ht="12" customHeight="1" x14ac:dyDescent="0.25">
      <c r="A46" s="533" t="s">
        <v>24</v>
      </c>
      <c r="B46" s="534" t="s">
        <v>777</v>
      </c>
      <c r="C46" s="263">
        <v>0.95743482422000004</v>
      </c>
      <c r="D46" s="263">
        <v>0.89693483960999998</v>
      </c>
      <c r="E46" s="263">
        <v>0.99823989933000001</v>
      </c>
      <c r="F46" s="263">
        <v>1.0051536928</v>
      </c>
      <c r="G46" s="263">
        <v>1.0479373190000001</v>
      </c>
      <c r="H46" s="263">
        <v>1.0184108220000001</v>
      </c>
      <c r="I46" s="263">
        <v>0.93255059527999995</v>
      </c>
      <c r="J46" s="263">
        <v>0.93921386703999998</v>
      </c>
      <c r="K46" s="263">
        <v>0.85236152599000004</v>
      </c>
      <c r="L46" s="263">
        <v>0.89017200958999998</v>
      </c>
      <c r="M46" s="263">
        <v>0.89361533714999997</v>
      </c>
      <c r="N46" s="263">
        <v>0.93106686507000003</v>
      </c>
      <c r="O46" s="263">
        <v>0.92809581253999995</v>
      </c>
      <c r="P46" s="263">
        <v>0.86930948641000005</v>
      </c>
      <c r="Q46" s="263">
        <v>0.9885706259</v>
      </c>
      <c r="R46" s="263">
        <v>1.0234073494</v>
      </c>
      <c r="S46" s="263">
        <v>1.0650174732</v>
      </c>
      <c r="T46" s="263">
        <v>0.99733569044000003</v>
      </c>
      <c r="U46" s="263">
        <v>0.98477347082</v>
      </c>
      <c r="V46" s="263">
        <v>0.93897641871000004</v>
      </c>
      <c r="W46" s="263">
        <v>0.90074013927999996</v>
      </c>
      <c r="X46" s="263">
        <v>0.93276196385999999</v>
      </c>
      <c r="Y46" s="263">
        <v>0.89985481393</v>
      </c>
      <c r="Z46" s="263">
        <v>0.93470013406999997</v>
      </c>
      <c r="AA46" s="263">
        <v>0.96326534133999997</v>
      </c>
      <c r="AB46" s="263">
        <v>0.97182051593999996</v>
      </c>
      <c r="AC46" s="263">
        <v>0.96835569258999998</v>
      </c>
      <c r="AD46" s="263">
        <v>0.92053010562000004</v>
      </c>
      <c r="AE46" s="263">
        <v>1.0277885251000001</v>
      </c>
      <c r="AF46" s="263">
        <v>1.0430438325</v>
      </c>
      <c r="AG46" s="263">
        <v>0.98973039280999997</v>
      </c>
      <c r="AH46" s="263">
        <v>0.94726956128999995</v>
      </c>
      <c r="AI46" s="263">
        <v>0.87753833305999995</v>
      </c>
      <c r="AJ46" s="263">
        <v>0.92228736321000004</v>
      </c>
      <c r="AK46" s="263">
        <v>0.96645170518000001</v>
      </c>
      <c r="AL46" s="263">
        <v>0.97189382625999998</v>
      </c>
      <c r="AM46" s="263">
        <v>0.98054331611000001</v>
      </c>
      <c r="AN46" s="263">
        <v>0.88046633271999997</v>
      </c>
      <c r="AO46" s="263">
        <v>1.0920494131</v>
      </c>
      <c r="AP46" s="263">
        <v>1.0378363504000001</v>
      </c>
      <c r="AQ46" s="263">
        <v>1.0982373904</v>
      </c>
      <c r="AR46" s="263">
        <v>1.0295569671</v>
      </c>
      <c r="AS46" s="263">
        <v>0.98424826607000004</v>
      </c>
      <c r="AT46" s="263">
        <v>1.0076585278000001</v>
      </c>
      <c r="AU46" s="263">
        <v>0.96615643245000005</v>
      </c>
      <c r="AV46" s="263">
        <v>1.0064862481000001</v>
      </c>
      <c r="AW46" s="263">
        <v>1.0272138586999999</v>
      </c>
      <c r="AX46" s="263">
        <v>1.1106779557999999</v>
      </c>
      <c r="AY46" s="263">
        <v>1.0985149773</v>
      </c>
      <c r="AZ46" s="263">
        <v>1.0526107040999999</v>
      </c>
      <c r="BA46" s="263">
        <v>1.1978435054000001</v>
      </c>
      <c r="BB46" s="263">
        <v>1.1725582902</v>
      </c>
      <c r="BC46" s="263">
        <v>1.2095080704000001</v>
      </c>
      <c r="BD46" s="263">
        <v>1.1721714042</v>
      </c>
      <c r="BE46" s="263">
        <v>1.1317259318999999</v>
      </c>
      <c r="BF46" s="263">
        <v>1.07348</v>
      </c>
      <c r="BG46" s="263">
        <v>1.0245919999999999</v>
      </c>
      <c r="BH46" s="326">
        <v>1.057855</v>
      </c>
      <c r="BI46" s="326">
        <v>1.079804</v>
      </c>
      <c r="BJ46" s="326">
        <v>1.142225</v>
      </c>
      <c r="BK46" s="326">
        <v>1.1342140000000001</v>
      </c>
      <c r="BL46" s="326">
        <v>1.0953299999999999</v>
      </c>
      <c r="BM46" s="326">
        <v>1.2605820000000001</v>
      </c>
      <c r="BN46" s="326">
        <v>1.2833049999999999</v>
      </c>
      <c r="BO46" s="326">
        <v>1.331475</v>
      </c>
      <c r="BP46" s="326">
        <v>1.2480180000000001</v>
      </c>
      <c r="BQ46" s="326">
        <v>1.202806</v>
      </c>
      <c r="BR46" s="326">
        <v>1.146787</v>
      </c>
      <c r="BS46" s="326">
        <v>1.107823</v>
      </c>
      <c r="BT46" s="326">
        <v>1.1291819999999999</v>
      </c>
      <c r="BU46" s="326">
        <v>1.1364650000000001</v>
      </c>
      <c r="BV46" s="326">
        <v>1.215565</v>
      </c>
    </row>
    <row r="47" spans="1:74" s="539" customFormat="1" ht="12" customHeight="1" x14ac:dyDescent="0.25">
      <c r="A47" s="536"/>
      <c r="B47" s="537" t="s">
        <v>0</v>
      </c>
      <c r="C47" s="538"/>
      <c r="D47" s="538"/>
      <c r="E47" s="538"/>
      <c r="F47" s="538"/>
      <c r="G47" s="538"/>
      <c r="H47" s="538"/>
      <c r="I47" s="538"/>
      <c r="J47" s="538"/>
      <c r="K47" s="538"/>
      <c r="L47" s="538"/>
      <c r="M47" s="538"/>
      <c r="N47" s="538"/>
      <c r="O47" s="538"/>
      <c r="P47" s="538"/>
      <c r="Q47" s="538"/>
      <c r="R47" s="538"/>
      <c r="S47" s="538"/>
      <c r="T47" s="538"/>
      <c r="U47" s="538"/>
      <c r="V47" s="538"/>
      <c r="W47" s="538"/>
      <c r="X47" s="538"/>
      <c r="Y47" s="538"/>
      <c r="Z47" s="538"/>
      <c r="AA47" s="538"/>
      <c r="AB47" s="538"/>
      <c r="AC47" s="538"/>
      <c r="AD47" s="538"/>
      <c r="AE47" s="538"/>
      <c r="AF47" s="538"/>
      <c r="AG47" s="538"/>
      <c r="AH47" s="538"/>
      <c r="AI47" s="262"/>
      <c r="AJ47" s="262"/>
      <c r="AK47" s="262"/>
      <c r="AL47" s="262"/>
      <c r="AM47" s="262"/>
      <c r="AN47" s="262"/>
      <c r="AO47" s="262"/>
      <c r="AP47" s="262"/>
      <c r="AQ47" s="262"/>
      <c r="AR47" s="262"/>
      <c r="AS47" s="262"/>
      <c r="AT47" s="262"/>
      <c r="AU47" s="262"/>
      <c r="AV47" s="262"/>
      <c r="AW47" s="262"/>
      <c r="AX47" s="262"/>
      <c r="AY47" s="262"/>
      <c r="AZ47" s="262"/>
      <c r="BA47" s="262"/>
      <c r="BB47" s="262"/>
      <c r="BC47" s="262"/>
      <c r="BD47" s="262"/>
      <c r="BE47" s="262"/>
      <c r="BF47" s="262"/>
      <c r="BG47" s="262"/>
      <c r="BH47" s="262"/>
      <c r="BI47" s="262"/>
      <c r="BJ47" s="262"/>
      <c r="BK47" s="262"/>
      <c r="BL47" s="262"/>
      <c r="BM47" s="262"/>
      <c r="BN47" s="262"/>
      <c r="BO47" s="262"/>
      <c r="BP47" s="262"/>
      <c r="BQ47" s="262"/>
      <c r="BR47" s="262"/>
      <c r="BS47" s="262"/>
      <c r="BT47" s="538"/>
      <c r="BU47" s="538"/>
      <c r="BV47" s="538"/>
    </row>
    <row r="48" spans="1:74" s="539" customFormat="1" ht="12" customHeight="1" x14ac:dyDescent="0.25">
      <c r="A48" s="536"/>
      <c r="B48" s="537" t="s">
        <v>1031</v>
      </c>
      <c r="C48" s="538"/>
      <c r="D48" s="538"/>
      <c r="E48" s="538"/>
      <c r="F48" s="538"/>
      <c r="G48" s="538"/>
      <c r="H48" s="538"/>
      <c r="I48" s="538"/>
      <c r="J48" s="538"/>
      <c r="K48" s="538"/>
      <c r="L48" s="538"/>
      <c r="M48" s="538"/>
      <c r="N48" s="538"/>
      <c r="O48" s="538"/>
      <c r="P48" s="538"/>
      <c r="Q48" s="538"/>
      <c r="R48" s="538"/>
      <c r="S48" s="538"/>
      <c r="T48" s="538"/>
      <c r="U48" s="538"/>
      <c r="V48" s="538"/>
      <c r="W48" s="538"/>
      <c r="X48" s="538"/>
      <c r="Y48" s="538"/>
      <c r="Z48" s="538"/>
      <c r="AA48" s="538"/>
      <c r="AB48" s="538"/>
      <c r="AC48" s="538"/>
      <c r="AD48" s="538"/>
      <c r="AE48" s="538"/>
      <c r="AF48" s="538"/>
      <c r="AG48" s="538"/>
      <c r="AH48" s="538"/>
      <c r="AI48" s="538"/>
      <c r="AJ48" s="538"/>
      <c r="AK48" s="538"/>
      <c r="AL48" s="538"/>
      <c r="AM48" s="730"/>
      <c r="AN48" s="730"/>
      <c r="AO48" s="730"/>
      <c r="AP48" s="730"/>
      <c r="AQ48" s="730"/>
      <c r="AR48" s="730"/>
      <c r="AS48" s="730"/>
      <c r="AT48" s="730"/>
      <c r="AU48" s="730"/>
      <c r="AV48" s="730"/>
      <c r="AW48" s="730"/>
      <c r="AX48" s="730"/>
      <c r="AY48" s="730"/>
      <c r="AZ48" s="730"/>
      <c r="BA48" s="730"/>
      <c r="BB48" s="730"/>
      <c r="BC48" s="730"/>
      <c r="BD48" s="730"/>
      <c r="BE48" s="730"/>
      <c r="BF48" s="730"/>
      <c r="BG48" s="730"/>
      <c r="BH48" s="730"/>
      <c r="BI48" s="730"/>
      <c r="BJ48" s="730"/>
      <c r="BK48" s="730"/>
      <c r="BL48" s="730"/>
      <c r="BM48" s="730"/>
      <c r="BN48" s="730"/>
      <c r="BO48" s="730"/>
      <c r="BP48" s="730"/>
      <c r="BQ48" s="730"/>
      <c r="BR48" s="730"/>
      <c r="BS48" s="730"/>
      <c r="BT48" s="538"/>
      <c r="BU48" s="538"/>
      <c r="BV48" s="538"/>
    </row>
    <row r="49" spans="1:74" s="539" customFormat="1" ht="12" customHeight="1" x14ac:dyDescent="0.25">
      <c r="A49" s="536"/>
      <c r="B49" s="537" t="s">
        <v>822</v>
      </c>
      <c r="C49" s="538"/>
      <c r="D49" s="538"/>
      <c r="E49" s="538"/>
      <c r="F49" s="538"/>
      <c r="G49" s="538"/>
      <c r="H49" s="538"/>
      <c r="I49" s="538"/>
      <c r="J49" s="538"/>
      <c r="K49" s="538"/>
      <c r="L49" s="538"/>
      <c r="M49" s="538"/>
      <c r="N49" s="538"/>
      <c r="O49" s="538"/>
      <c r="P49" s="538"/>
      <c r="Q49" s="538"/>
      <c r="R49" s="538"/>
      <c r="S49" s="538"/>
      <c r="T49" s="538"/>
      <c r="U49" s="538"/>
      <c r="V49" s="538"/>
      <c r="W49" s="538"/>
      <c r="X49" s="538"/>
      <c r="Y49" s="538"/>
      <c r="Z49" s="538"/>
      <c r="AA49" s="538"/>
      <c r="AB49" s="538"/>
      <c r="AC49" s="538"/>
      <c r="AD49" s="538"/>
      <c r="AE49" s="538"/>
      <c r="AF49" s="538"/>
      <c r="AG49" s="538"/>
      <c r="AH49" s="538"/>
      <c r="AI49" s="538"/>
      <c r="AJ49" s="538"/>
      <c r="AK49" s="538"/>
      <c r="AL49" s="538"/>
      <c r="AM49" s="262"/>
      <c r="AN49" s="262"/>
      <c r="AO49" s="262"/>
      <c r="AP49" s="262"/>
      <c r="AQ49" s="262"/>
      <c r="AR49" s="262"/>
      <c r="AS49" s="262"/>
      <c r="AT49" s="262"/>
      <c r="AU49" s="262"/>
      <c r="AV49" s="262"/>
      <c r="AW49" s="262"/>
      <c r="AX49" s="262"/>
      <c r="AY49" s="262"/>
      <c r="AZ49" s="262"/>
      <c r="BA49" s="262"/>
      <c r="BB49" s="262"/>
      <c r="BC49" s="262"/>
      <c r="BD49" s="262"/>
      <c r="BE49" s="262"/>
      <c r="BF49" s="262"/>
      <c r="BG49" s="262"/>
      <c r="BH49" s="262"/>
      <c r="BI49" s="262"/>
      <c r="BJ49" s="262"/>
      <c r="BK49" s="262"/>
      <c r="BL49" s="262"/>
      <c r="BM49" s="262"/>
      <c r="BN49" s="262"/>
      <c r="BO49" s="262"/>
      <c r="BP49" s="262"/>
      <c r="BQ49" s="262"/>
      <c r="BR49" s="262"/>
      <c r="BS49" s="262"/>
      <c r="BT49" s="538"/>
      <c r="BU49" s="538"/>
      <c r="BV49" s="538"/>
    </row>
    <row r="50" spans="1:74" s="539" customFormat="1" ht="12" customHeight="1" x14ac:dyDescent="0.25">
      <c r="A50" s="536"/>
      <c r="B50" s="540" t="s">
        <v>1032</v>
      </c>
      <c r="C50" s="540"/>
      <c r="D50" s="540"/>
      <c r="E50" s="540"/>
      <c r="F50" s="540"/>
      <c r="G50" s="540"/>
      <c r="H50" s="540"/>
      <c r="I50" s="540"/>
      <c r="J50" s="540"/>
      <c r="K50" s="540"/>
      <c r="L50" s="540"/>
      <c r="M50" s="540"/>
      <c r="N50" s="540"/>
      <c r="O50" s="540"/>
      <c r="P50" s="540"/>
      <c r="Q50" s="540"/>
      <c r="R50" s="540"/>
      <c r="S50" s="540"/>
      <c r="T50" s="540"/>
      <c r="U50" s="540"/>
      <c r="V50" s="540"/>
      <c r="W50" s="540"/>
      <c r="X50" s="540"/>
      <c r="Y50" s="540"/>
      <c r="Z50" s="540"/>
      <c r="AA50" s="540"/>
      <c r="AB50" s="540"/>
      <c r="AC50" s="540"/>
      <c r="AD50" s="540"/>
      <c r="AE50" s="540"/>
      <c r="AF50" s="540"/>
      <c r="AG50" s="540"/>
      <c r="AH50" s="540"/>
      <c r="AI50" s="540"/>
      <c r="AJ50" s="540"/>
      <c r="AK50" s="540"/>
      <c r="AL50" s="540"/>
      <c r="AM50" s="262"/>
      <c r="AN50" s="262"/>
      <c r="AO50" s="262"/>
      <c r="AP50" s="262"/>
      <c r="AQ50" s="262"/>
      <c r="AR50" s="262"/>
      <c r="AS50" s="262"/>
      <c r="AT50" s="262"/>
      <c r="AU50" s="262"/>
      <c r="AV50" s="262"/>
      <c r="AW50" s="262"/>
      <c r="AX50" s="262"/>
      <c r="AY50" s="262"/>
      <c r="AZ50" s="262"/>
      <c r="BA50" s="262"/>
      <c r="BB50" s="262"/>
      <c r="BC50" s="262"/>
      <c r="BD50" s="262"/>
      <c r="BE50" s="262"/>
      <c r="BF50" s="262"/>
      <c r="BG50" s="262"/>
      <c r="BH50" s="262"/>
      <c r="BI50" s="262"/>
      <c r="BJ50" s="262"/>
      <c r="BK50" s="262"/>
      <c r="BL50" s="262"/>
      <c r="BM50" s="262"/>
      <c r="BN50" s="262"/>
      <c r="BO50" s="262"/>
      <c r="BP50" s="262"/>
      <c r="BQ50" s="262"/>
      <c r="BR50" s="262"/>
      <c r="BS50" s="262"/>
      <c r="BT50" s="540"/>
      <c r="BU50" s="540"/>
      <c r="BV50" s="540"/>
    </row>
    <row r="51" spans="1:74" s="539" customFormat="1" ht="20.5" customHeight="1" x14ac:dyDescent="0.25">
      <c r="A51" s="536"/>
      <c r="B51" s="820" t="s">
        <v>1394</v>
      </c>
      <c r="C51" s="742"/>
      <c r="D51" s="742"/>
      <c r="E51" s="742"/>
      <c r="F51" s="742"/>
      <c r="G51" s="742"/>
      <c r="H51" s="742"/>
      <c r="I51" s="742"/>
      <c r="J51" s="742"/>
      <c r="K51" s="742"/>
      <c r="L51" s="742"/>
      <c r="M51" s="742"/>
      <c r="N51" s="742"/>
      <c r="O51" s="742"/>
      <c r="P51" s="742"/>
      <c r="Q51" s="736"/>
      <c r="R51" s="540"/>
      <c r="S51" s="540"/>
      <c r="T51" s="540"/>
      <c r="U51" s="540"/>
      <c r="V51" s="540"/>
      <c r="W51" s="540"/>
      <c r="X51" s="540"/>
      <c r="Y51" s="540"/>
      <c r="Z51" s="540"/>
      <c r="AA51" s="540"/>
      <c r="AB51" s="540"/>
      <c r="AC51" s="540"/>
      <c r="AD51" s="540"/>
      <c r="AE51" s="540"/>
      <c r="AF51" s="540"/>
      <c r="AG51" s="540"/>
      <c r="AH51" s="540"/>
      <c r="AI51" s="540"/>
      <c r="AJ51" s="540"/>
      <c r="AK51" s="540"/>
      <c r="AL51" s="540"/>
      <c r="AM51" s="262"/>
      <c r="AN51" s="262"/>
      <c r="AO51" s="262"/>
      <c r="AP51" s="262"/>
      <c r="AQ51" s="262"/>
      <c r="AR51" s="262"/>
      <c r="AS51" s="262"/>
      <c r="AT51" s="262"/>
      <c r="AU51" s="262"/>
      <c r="AV51" s="262"/>
      <c r="AW51" s="262"/>
      <c r="AX51" s="262"/>
      <c r="AY51" s="262"/>
      <c r="AZ51" s="262"/>
      <c r="BA51" s="262"/>
      <c r="BB51" s="262"/>
      <c r="BC51" s="262"/>
      <c r="BD51" s="262"/>
      <c r="BE51" s="262"/>
      <c r="BF51" s="262"/>
      <c r="BG51" s="262"/>
      <c r="BH51" s="262"/>
      <c r="BI51" s="262"/>
      <c r="BJ51" s="262"/>
      <c r="BK51" s="262"/>
      <c r="BL51" s="262"/>
      <c r="BM51" s="262"/>
      <c r="BN51" s="262"/>
      <c r="BO51" s="262"/>
      <c r="BP51" s="262"/>
      <c r="BQ51" s="262"/>
      <c r="BR51" s="262"/>
      <c r="BS51" s="262"/>
      <c r="BT51" s="540"/>
      <c r="BU51" s="540"/>
      <c r="BV51" s="540"/>
    </row>
    <row r="52" spans="1:74" s="539" customFormat="1" ht="12" customHeight="1" x14ac:dyDescent="0.25">
      <c r="A52" s="536"/>
      <c r="B52" s="537" t="s">
        <v>1392</v>
      </c>
      <c r="C52" s="538"/>
      <c r="D52" s="538"/>
      <c r="E52" s="538"/>
      <c r="F52" s="538"/>
      <c r="G52" s="538"/>
      <c r="H52" s="538"/>
      <c r="I52" s="538"/>
      <c r="J52" s="538"/>
      <c r="K52" s="538"/>
      <c r="L52" s="538"/>
      <c r="M52" s="538"/>
      <c r="N52" s="538"/>
      <c r="O52" s="538"/>
      <c r="P52" s="538"/>
      <c r="Q52" s="538"/>
      <c r="R52" s="538"/>
      <c r="S52" s="538"/>
      <c r="T52" s="538"/>
      <c r="U52" s="538"/>
      <c r="V52" s="538"/>
      <c r="W52" s="538"/>
      <c r="X52" s="538"/>
      <c r="Y52" s="538"/>
      <c r="Z52" s="538"/>
      <c r="AA52" s="538"/>
      <c r="AB52" s="538"/>
      <c r="AC52" s="538"/>
      <c r="AD52" s="538"/>
      <c r="AE52" s="538"/>
      <c r="AF52" s="538"/>
      <c r="AG52" s="538"/>
      <c r="AH52" s="538"/>
      <c r="AI52" s="538"/>
      <c r="AJ52" s="538"/>
      <c r="AK52" s="538"/>
      <c r="AL52" s="538"/>
      <c r="AM52" s="730"/>
      <c r="AN52" s="730"/>
      <c r="AO52" s="730"/>
      <c r="AP52" s="730"/>
      <c r="AQ52" s="730"/>
      <c r="AR52" s="730"/>
      <c r="AS52" s="730"/>
      <c r="AT52" s="730"/>
      <c r="AU52" s="730"/>
      <c r="AV52" s="730"/>
      <c r="AW52" s="730"/>
      <c r="AX52" s="730"/>
      <c r="AY52" s="730"/>
      <c r="AZ52" s="730"/>
      <c r="BA52" s="730"/>
      <c r="BB52" s="730"/>
      <c r="BC52" s="730"/>
      <c r="BD52" s="730"/>
      <c r="BE52" s="730"/>
      <c r="BF52" s="730"/>
      <c r="BG52" s="730"/>
      <c r="BH52" s="730"/>
      <c r="BI52" s="730"/>
      <c r="BJ52" s="730"/>
      <c r="BK52" s="730"/>
      <c r="BL52" s="730"/>
      <c r="BM52" s="730"/>
      <c r="BN52" s="730"/>
      <c r="BO52" s="730"/>
      <c r="BP52" s="730"/>
      <c r="BQ52" s="730"/>
      <c r="BR52" s="730"/>
      <c r="BS52" s="730"/>
      <c r="BT52" s="538"/>
      <c r="BU52" s="538"/>
      <c r="BV52" s="538"/>
    </row>
    <row r="53" spans="1:74" s="539" customFormat="1" ht="22" customHeight="1" x14ac:dyDescent="0.25">
      <c r="A53" s="536"/>
      <c r="B53" s="820" t="s">
        <v>1393</v>
      </c>
      <c r="C53" s="742"/>
      <c r="D53" s="742"/>
      <c r="E53" s="742"/>
      <c r="F53" s="742"/>
      <c r="G53" s="742"/>
      <c r="H53" s="742"/>
      <c r="I53" s="742"/>
      <c r="J53" s="742"/>
      <c r="K53" s="742"/>
      <c r="L53" s="742"/>
      <c r="M53" s="742"/>
      <c r="N53" s="742"/>
      <c r="O53" s="742"/>
      <c r="P53" s="742"/>
      <c r="Q53" s="736"/>
      <c r="R53" s="538"/>
      <c r="S53" s="538"/>
      <c r="T53" s="538"/>
      <c r="U53" s="538"/>
      <c r="V53" s="538"/>
      <c r="W53" s="538"/>
      <c r="X53" s="538"/>
      <c r="Y53" s="538"/>
      <c r="Z53" s="538"/>
      <c r="AA53" s="538"/>
      <c r="AB53" s="538"/>
      <c r="AC53" s="538"/>
      <c r="AD53" s="538"/>
      <c r="AE53" s="538"/>
      <c r="AF53" s="538"/>
      <c r="AG53" s="538"/>
      <c r="AH53" s="538"/>
      <c r="AI53" s="538"/>
      <c r="AJ53" s="538"/>
      <c r="AK53" s="538"/>
      <c r="AL53" s="538"/>
      <c r="AM53" s="262"/>
      <c r="AN53" s="538"/>
      <c r="AO53" s="538"/>
      <c r="AP53" s="538"/>
      <c r="AQ53" s="538"/>
      <c r="AR53" s="538"/>
      <c r="AS53" s="538"/>
      <c r="AT53" s="538"/>
      <c r="AU53" s="538"/>
      <c r="AV53" s="538"/>
      <c r="AW53" s="538"/>
      <c r="AX53" s="538"/>
      <c r="AY53" s="538"/>
      <c r="AZ53" s="538"/>
      <c r="BA53" s="538"/>
      <c r="BB53" s="538"/>
      <c r="BC53" s="538"/>
      <c r="BD53" s="620"/>
      <c r="BE53" s="620"/>
      <c r="BF53" s="620"/>
      <c r="BG53" s="538"/>
      <c r="BH53" s="538"/>
      <c r="BI53" s="538"/>
      <c r="BJ53" s="538"/>
      <c r="BK53" s="538"/>
      <c r="BL53" s="538"/>
      <c r="BM53" s="538"/>
      <c r="BN53" s="538"/>
      <c r="BO53" s="538"/>
      <c r="BP53" s="538"/>
      <c r="BQ53" s="538"/>
      <c r="BR53" s="538"/>
      <c r="BS53" s="538"/>
      <c r="BT53" s="538"/>
      <c r="BU53" s="538"/>
      <c r="BV53" s="538"/>
    </row>
    <row r="54" spans="1:74" s="539" customFormat="1" ht="12" customHeight="1" x14ac:dyDescent="0.2">
      <c r="A54" s="536"/>
      <c r="B54" s="535" t="s">
        <v>806</v>
      </c>
      <c r="C54" s="719"/>
      <c r="D54" s="719"/>
      <c r="E54" s="719"/>
      <c r="F54" s="719"/>
      <c r="G54" s="719"/>
      <c r="H54" s="719"/>
      <c r="I54" s="719"/>
      <c r="J54" s="719"/>
      <c r="K54" s="719"/>
      <c r="L54" s="719"/>
      <c r="M54" s="719"/>
      <c r="N54" s="719"/>
      <c r="O54" s="719"/>
      <c r="P54" s="719"/>
      <c r="Q54" s="718"/>
      <c r="R54" s="538"/>
      <c r="S54" s="538"/>
      <c r="T54" s="538"/>
      <c r="U54" s="538"/>
      <c r="V54" s="538"/>
      <c r="W54" s="538"/>
      <c r="X54" s="538"/>
      <c r="Y54" s="538"/>
      <c r="Z54" s="538"/>
      <c r="AA54" s="538"/>
      <c r="AB54" s="538"/>
      <c r="AC54" s="538"/>
      <c r="AD54" s="538"/>
      <c r="AE54" s="538"/>
      <c r="AF54" s="538"/>
      <c r="AG54" s="538"/>
      <c r="AH54" s="538"/>
      <c r="AI54" s="538"/>
      <c r="AJ54" s="538"/>
      <c r="AK54" s="538"/>
      <c r="AL54" s="538"/>
      <c r="AM54" s="538"/>
      <c r="AN54" s="538"/>
      <c r="AO54" s="538"/>
      <c r="AP54" s="538"/>
      <c r="AQ54" s="538"/>
      <c r="AR54" s="538"/>
      <c r="AS54" s="538"/>
      <c r="AT54" s="538"/>
      <c r="AU54" s="538"/>
      <c r="AV54" s="538"/>
      <c r="AW54" s="538"/>
      <c r="AX54" s="538"/>
      <c r="AY54" s="538"/>
      <c r="AZ54" s="538"/>
      <c r="BA54" s="538"/>
      <c r="BB54" s="538"/>
      <c r="BC54" s="538"/>
      <c r="BD54" s="620"/>
      <c r="BE54" s="620"/>
      <c r="BF54" s="620"/>
      <c r="BG54" s="538"/>
      <c r="BH54" s="538"/>
      <c r="BI54" s="538"/>
      <c r="BJ54" s="538"/>
      <c r="BK54" s="538"/>
      <c r="BL54" s="538"/>
      <c r="BM54" s="538"/>
      <c r="BN54" s="538"/>
      <c r="BO54" s="538"/>
      <c r="BP54" s="538"/>
      <c r="BQ54" s="538"/>
      <c r="BR54" s="538"/>
      <c r="BS54" s="538"/>
      <c r="BT54" s="538"/>
      <c r="BU54" s="538"/>
      <c r="BV54" s="538"/>
    </row>
    <row r="55" spans="1:74" s="539" customFormat="1" ht="12" customHeight="1" x14ac:dyDescent="0.25">
      <c r="A55" s="536"/>
      <c r="B55" s="750" t="str">
        <f>"Notes: "&amp;"EIA completed modeling and analysis for this report on " &amp;Dates!D2&amp;"."</f>
        <v>Notes: EIA completed modeling and analysis for this report on Thursday October 6, 2022.</v>
      </c>
      <c r="C55" s="749"/>
      <c r="D55" s="749"/>
      <c r="E55" s="749"/>
      <c r="F55" s="749"/>
      <c r="G55" s="749"/>
      <c r="H55" s="749"/>
      <c r="I55" s="749"/>
      <c r="J55" s="749"/>
      <c r="K55" s="749"/>
      <c r="L55" s="749"/>
      <c r="M55" s="749"/>
      <c r="N55" s="749"/>
      <c r="O55" s="749"/>
      <c r="P55" s="749"/>
      <c r="Q55" s="749"/>
      <c r="R55" s="538"/>
      <c r="S55" s="538"/>
      <c r="T55" s="538"/>
      <c r="U55" s="538"/>
      <c r="V55" s="538"/>
      <c r="W55" s="538"/>
      <c r="X55" s="538"/>
      <c r="Y55" s="538"/>
      <c r="Z55" s="538"/>
      <c r="AA55" s="538"/>
      <c r="AB55" s="538"/>
      <c r="AC55" s="538"/>
      <c r="AD55" s="538"/>
      <c r="AE55" s="538"/>
      <c r="AF55" s="538"/>
      <c r="AG55" s="538"/>
      <c r="AH55" s="538"/>
      <c r="AI55" s="538"/>
      <c r="AJ55" s="538"/>
      <c r="AK55" s="538"/>
      <c r="AL55" s="538"/>
      <c r="AM55" s="538"/>
      <c r="AN55" s="538"/>
      <c r="AO55" s="538"/>
      <c r="AP55" s="538"/>
      <c r="AQ55" s="538"/>
      <c r="AR55" s="538"/>
      <c r="AS55" s="538"/>
      <c r="AT55" s="538"/>
      <c r="AU55" s="538"/>
      <c r="AV55" s="538"/>
      <c r="AW55" s="538"/>
      <c r="AX55" s="538"/>
      <c r="AY55" s="538"/>
      <c r="AZ55" s="538"/>
      <c r="BA55" s="538"/>
      <c r="BB55" s="538"/>
      <c r="BC55" s="538"/>
      <c r="BD55" s="620"/>
      <c r="BE55" s="620"/>
      <c r="BF55" s="620"/>
      <c r="BG55" s="538"/>
      <c r="BH55" s="538"/>
      <c r="BI55" s="538"/>
      <c r="BJ55" s="538"/>
      <c r="BK55" s="538"/>
      <c r="BL55" s="538"/>
      <c r="BM55" s="538"/>
      <c r="BN55" s="538"/>
      <c r="BO55" s="538"/>
      <c r="BP55" s="538"/>
      <c r="BQ55" s="538"/>
      <c r="BR55" s="538"/>
      <c r="BS55" s="538"/>
      <c r="BT55" s="538"/>
      <c r="BU55" s="538"/>
      <c r="BV55" s="538"/>
    </row>
    <row r="56" spans="1:74" s="539" customFormat="1" ht="12" customHeight="1" x14ac:dyDescent="0.25">
      <c r="A56" s="536"/>
      <c r="B56" s="750" t="s">
        <v>350</v>
      </c>
      <c r="C56" s="749"/>
      <c r="D56" s="749"/>
      <c r="E56" s="749"/>
      <c r="F56" s="749"/>
      <c r="G56" s="749"/>
      <c r="H56" s="749"/>
      <c r="I56" s="749"/>
      <c r="J56" s="749"/>
      <c r="K56" s="749"/>
      <c r="L56" s="749"/>
      <c r="M56" s="749"/>
      <c r="N56" s="749"/>
      <c r="O56" s="749"/>
      <c r="P56" s="749"/>
      <c r="Q56" s="749"/>
      <c r="R56" s="538"/>
      <c r="S56" s="538"/>
      <c r="T56" s="538"/>
      <c r="U56" s="538"/>
      <c r="V56" s="538"/>
      <c r="W56" s="538"/>
      <c r="X56" s="538"/>
      <c r="Y56" s="538"/>
      <c r="Z56" s="538"/>
      <c r="AA56" s="538"/>
      <c r="AB56" s="538"/>
      <c r="AC56" s="538"/>
      <c r="AD56" s="538"/>
      <c r="AE56" s="538"/>
      <c r="AF56" s="538"/>
      <c r="AG56" s="538"/>
      <c r="AH56" s="538"/>
      <c r="AI56" s="538"/>
      <c r="AJ56" s="538"/>
      <c r="AK56" s="538"/>
      <c r="AL56" s="538"/>
      <c r="AM56" s="538"/>
      <c r="AN56" s="538"/>
      <c r="AO56" s="538"/>
      <c r="AP56" s="538"/>
      <c r="AQ56" s="538"/>
      <c r="AR56" s="538"/>
      <c r="AS56" s="538"/>
      <c r="AT56" s="538"/>
      <c r="AU56" s="538"/>
      <c r="AV56" s="538"/>
      <c r="AW56" s="538"/>
      <c r="AX56" s="538"/>
      <c r="AY56" s="538"/>
      <c r="AZ56" s="538"/>
      <c r="BA56" s="538"/>
      <c r="BB56" s="538"/>
      <c r="BC56" s="538"/>
      <c r="BD56" s="620"/>
      <c r="BE56" s="620"/>
      <c r="BF56" s="620"/>
      <c r="BG56" s="538"/>
      <c r="BH56" s="538"/>
      <c r="BI56" s="538"/>
      <c r="BJ56" s="538"/>
      <c r="BK56" s="538"/>
      <c r="BL56" s="538"/>
      <c r="BM56" s="538"/>
      <c r="BN56" s="538"/>
      <c r="BO56" s="538"/>
      <c r="BP56" s="538"/>
      <c r="BQ56" s="538"/>
      <c r="BR56" s="538"/>
      <c r="BS56" s="538"/>
      <c r="BT56" s="538"/>
      <c r="BU56" s="538"/>
      <c r="BV56" s="538"/>
    </row>
    <row r="57" spans="1:74" s="539" customFormat="1" ht="12" customHeight="1" x14ac:dyDescent="0.25">
      <c r="A57" s="536"/>
      <c r="B57" s="821" t="s">
        <v>360</v>
      </c>
      <c r="C57" s="736"/>
      <c r="D57" s="736"/>
      <c r="E57" s="736"/>
      <c r="F57" s="736"/>
      <c r="G57" s="736"/>
      <c r="H57" s="736"/>
      <c r="I57" s="736"/>
      <c r="J57" s="736"/>
      <c r="K57" s="736"/>
      <c r="L57" s="736"/>
      <c r="M57" s="736"/>
      <c r="N57" s="736"/>
      <c r="O57" s="736"/>
      <c r="P57" s="736"/>
      <c r="Q57" s="736"/>
      <c r="R57" s="538"/>
      <c r="S57" s="538"/>
      <c r="T57" s="538"/>
      <c r="U57" s="538"/>
      <c r="V57" s="538"/>
      <c r="W57" s="538"/>
      <c r="X57" s="538"/>
      <c r="Y57" s="538"/>
      <c r="Z57" s="538"/>
      <c r="AA57" s="538"/>
      <c r="AB57" s="538"/>
      <c r="AC57" s="538"/>
      <c r="AD57" s="538"/>
      <c r="AE57" s="538"/>
      <c r="AF57" s="538"/>
      <c r="AG57" s="538"/>
      <c r="AH57" s="538"/>
      <c r="AI57" s="538"/>
      <c r="AJ57" s="538"/>
      <c r="AK57" s="538"/>
      <c r="AL57" s="538"/>
      <c r="AM57" s="538"/>
      <c r="AN57" s="538"/>
      <c r="AO57" s="538"/>
      <c r="AP57" s="538"/>
      <c r="AQ57" s="538"/>
      <c r="AR57" s="538"/>
      <c r="AS57" s="538"/>
      <c r="AT57" s="538"/>
      <c r="AU57" s="538"/>
      <c r="AV57" s="538"/>
      <c r="AW57" s="538"/>
      <c r="AX57" s="538"/>
      <c r="AY57" s="538"/>
      <c r="AZ57" s="538"/>
      <c r="BA57" s="538"/>
      <c r="BB57" s="538"/>
      <c r="BC57" s="538"/>
      <c r="BD57" s="620"/>
      <c r="BE57" s="620"/>
      <c r="BF57" s="620"/>
      <c r="BG57" s="538"/>
      <c r="BH57" s="538"/>
      <c r="BI57" s="538"/>
      <c r="BJ57" s="538"/>
      <c r="BK57" s="538"/>
      <c r="BL57" s="538"/>
      <c r="BM57" s="538"/>
      <c r="BN57" s="538"/>
      <c r="BO57" s="538"/>
      <c r="BP57" s="538"/>
      <c r="BQ57" s="538"/>
      <c r="BR57" s="538"/>
      <c r="BS57" s="538"/>
      <c r="BT57" s="538"/>
      <c r="BU57" s="538"/>
      <c r="BV57" s="538"/>
    </row>
    <row r="58" spans="1:74" s="539" customFormat="1" ht="12" customHeight="1" x14ac:dyDescent="0.25">
      <c r="A58" s="536"/>
      <c r="B58" s="542" t="s">
        <v>829</v>
      </c>
      <c r="C58" s="543"/>
      <c r="D58" s="543"/>
      <c r="E58" s="543"/>
      <c r="F58" s="543"/>
      <c r="G58" s="543"/>
      <c r="H58" s="543"/>
      <c r="I58" s="543"/>
      <c r="J58" s="543"/>
      <c r="K58" s="543"/>
      <c r="L58" s="543"/>
      <c r="M58" s="543"/>
      <c r="N58" s="543"/>
      <c r="O58" s="543"/>
      <c r="P58" s="543"/>
      <c r="Q58" s="543"/>
      <c r="R58" s="543"/>
      <c r="S58" s="543"/>
      <c r="T58" s="543"/>
      <c r="U58" s="543"/>
      <c r="V58" s="543"/>
      <c r="W58" s="543"/>
      <c r="X58" s="543"/>
      <c r="Y58" s="543"/>
      <c r="Z58" s="543"/>
      <c r="AA58" s="543"/>
      <c r="AB58" s="543"/>
      <c r="AC58" s="543"/>
      <c r="AD58" s="543"/>
      <c r="AE58" s="543"/>
      <c r="AF58" s="543"/>
      <c r="AG58" s="543"/>
      <c r="AH58" s="543"/>
      <c r="AI58" s="543"/>
      <c r="AJ58" s="543"/>
      <c r="AK58" s="543"/>
      <c r="AL58" s="543"/>
      <c r="AM58" s="543"/>
      <c r="AN58" s="543"/>
      <c r="AO58" s="543"/>
      <c r="AP58" s="543"/>
      <c r="AQ58" s="543"/>
      <c r="AR58" s="543"/>
      <c r="AS58" s="543"/>
      <c r="AT58" s="543"/>
      <c r="AU58" s="543"/>
      <c r="AV58" s="543"/>
      <c r="AW58" s="543"/>
      <c r="AX58" s="543"/>
      <c r="AY58" s="543"/>
      <c r="AZ58" s="543"/>
      <c r="BA58" s="543"/>
      <c r="BB58" s="543"/>
      <c r="BC58" s="543"/>
      <c r="BD58" s="621"/>
      <c r="BE58" s="621"/>
      <c r="BF58" s="621"/>
      <c r="BG58" s="543"/>
      <c r="BH58" s="543"/>
      <c r="BI58" s="543"/>
      <c r="BJ58" s="543"/>
      <c r="BK58" s="543"/>
      <c r="BL58" s="543"/>
      <c r="BM58" s="543"/>
      <c r="BN58" s="543"/>
      <c r="BO58" s="543"/>
      <c r="BP58" s="543"/>
      <c r="BQ58" s="543"/>
      <c r="BR58" s="543"/>
      <c r="BS58" s="543"/>
      <c r="BT58" s="543"/>
      <c r="BU58" s="543"/>
      <c r="BV58" s="543"/>
    </row>
    <row r="59" spans="1:74" s="539" customFormat="1" ht="12" customHeight="1" x14ac:dyDescent="0.25">
      <c r="A59" s="536"/>
      <c r="B59" s="765" t="s">
        <v>1356</v>
      </c>
      <c r="C59" s="736"/>
      <c r="D59" s="736"/>
      <c r="E59" s="736"/>
      <c r="F59" s="736"/>
      <c r="G59" s="736"/>
      <c r="H59" s="736"/>
      <c r="I59" s="736"/>
      <c r="J59" s="736"/>
      <c r="K59" s="736"/>
      <c r="L59" s="736"/>
      <c r="M59" s="736"/>
      <c r="N59" s="736"/>
      <c r="O59" s="736"/>
      <c r="P59" s="736"/>
      <c r="Q59" s="736"/>
      <c r="R59" s="544"/>
      <c r="S59" s="544"/>
      <c r="T59" s="544"/>
      <c r="U59" s="544"/>
      <c r="V59" s="544"/>
      <c r="W59" s="544"/>
      <c r="X59" s="544"/>
      <c r="Y59" s="544"/>
      <c r="Z59" s="544"/>
      <c r="AA59" s="544"/>
      <c r="AB59" s="544"/>
      <c r="AC59" s="544"/>
      <c r="AD59" s="544"/>
      <c r="AE59" s="544"/>
      <c r="AF59" s="544"/>
      <c r="AG59" s="544"/>
      <c r="AH59" s="544"/>
      <c r="AI59" s="544"/>
      <c r="AJ59" s="544"/>
      <c r="AK59" s="544"/>
      <c r="AL59" s="544"/>
      <c r="AM59" s="544"/>
      <c r="AN59" s="544"/>
      <c r="AO59" s="544"/>
      <c r="AP59" s="544"/>
      <c r="AQ59" s="544"/>
      <c r="AR59" s="544"/>
      <c r="AS59" s="544"/>
      <c r="AT59" s="544"/>
      <c r="AU59" s="544"/>
      <c r="AV59" s="544"/>
      <c r="AW59" s="544"/>
      <c r="AX59" s="544"/>
      <c r="AY59" s="544"/>
      <c r="AZ59" s="544"/>
      <c r="BA59" s="544"/>
      <c r="BB59" s="544"/>
      <c r="BC59" s="544"/>
      <c r="BD59" s="621"/>
      <c r="BE59" s="621"/>
      <c r="BF59" s="621"/>
      <c r="BG59" s="544"/>
      <c r="BH59" s="544"/>
      <c r="BI59" s="544"/>
      <c r="BJ59" s="544"/>
      <c r="BK59" s="544"/>
      <c r="BL59" s="544"/>
      <c r="BM59" s="544"/>
      <c r="BN59" s="544"/>
      <c r="BO59" s="544"/>
      <c r="BP59" s="544"/>
      <c r="BQ59" s="544"/>
      <c r="BR59" s="544"/>
      <c r="BS59" s="544"/>
      <c r="BT59" s="544"/>
      <c r="BU59" s="544"/>
      <c r="BV59" s="544"/>
    </row>
  </sheetData>
  <mergeCells count="13">
    <mergeCell ref="B59:Q59"/>
    <mergeCell ref="BK3:BV3"/>
    <mergeCell ref="A1:A2"/>
    <mergeCell ref="C3:N3"/>
    <mergeCell ref="O3:Z3"/>
    <mergeCell ref="AA3:AL3"/>
    <mergeCell ref="AM3:AX3"/>
    <mergeCell ref="AY3:BJ3"/>
    <mergeCell ref="B53:Q53"/>
    <mergeCell ref="B56:Q56"/>
    <mergeCell ref="B55:Q55"/>
    <mergeCell ref="B57:Q57"/>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6"/>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sqref="A1:A2"/>
    </sheetView>
  </sheetViews>
  <sheetFormatPr defaultColWidth="9.1796875" defaultRowHeight="12" customHeight="1" x14ac:dyDescent="0.35"/>
  <cols>
    <col min="1" max="1" width="12.453125" style="644" customWidth="1"/>
    <col min="2" max="2" width="26" style="644" customWidth="1"/>
    <col min="3" max="55" width="6.54296875" style="644" customWidth="1"/>
    <col min="56" max="58" width="6.54296875" style="659" customWidth="1"/>
    <col min="59" max="74" width="6.54296875" style="644" customWidth="1"/>
    <col min="75" max="16384" width="9.1796875" style="644"/>
  </cols>
  <sheetData>
    <row r="1" spans="1:74" ht="12.75" customHeight="1" x14ac:dyDescent="0.35">
      <c r="A1" s="828" t="s">
        <v>790</v>
      </c>
      <c r="B1" s="647" t="s">
        <v>1033</v>
      </c>
      <c r="C1" s="645"/>
      <c r="D1" s="645"/>
      <c r="E1" s="645"/>
      <c r="F1" s="645"/>
      <c r="G1" s="645"/>
      <c r="H1" s="645"/>
      <c r="I1" s="645"/>
      <c r="J1" s="645"/>
      <c r="K1" s="645"/>
      <c r="L1" s="645"/>
      <c r="M1" s="645"/>
      <c r="N1" s="645"/>
      <c r="O1" s="645"/>
      <c r="P1" s="645"/>
      <c r="Q1" s="645"/>
    </row>
    <row r="2" spans="1:74" ht="12.75" customHeight="1" x14ac:dyDescent="0.35">
      <c r="A2" s="828"/>
      <c r="B2" s="646" t="str">
        <f>"U.S. Energy Information Administration  |  Short-Term Energy Outlook - "&amp;Dates!$D$1</f>
        <v>U.S. Energy Information Administration  |  Short-Term Energy Outlook - October 2022</v>
      </c>
      <c r="C2" s="645"/>
      <c r="D2" s="645"/>
      <c r="E2" s="645"/>
      <c r="F2" s="645"/>
      <c r="G2" s="645"/>
      <c r="H2" s="645"/>
      <c r="I2" s="645"/>
      <c r="J2" s="645"/>
      <c r="K2" s="645"/>
      <c r="L2" s="645"/>
      <c r="M2" s="645"/>
      <c r="N2" s="645"/>
      <c r="O2" s="645"/>
      <c r="P2" s="645"/>
      <c r="Q2" s="645"/>
    </row>
    <row r="3" spans="1:74" ht="12.75" customHeight="1" x14ac:dyDescent="0.35">
      <c r="A3" s="733" t="s">
        <v>1406</v>
      </c>
      <c r="B3" s="651"/>
      <c r="C3" s="822">
        <f>Dates!D3</f>
        <v>2018</v>
      </c>
      <c r="D3" s="823"/>
      <c r="E3" s="823"/>
      <c r="F3" s="823"/>
      <c r="G3" s="823"/>
      <c r="H3" s="823"/>
      <c r="I3" s="823"/>
      <c r="J3" s="823"/>
      <c r="K3" s="823"/>
      <c r="L3" s="823"/>
      <c r="M3" s="823"/>
      <c r="N3" s="824"/>
      <c r="O3" s="822">
        <f>C3+1</f>
        <v>2019</v>
      </c>
      <c r="P3" s="823"/>
      <c r="Q3" s="823"/>
      <c r="R3" s="823"/>
      <c r="S3" s="823"/>
      <c r="T3" s="823"/>
      <c r="U3" s="823"/>
      <c r="V3" s="823"/>
      <c r="W3" s="823"/>
      <c r="X3" s="823"/>
      <c r="Y3" s="823"/>
      <c r="Z3" s="824"/>
      <c r="AA3" s="822">
        <f>O3+1</f>
        <v>2020</v>
      </c>
      <c r="AB3" s="823"/>
      <c r="AC3" s="823"/>
      <c r="AD3" s="823"/>
      <c r="AE3" s="823"/>
      <c r="AF3" s="823"/>
      <c r="AG3" s="823"/>
      <c r="AH3" s="823"/>
      <c r="AI3" s="823"/>
      <c r="AJ3" s="823"/>
      <c r="AK3" s="823"/>
      <c r="AL3" s="824"/>
      <c r="AM3" s="822">
        <f>AA3+1</f>
        <v>2021</v>
      </c>
      <c r="AN3" s="823"/>
      <c r="AO3" s="823"/>
      <c r="AP3" s="823"/>
      <c r="AQ3" s="823"/>
      <c r="AR3" s="823"/>
      <c r="AS3" s="823"/>
      <c r="AT3" s="823"/>
      <c r="AU3" s="823"/>
      <c r="AV3" s="823"/>
      <c r="AW3" s="823"/>
      <c r="AX3" s="824"/>
      <c r="AY3" s="822">
        <f>AM3+1</f>
        <v>2022</v>
      </c>
      <c r="AZ3" s="823"/>
      <c r="BA3" s="823"/>
      <c r="BB3" s="823"/>
      <c r="BC3" s="823"/>
      <c r="BD3" s="823"/>
      <c r="BE3" s="823"/>
      <c r="BF3" s="823"/>
      <c r="BG3" s="823"/>
      <c r="BH3" s="823"/>
      <c r="BI3" s="823"/>
      <c r="BJ3" s="824"/>
      <c r="BK3" s="822">
        <f>AY3+1</f>
        <v>2023</v>
      </c>
      <c r="BL3" s="823"/>
      <c r="BM3" s="823"/>
      <c r="BN3" s="823"/>
      <c r="BO3" s="823"/>
      <c r="BP3" s="823"/>
      <c r="BQ3" s="823"/>
      <c r="BR3" s="823"/>
      <c r="BS3" s="823"/>
      <c r="BT3" s="823"/>
      <c r="BU3" s="823"/>
      <c r="BV3" s="824"/>
    </row>
    <row r="4" spans="1:74" ht="12.75" customHeight="1" x14ac:dyDescent="0.35">
      <c r="A4" s="734" t="str">
        <f>Dates!$D$2</f>
        <v>Thursday October 6, 2022</v>
      </c>
      <c r="B4" s="652"/>
      <c r="C4" s="653" t="s">
        <v>468</v>
      </c>
      <c r="D4" s="653" t="s">
        <v>469</v>
      </c>
      <c r="E4" s="653" t="s">
        <v>470</v>
      </c>
      <c r="F4" s="653" t="s">
        <v>471</v>
      </c>
      <c r="G4" s="653" t="s">
        <v>472</v>
      </c>
      <c r="H4" s="653" t="s">
        <v>473</v>
      </c>
      <c r="I4" s="653" t="s">
        <v>474</v>
      </c>
      <c r="J4" s="653" t="s">
        <v>475</v>
      </c>
      <c r="K4" s="653" t="s">
        <v>476</v>
      </c>
      <c r="L4" s="653" t="s">
        <v>477</v>
      </c>
      <c r="M4" s="653" t="s">
        <v>478</v>
      </c>
      <c r="N4" s="653" t="s">
        <v>479</v>
      </c>
      <c r="O4" s="653" t="s">
        <v>468</v>
      </c>
      <c r="P4" s="653" t="s">
        <v>469</v>
      </c>
      <c r="Q4" s="653" t="s">
        <v>470</v>
      </c>
      <c r="R4" s="653" t="s">
        <v>471</v>
      </c>
      <c r="S4" s="653" t="s">
        <v>472</v>
      </c>
      <c r="T4" s="653" t="s">
        <v>473</v>
      </c>
      <c r="U4" s="653" t="s">
        <v>474</v>
      </c>
      <c r="V4" s="653" t="s">
        <v>475</v>
      </c>
      <c r="W4" s="653" t="s">
        <v>476</v>
      </c>
      <c r="X4" s="653" t="s">
        <v>477</v>
      </c>
      <c r="Y4" s="653" t="s">
        <v>478</v>
      </c>
      <c r="Z4" s="653" t="s">
        <v>479</v>
      </c>
      <c r="AA4" s="653" t="s">
        <v>468</v>
      </c>
      <c r="AB4" s="653" t="s">
        <v>469</v>
      </c>
      <c r="AC4" s="653" t="s">
        <v>470</v>
      </c>
      <c r="AD4" s="653" t="s">
        <v>471</v>
      </c>
      <c r="AE4" s="653" t="s">
        <v>472</v>
      </c>
      <c r="AF4" s="653" t="s">
        <v>473</v>
      </c>
      <c r="AG4" s="653" t="s">
        <v>474</v>
      </c>
      <c r="AH4" s="653" t="s">
        <v>475</v>
      </c>
      <c r="AI4" s="653" t="s">
        <v>476</v>
      </c>
      <c r="AJ4" s="653" t="s">
        <v>477</v>
      </c>
      <c r="AK4" s="653" t="s">
        <v>478</v>
      </c>
      <c r="AL4" s="653" t="s">
        <v>479</v>
      </c>
      <c r="AM4" s="653" t="s">
        <v>468</v>
      </c>
      <c r="AN4" s="653" t="s">
        <v>469</v>
      </c>
      <c r="AO4" s="653" t="s">
        <v>470</v>
      </c>
      <c r="AP4" s="653" t="s">
        <v>471</v>
      </c>
      <c r="AQ4" s="653" t="s">
        <v>472</v>
      </c>
      <c r="AR4" s="653" t="s">
        <v>473</v>
      </c>
      <c r="AS4" s="653" t="s">
        <v>474</v>
      </c>
      <c r="AT4" s="653" t="s">
        <v>475</v>
      </c>
      <c r="AU4" s="653" t="s">
        <v>476</v>
      </c>
      <c r="AV4" s="653" t="s">
        <v>477</v>
      </c>
      <c r="AW4" s="653" t="s">
        <v>478</v>
      </c>
      <c r="AX4" s="653" t="s">
        <v>479</v>
      </c>
      <c r="AY4" s="653" t="s">
        <v>468</v>
      </c>
      <c r="AZ4" s="653" t="s">
        <v>469</v>
      </c>
      <c r="BA4" s="653" t="s">
        <v>470</v>
      </c>
      <c r="BB4" s="653" t="s">
        <v>471</v>
      </c>
      <c r="BC4" s="653" t="s">
        <v>472</v>
      </c>
      <c r="BD4" s="653" t="s">
        <v>473</v>
      </c>
      <c r="BE4" s="653" t="s">
        <v>474</v>
      </c>
      <c r="BF4" s="653" t="s">
        <v>475</v>
      </c>
      <c r="BG4" s="653" t="s">
        <v>476</v>
      </c>
      <c r="BH4" s="653" t="s">
        <v>477</v>
      </c>
      <c r="BI4" s="653" t="s">
        <v>478</v>
      </c>
      <c r="BJ4" s="653" t="s">
        <v>479</v>
      </c>
      <c r="BK4" s="653" t="s">
        <v>468</v>
      </c>
      <c r="BL4" s="653" t="s">
        <v>469</v>
      </c>
      <c r="BM4" s="653" t="s">
        <v>470</v>
      </c>
      <c r="BN4" s="653" t="s">
        <v>471</v>
      </c>
      <c r="BO4" s="653" t="s">
        <v>472</v>
      </c>
      <c r="BP4" s="653" t="s">
        <v>473</v>
      </c>
      <c r="BQ4" s="653" t="s">
        <v>474</v>
      </c>
      <c r="BR4" s="653" t="s">
        <v>475</v>
      </c>
      <c r="BS4" s="653" t="s">
        <v>476</v>
      </c>
      <c r="BT4" s="653" t="s">
        <v>477</v>
      </c>
      <c r="BU4" s="653" t="s">
        <v>478</v>
      </c>
      <c r="BV4" s="653" t="s">
        <v>479</v>
      </c>
    </row>
    <row r="5" spans="1:74" ht="12" customHeight="1" x14ac:dyDescent="0.35">
      <c r="A5" s="650"/>
      <c r="B5" s="649" t="s">
        <v>1041</v>
      </c>
      <c r="C5" s="645"/>
      <c r="D5" s="645"/>
      <c r="E5" s="645"/>
      <c r="F5" s="645"/>
      <c r="G5" s="645"/>
      <c r="H5" s="645"/>
      <c r="I5" s="645"/>
      <c r="J5" s="645"/>
      <c r="K5" s="645"/>
      <c r="L5" s="645"/>
      <c r="M5" s="645"/>
      <c r="N5" s="645"/>
      <c r="O5" s="645"/>
      <c r="P5" s="645"/>
      <c r="Q5" s="645"/>
      <c r="BG5" s="659"/>
      <c r="BH5" s="659"/>
      <c r="BI5" s="659"/>
    </row>
    <row r="6" spans="1:74" ht="12" customHeight="1" x14ac:dyDescent="0.35">
      <c r="A6" s="650"/>
      <c r="B6" s="649" t="s">
        <v>1042</v>
      </c>
      <c r="C6" s="645"/>
      <c r="D6" s="645"/>
      <c r="E6" s="645"/>
      <c r="F6" s="645"/>
      <c r="G6" s="645"/>
      <c r="H6" s="645"/>
      <c r="I6" s="645"/>
      <c r="J6" s="645"/>
      <c r="K6" s="645"/>
      <c r="L6" s="645"/>
      <c r="M6" s="645"/>
      <c r="N6" s="645"/>
      <c r="O6" s="645"/>
      <c r="P6" s="645"/>
      <c r="Q6" s="645"/>
      <c r="BG6" s="659"/>
      <c r="BH6" s="659"/>
      <c r="BI6" s="659"/>
    </row>
    <row r="7" spans="1:74" ht="12" customHeight="1" x14ac:dyDescent="0.35">
      <c r="A7" s="650" t="s">
        <v>1034</v>
      </c>
      <c r="B7" s="648" t="s">
        <v>1043</v>
      </c>
      <c r="C7" s="658">
        <v>6810.5</v>
      </c>
      <c r="D7" s="658">
        <v>6813.5</v>
      </c>
      <c r="E7" s="658">
        <v>6788.1</v>
      </c>
      <c r="F7" s="658">
        <v>6788.1</v>
      </c>
      <c r="G7" s="658">
        <v>6788.1</v>
      </c>
      <c r="H7" s="658">
        <v>6836.5</v>
      </c>
      <c r="I7" s="658">
        <v>6760.5</v>
      </c>
      <c r="J7" s="658">
        <v>6753.4</v>
      </c>
      <c r="K7" s="658">
        <v>6731.3</v>
      </c>
      <c r="L7" s="658">
        <v>6731.3</v>
      </c>
      <c r="M7" s="658">
        <v>6730.2</v>
      </c>
      <c r="N7" s="658">
        <v>6672.8</v>
      </c>
      <c r="O7" s="658">
        <v>6736.7</v>
      </c>
      <c r="P7" s="658">
        <v>6689.6</v>
      </c>
      <c r="Q7" s="658">
        <v>6689.6</v>
      </c>
      <c r="R7" s="658">
        <v>6571.8</v>
      </c>
      <c r="S7" s="658">
        <v>6560.6</v>
      </c>
      <c r="T7" s="658">
        <v>6545.8</v>
      </c>
      <c r="U7" s="658">
        <v>6528.7</v>
      </c>
      <c r="V7" s="658">
        <v>6530.5</v>
      </c>
      <c r="W7" s="658">
        <v>6528.5</v>
      </c>
      <c r="X7" s="658">
        <v>6425.9</v>
      </c>
      <c r="Y7" s="658">
        <v>6390.2</v>
      </c>
      <c r="Z7" s="658">
        <v>6506.4</v>
      </c>
      <c r="AA7" s="658">
        <v>6385.4</v>
      </c>
      <c r="AB7" s="658">
        <v>6385.4</v>
      </c>
      <c r="AC7" s="658">
        <v>6347.4</v>
      </c>
      <c r="AD7" s="658">
        <v>6346.5</v>
      </c>
      <c r="AE7" s="658">
        <v>6347.5</v>
      </c>
      <c r="AF7" s="658">
        <v>6345.5</v>
      </c>
      <c r="AG7" s="658">
        <v>6255.1</v>
      </c>
      <c r="AH7" s="658">
        <v>6294.7</v>
      </c>
      <c r="AI7" s="658">
        <v>6296.1</v>
      </c>
      <c r="AJ7" s="658">
        <v>6296.1</v>
      </c>
      <c r="AK7" s="658">
        <v>6293.4</v>
      </c>
      <c r="AL7" s="658">
        <v>6294.8</v>
      </c>
      <c r="AM7" s="658">
        <v>6153.2</v>
      </c>
      <c r="AN7" s="658">
        <v>6133.3</v>
      </c>
      <c r="AO7" s="658">
        <v>6133.3</v>
      </c>
      <c r="AP7" s="658">
        <v>5980.7</v>
      </c>
      <c r="AQ7" s="658">
        <v>5980.7</v>
      </c>
      <c r="AR7" s="658">
        <v>5969.5</v>
      </c>
      <c r="AS7" s="658">
        <v>5960.9</v>
      </c>
      <c r="AT7" s="658">
        <v>5943.4</v>
      </c>
      <c r="AU7" s="658">
        <v>5943.4</v>
      </c>
      <c r="AV7" s="658">
        <v>5934.1</v>
      </c>
      <c r="AW7" s="658">
        <v>5934.1</v>
      </c>
      <c r="AX7" s="658">
        <v>5933.1</v>
      </c>
      <c r="AY7" s="658">
        <v>5929.9</v>
      </c>
      <c r="AZ7" s="658">
        <v>5927.5</v>
      </c>
      <c r="BA7" s="658">
        <v>5924.7</v>
      </c>
      <c r="BB7" s="658">
        <v>5924.7</v>
      </c>
      <c r="BC7" s="658">
        <v>5924.7</v>
      </c>
      <c r="BD7" s="658">
        <v>5925.1</v>
      </c>
      <c r="BE7" s="658">
        <v>5928.1</v>
      </c>
      <c r="BF7" s="658">
        <v>5869.6</v>
      </c>
      <c r="BG7" s="658">
        <v>5869.6</v>
      </c>
      <c r="BH7" s="660">
        <v>5867.3</v>
      </c>
      <c r="BI7" s="660">
        <v>5864.1</v>
      </c>
      <c r="BJ7" s="660">
        <v>5868.3</v>
      </c>
      <c r="BK7" s="660">
        <v>5836.9</v>
      </c>
      <c r="BL7" s="660">
        <v>5839.9</v>
      </c>
      <c r="BM7" s="660">
        <v>5839.9</v>
      </c>
      <c r="BN7" s="660">
        <v>5839.9</v>
      </c>
      <c r="BO7" s="660">
        <v>5839.9</v>
      </c>
      <c r="BP7" s="660">
        <v>5873.9</v>
      </c>
      <c r="BQ7" s="660">
        <v>5873.9</v>
      </c>
      <c r="BR7" s="660">
        <v>5873.9</v>
      </c>
      <c r="BS7" s="660">
        <v>5873.9</v>
      </c>
      <c r="BT7" s="660">
        <v>5873.9</v>
      </c>
      <c r="BU7" s="660">
        <v>5873.9</v>
      </c>
      <c r="BV7" s="660">
        <v>5873.9</v>
      </c>
    </row>
    <row r="8" spans="1:74" ht="12" customHeight="1" x14ac:dyDescent="0.35">
      <c r="A8" s="650" t="s">
        <v>1035</v>
      </c>
      <c r="B8" s="648" t="s">
        <v>1044</v>
      </c>
      <c r="C8" s="658">
        <v>4175.8999999999996</v>
      </c>
      <c r="D8" s="658">
        <v>4178.8999999999996</v>
      </c>
      <c r="E8" s="658">
        <v>4153.5</v>
      </c>
      <c r="F8" s="658">
        <v>4153.5</v>
      </c>
      <c r="G8" s="658">
        <v>4153.5</v>
      </c>
      <c r="H8" s="658">
        <v>4201.8999999999996</v>
      </c>
      <c r="I8" s="658">
        <v>4125.8999999999996</v>
      </c>
      <c r="J8" s="658">
        <v>4118.8</v>
      </c>
      <c r="K8" s="658">
        <v>4115.2</v>
      </c>
      <c r="L8" s="658">
        <v>4115.2</v>
      </c>
      <c r="M8" s="658">
        <v>4114.1000000000004</v>
      </c>
      <c r="N8" s="658">
        <v>4111.7</v>
      </c>
      <c r="O8" s="658">
        <v>3984.5</v>
      </c>
      <c r="P8" s="658">
        <v>3984.5</v>
      </c>
      <c r="Q8" s="658">
        <v>3984.5</v>
      </c>
      <c r="R8" s="658">
        <v>3949.7</v>
      </c>
      <c r="S8" s="658">
        <v>3938.5</v>
      </c>
      <c r="T8" s="658">
        <v>3938.7</v>
      </c>
      <c r="U8" s="658">
        <v>3921.6</v>
      </c>
      <c r="V8" s="658">
        <v>3923.4</v>
      </c>
      <c r="W8" s="658">
        <v>3921.4</v>
      </c>
      <c r="X8" s="658">
        <v>3908.1</v>
      </c>
      <c r="Y8" s="658">
        <v>3909.4</v>
      </c>
      <c r="Z8" s="658">
        <v>3909.6</v>
      </c>
      <c r="AA8" s="658">
        <v>3867</v>
      </c>
      <c r="AB8" s="658">
        <v>3867</v>
      </c>
      <c r="AC8" s="658">
        <v>3867</v>
      </c>
      <c r="AD8" s="658">
        <v>3866.1</v>
      </c>
      <c r="AE8" s="658">
        <v>3867.1</v>
      </c>
      <c r="AF8" s="658">
        <v>3865.1</v>
      </c>
      <c r="AG8" s="658">
        <v>3788.4</v>
      </c>
      <c r="AH8" s="658">
        <v>3790</v>
      </c>
      <c r="AI8" s="658">
        <v>3791.4</v>
      </c>
      <c r="AJ8" s="658">
        <v>3791.4</v>
      </c>
      <c r="AK8" s="658">
        <v>3788.7</v>
      </c>
      <c r="AL8" s="658">
        <v>3790.1</v>
      </c>
      <c r="AM8" s="658">
        <v>3692.4</v>
      </c>
      <c r="AN8" s="658">
        <v>3672.5</v>
      </c>
      <c r="AO8" s="658">
        <v>3672.5</v>
      </c>
      <c r="AP8" s="658">
        <v>3662.9</v>
      </c>
      <c r="AQ8" s="658">
        <v>3662.9</v>
      </c>
      <c r="AR8" s="658">
        <v>3651.7</v>
      </c>
      <c r="AS8" s="658">
        <v>3643.1</v>
      </c>
      <c r="AT8" s="658">
        <v>3640.8</v>
      </c>
      <c r="AU8" s="658">
        <v>3640.8</v>
      </c>
      <c r="AV8" s="658">
        <v>3631.5</v>
      </c>
      <c r="AW8" s="658">
        <v>3631.5</v>
      </c>
      <c r="AX8" s="658">
        <v>3630.5</v>
      </c>
      <c r="AY8" s="658">
        <v>3627.3</v>
      </c>
      <c r="AZ8" s="658">
        <v>3624.9</v>
      </c>
      <c r="BA8" s="658">
        <v>3622.1</v>
      </c>
      <c r="BB8" s="658">
        <v>3622.1</v>
      </c>
      <c r="BC8" s="658">
        <v>3622.1</v>
      </c>
      <c r="BD8" s="658">
        <v>3622.5</v>
      </c>
      <c r="BE8" s="658">
        <v>3625.5</v>
      </c>
      <c r="BF8" s="658">
        <v>3567</v>
      </c>
      <c r="BG8" s="658">
        <v>3567</v>
      </c>
      <c r="BH8" s="660">
        <v>3564.7</v>
      </c>
      <c r="BI8" s="660">
        <v>3561.5</v>
      </c>
      <c r="BJ8" s="660">
        <v>3565.7</v>
      </c>
      <c r="BK8" s="660">
        <v>3534.3</v>
      </c>
      <c r="BL8" s="660">
        <v>3537.3</v>
      </c>
      <c r="BM8" s="660">
        <v>3537.3</v>
      </c>
      <c r="BN8" s="660">
        <v>3537.3</v>
      </c>
      <c r="BO8" s="660">
        <v>3537.3</v>
      </c>
      <c r="BP8" s="660">
        <v>3571.3</v>
      </c>
      <c r="BQ8" s="660">
        <v>3571.3</v>
      </c>
      <c r="BR8" s="660">
        <v>3571.3</v>
      </c>
      <c r="BS8" s="660">
        <v>3571.3</v>
      </c>
      <c r="BT8" s="660">
        <v>3571.3</v>
      </c>
      <c r="BU8" s="660">
        <v>3571.3</v>
      </c>
      <c r="BV8" s="660">
        <v>3571.3</v>
      </c>
    </row>
    <row r="9" spans="1:74" ht="12" customHeight="1" x14ac:dyDescent="0.35">
      <c r="A9" s="650" t="s">
        <v>1036</v>
      </c>
      <c r="B9" s="648" t="s">
        <v>1045</v>
      </c>
      <c r="C9" s="658">
        <v>2634.6</v>
      </c>
      <c r="D9" s="658">
        <v>2634.6</v>
      </c>
      <c r="E9" s="658">
        <v>2634.6</v>
      </c>
      <c r="F9" s="658">
        <v>2634.6</v>
      </c>
      <c r="G9" s="658">
        <v>2634.6</v>
      </c>
      <c r="H9" s="658">
        <v>2634.6</v>
      </c>
      <c r="I9" s="658">
        <v>2634.6</v>
      </c>
      <c r="J9" s="658">
        <v>2634.6</v>
      </c>
      <c r="K9" s="658">
        <v>2616.1</v>
      </c>
      <c r="L9" s="658">
        <v>2616.1</v>
      </c>
      <c r="M9" s="658">
        <v>2616.1</v>
      </c>
      <c r="N9" s="658">
        <v>2561.1</v>
      </c>
      <c r="O9" s="658">
        <v>2752.2</v>
      </c>
      <c r="P9" s="658">
        <v>2705.1</v>
      </c>
      <c r="Q9" s="658">
        <v>2705.1</v>
      </c>
      <c r="R9" s="658">
        <v>2622.1</v>
      </c>
      <c r="S9" s="658">
        <v>2622.1</v>
      </c>
      <c r="T9" s="658">
        <v>2607.1</v>
      </c>
      <c r="U9" s="658">
        <v>2607.1</v>
      </c>
      <c r="V9" s="658">
        <v>2607.1</v>
      </c>
      <c r="W9" s="658">
        <v>2607.1</v>
      </c>
      <c r="X9" s="658">
        <v>2517.8000000000002</v>
      </c>
      <c r="Y9" s="658">
        <v>2480.8000000000002</v>
      </c>
      <c r="Z9" s="658">
        <v>2596.8000000000002</v>
      </c>
      <c r="AA9" s="658">
        <v>2518.4</v>
      </c>
      <c r="AB9" s="658">
        <v>2518.4</v>
      </c>
      <c r="AC9" s="658">
        <v>2480.4</v>
      </c>
      <c r="AD9" s="658">
        <v>2480.4</v>
      </c>
      <c r="AE9" s="658">
        <v>2480.4</v>
      </c>
      <c r="AF9" s="658">
        <v>2480.4</v>
      </c>
      <c r="AG9" s="658">
        <v>2466.6999999999998</v>
      </c>
      <c r="AH9" s="658">
        <v>2504.6999999999998</v>
      </c>
      <c r="AI9" s="658">
        <v>2504.6999999999998</v>
      </c>
      <c r="AJ9" s="658">
        <v>2504.6999999999998</v>
      </c>
      <c r="AK9" s="658">
        <v>2504.6999999999998</v>
      </c>
      <c r="AL9" s="658">
        <v>2504.6999999999998</v>
      </c>
      <c r="AM9" s="658">
        <v>2460.8000000000002</v>
      </c>
      <c r="AN9" s="658">
        <v>2460.8000000000002</v>
      </c>
      <c r="AO9" s="658">
        <v>2460.8000000000002</v>
      </c>
      <c r="AP9" s="658">
        <v>2317.8000000000002</v>
      </c>
      <c r="AQ9" s="658">
        <v>2317.8000000000002</v>
      </c>
      <c r="AR9" s="658">
        <v>2317.8000000000002</v>
      </c>
      <c r="AS9" s="658">
        <v>2317.8000000000002</v>
      </c>
      <c r="AT9" s="658">
        <v>2302.6</v>
      </c>
      <c r="AU9" s="658">
        <v>2302.6</v>
      </c>
      <c r="AV9" s="658">
        <v>2302.6</v>
      </c>
      <c r="AW9" s="658">
        <v>2302.6</v>
      </c>
      <c r="AX9" s="658">
        <v>2302.6</v>
      </c>
      <c r="AY9" s="658">
        <v>2302.6</v>
      </c>
      <c r="AZ9" s="658">
        <v>2302.6</v>
      </c>
      <c r="BA9" s="658">
        <v>2302.6</v>
      </c>
      <c r="BB9" s="658">
        <v>2302.6</v>
      </c>
      <c r="BC9" s="658">
        <v>2302.6</v>
      </c>
      <c r="BD9" s="658">
        <v>2302.6</v>
      </c>
      <c r="BE9" s="658">
        <v>2302.6</v>
      </c>
      <c r="BF9" s="658">
        <v>2302.6</v>
      </c>
      <c r="BG9" s="658">
        <v>2302.6</v>
      </c>
      <c r="BH9" s="660">
        <v>2302.6</v>
      </c>
      <c r="BI9" s="660">
        <v>2302.6</v>
      </c>
      <c r="BJ9" s="660">
        <v>2302.6</v>
      </c>
      <c r="BK9" s="660">
        <v>2302.6</v>
      </c>
      <c r="BL9" s="660">
        <v>2302.6</v>
      </c>
      <c r="BM9" s="660">
        <v>2302.6</v>
      </c>
      <c r="BN9" s="660">
        <v>2302.6</v>
      </c>
      <c r="BO9" s="660">
        <v>2302.6</v>
      </c>
      <c r="BP9" s="660">
        <v>2302.6</v>
      </c>
      <c r="BQ9" s="660">
        <v>2302.6</v>
      </c>
      <c r="BR9" s="660">
        <v>2302.6</v>
      </c>
      <c r="BS9" s="660">
        <v>2302.6</v>
      </c>
      <c r="BT9" s="660">
        <v>2302.6</v>
      </c>
      <c r="BU9" s="660">
        <v>2302.6</v>
      </c>
      <c r="BV9" s="660">
        <v>2302.6</v>
      </c>
    </row>
    <row r="10" spans="1:74" ht="12" customHeight="1" x14ac:dyDescent="0.35">
      <c r="A10" s="650" t="s">
        <v>1037</v>
      </c>
      <c r="B10" s="648" t="s">
        <v>1046</v>
      </c>
      <c r="C10" s="658">
        <v>78518.3</v>
      </c>
      <c r="D10" s="658">
        <v>78528.7</v>
      </c>
      <c r="E10" s="658">
        <v>78528.7</v>
      </c>
      <c r="F10" s="658">
        <v>78528.7</v>
      </c>
      <c r="G10" s="658">
        <v>78528.7</v>
      </c>
      <c r="H10" s="658">
        <v>78489.7</v>
      </c>
      <c r="I10" s="658">
        <v>78489.7</v>
      </c>
      <c r="J10" s="658">
        <v>78487.5</v>
      </c>
      <c r="K10" s="658">
        <v>78487.5</v>
      </c>
      <c r="L10" s="658">
        <v>78487.5</v>
      </c>
      <c r="M10" s="658">
        <v>78609.5</v>
      </c>
      <c r="N10" s="658">
        <v>78610.600000000006</v>
      </c>
      <c r="O10" s="658">
        <v>78430.100000000006</v>
      </c>
      <c r="P10" s="658">
        <v>78430.100000000006</v>
      </c>
      <c r="Q10" s="658">
        <v>78419.100000000006</v>
      </c>
      <c r="R10" s="658">
        <v>78417.899999999994</v>
      </c>
      <c r="S10" s="658">
        <v>78421.3</v>
      </c>
      <c r="T10" s="658">
        <v>78396.600000000006</v>
      </c>
      <c r="U10" s="658">
        <v>78396.600000000006</v>
      </c>
      <c r="V10" s="658">
        <v>78396.399999999994</v>
      </c>
      <c r="W10" s="658">
        <v>78292.600000000006</v>
      </c>
      <c r="X10" s="658">
        <v>78291.899999999994</v>
      </c>
      <c r="Y10" s="658">
        <v>78286.5</v>
      </c>
      <c r="Z10" s="658">
        <v>78287.7</v>
      </c>
      <c r="AA10" s="658">
        <v>78527.3</v>
      </c>
      <c r="AB10" s="658">
        <v>78527.3</v>
      </c>
      <c r="AC10" s="658">
        <v>78527.3</v>
      </c>
      <c r="AD10" s="658">
        <v>78527.3</v>
      </c>
      <c r="AE10" s="658">
        <v>78527.3</v>
      </c>
      <c r="AF10" s="658">
        <v>78521.3</v>
      </c>
      <c r="AG10" s="658">
        <v>78547.399999999994</v>
      </c>
      <c r="AH10" s="658">
        <v>78547.399999999994</v>
      </c>
      <c r="AI10" s="658">
        <v>78667.7</v>
      </c>
      <c r="AJ10" s="658">
        <v>78667.7</v>
      </c>
      <c r="AK10" s="658">
        <v>78667.7</v>
      </c>
      <c r="AL10" s="658">
        <v>78670.399999999994</v>
      </c>
      <c r="AM10" s="658">
        <v>78473.600000000006</v>
      </c>
      <c r="AN10" s="658">
        <v>78468.5</v>
      </c>
      <c r="AO10" s="658">
        <v>78468.600000000006</v>
      </c>
      <c r="AP10" s="658">
        <v>78469.7</v>
      </c>
      <c r="AQ10" s="658">
        <v>78497.2</v>
      </c>
      <c r="AR10" s="658">
        <v>78524.7</v>
      </c>
      <c r="AS10" s="658">
        <v>78524.7</v>
      </c>
      <c r="AT10" s="658">
        <v>78524.7</v>
      </c>
      <c r="AU10" s="658">
        <v>78527.199999999997</v>
      </c>
      <c r="AV10" s="658">
        <v>78527.199999999997</v>
      </c>
      <c r="AW10" s="658">
        <v>78527.199999999997</v>
      </c>
      <c r="AX10" s="658">
        <v>78527.199999999997</v>
      </c>
      <c r="AY10" s="658">
        <v>78530.5</v>
      </c>
      <c r="AZ10" s="658">
        <v>78532.2</v>
      </c>
      <c r="BA10" s="658">
        <v>78543.899999999994</v>
      </c>
      <c r="BB10" s="658">
        <v>78543.899999999994</v>
      </c>
      <c r="BC10" s="658">
        <v>78543.899999999994</v>
      </c>
      <c r="BD10" s="658">
        <v>78543.899999999994</v>
      </c>
      <c r="BE10" s="658">
        <v>78543.899999999994</v>
      </c>
      <c r="BF10" s="658">
        <v>78543.899999999994</v>
      </c>
      <c r="BG10" s="658">
        <v>78545.399999999994</v>
      </c>
      <c r="BH10" s="660">
        <v>78556.800000000003</v>
      </c>
      <c r="BI10" s="660">
        <v>78575.8</v>
      </c>
      <c r="BJ10" s="660">
        <v>78575.8</v>
      </c>
      <c r="BK10" s="660">
        <v>78580.399999999994</v>
      </c>
      <c r="BL10" s="660">
        <v>78580.399999999994</v>
      </c>
      <c r="BM10" s="660">
        <v>78580.399999999994</v>
      </c>
      <c r="BN10" s="660">
        <v>78578.899999999994</v>
      </c>
      <c r="BO10" s="660">
        <v>78596.899999999994</v>
      </c>
      <c r="BP10" s="660">
        <v>78606.600000000006</v>
      </c>
      <c r="BQ10" s="660">
        <v>78606.600000000006</v>
      </c>
      <c r="BR10" s="660">
        <v>78625.600000000006</v>
      </c>
      <c r="BS10" s="660">
        <v>78633.100000000006</v>
      </c>
      <c r="BT10" s="660">
        <v>78633.100000000006</v>
      </c>
      <c r="BU10" s="660">
        <v>78633.100000000006</v>
      </c>
      <c r="BV10" s="660">
        <v>78643.399999999994</v>
      </c>
    </row>
    <row r="11" spans="1:74" ht="12" customHeight="1" x14ac:dyDescent="0.35">
      <c r="A11" s="650" t="s">
        <v>1038</v>
      </c>
      <c r="B11" s="648" t="s">
        <v>84</v>
      </c>
      <c r="C11" s="658">
        <v>2380.1</v>
      </c>
      <c r="D11" s="658">
        <v>2380.1</v>
      </c>
      <c r="E11" s="658">
        <v>2390.1</v>
      </c>
      <c r="F11" s="658">
        <v>2368.8000000000002</v>
      </c>
      <c r="G11" s="658">
        <v>2368.8000000000002</v>
      </c>
      <c r="H11" s="658">
        <v>2368.8000000000002</v>
      </c>
      <c r="I11" s="658">
        <v>2368.8000000000002</v>
      </c>
      <c r="J11" s="658">
        <v>2368.8000000000002</v>
      </c>
      <c r="K11" s="658">
        <v>2368.8000000000002</v>
      </c>
      <c r="L11" s="658">
        <v>2368.8000000000002</v>
      </c>
      <c r="M11" s="658">
        <v>2368.8000000000002</v>
      </c>
      <c r="N11" s="658">
        <v>2375.8000000000002</v>
      </c>
      <c r="O11" s="658">
        <v>2464.5</v>
      </c>
      <c r="P11" s="658">
        <v>2460.8000000000002</v>
      </c>
      <c r="Q11" s="658">
        <v>2460.8000000000002</v>
      </c>
      <c r="R11" s="658">
        <v>2460.8000000000002</v>
      </c>
      <c r="S11" s="658">
        <v>2460.8000000000002</v>
      </c>
      <c r="T11" s="658">
        <v>2460.8000000000002</v>
      </c>
      <c r="U11" s="658">
        <v>2460.8000000000002</v>
      </c>
      <c r="V11" s="658">
        <v>2460.8000000000002</v>
      </c>
      <c r="W11" s="658">
        <v>2460.8000000000002</v>
      </c>
      <c r="X11" s="658">
        <v>2460.8000000000002</v>
      </c>
      <c r="Y11" s="658">
        <v>2480.8000000000002</v>
      </c>
      <c r="Z11" s="658">
        <v>2480.8000000000002</v>
      </c>
      <c r="AA11" s="658">
        <v>2465.6999999999998</v>
      </c>
      <c r="AB11" s="658">
        <v>2465.6999999999998</v>
      </c>
      <c r="AC11" s="658">
        <v>2465.6999999999998</v>
      </c>
      <c r="AD11" s="658">
        <v>2476.4</v>
      </c>
      <c r="AE11" s="658">
        <v>2461.8000000000002</v>
      </c>
      <c r="AF11" s="658">
        <v>2482.9</v>
      </c>
      <c r="AG11" s="658">
        <v>2482.9</v>
      </c>
      <c r="AH11" s="658">
        <v>2482.9</v>
      </c>
      <c r="AI11" s="658">
        <v>2482.9</v>
      </c>
      <c r="AJ11" s="658">
        <v>2482.9</v>
      </c>
      <c r="AK11" s="658">
        <v>2482.9</v>
      </c>
      <c r="AL11" s="658">
        <v>2482.9</v>
      </c>
      <c r="AM11" s="658">
        <v>2482.9</v>
      </c>
      <c r="AN11" s="658">
        <v>2482.9</v>
      </c>
      <c r="AO11" s="658">
        <v>2482.9</v>
      </c>
      <c r="AP11" s="658">
        <v>2482.9</v>
      </c>
      <c r="AQ11" s="658">
        <v>2482.9</v>
      </c>
      <c r="AR11" s="658">
        <v>2482.9</v>
      </c>
      <c r="AS11" s="658">
        <v>2482.9</v>
      </c>
      <c r="AT11" s="658">
        <v>2482.9</v>
      </c>
      <c r="AU11" s="658">
        <v>2482.9</v>
      </c>
      <c r="AV11" s="658">
        <v>2482.9</v>
      </c>
      <c r="AW11" s="658">
        <v>2482.9</v>
      </c>
      <c r="AX11" s="658">
        <v>2482.9</v>
      </c>
      <c r="AY11" s="658">
        <v>2482.9</v>
      </c>
      <c r="AZ11" s="658">
        <v>2482.9</v>
      </c>
      <c r="BA11" s="658">
        <v>2482.9</v>
      </c>
      <c r="BB11" s="658">
        <v>2499.9</v>
      </c>
      <c r="BC11" s="658">
        <v>2499.9</v>
      </c>
      <c r="BD11" s="658">
        <v>2499.9</v>
      </c>
      <c r="BE11" s="658">
        <v>2516.9</v>
      </c>
      <c r="BF11" s="658">
        <v>2538.8000000000002</v>
      </c>
      <c r="BG11" s="658">
        <v>2538.8000000000002</v>
      </c>
      <c r="BH11" s="660">
        <v>2538.8000000000002</v>
      </c>
      <c r="BI11" s="660">
        <v>2538.8000000000002</v>
      </c>
      <c r="BJ11" s="660">
        <v>2538.8000000000002</v>
      </c>
      <c r="BK11" s="660">
        <v>2563.8000000000002</v>
      </c>
      <c r="BL11" s="660">
        <v>2563.8000000000002</v>
      </c>
      <c r="BM11" s="660">
        <v>2563.8000000000002</v>
      </c>
      <c r="BN11" s="660">
        <v>2563.8000000000002</v>
      </c>
      <c r="BO11" s="660">
        <v>2563.8000000000002</v>
      </c>
      <c r="BP11" s="660">
        <v>2563.8000000000002</v>
      </c>
      <c r="BQ11" s="660">
        <v>2563.8000000000002</v>
      </c>
      <c r="BR11" s="660">
        <v>2563.8000000000002</v>
      </c>
      <c r="BS11" s="660">
        <v>2563.8000000000002</v>
      </c>
      <c r="BT11" s="660">
        <v>2563.8000000000002</v>
      </c>
      <c r="BU11" s="660">
        <v>2563.8000000000002</v>
      </c>
      <c r="BV11" s="660">
        <v>2563.8000000000002</v>
      </c>
    </row>
    <row r="12" spans="1:74" ht="12" customHeight="1" x14ac:dyDescent="0.35">
      <c r="A12" s="650" t="s">
        <v>1039</v>
      </c>
      <c r="B12" s="648" t="s">
        <v>1047</v>
      </c>
      <c r="C12" s="658">
        <v>27365</v>
      </c>
      <c r="D12" s="658">
        <v>27464.2</v>
      </c>
      <c r="E12" s="658">
        <v>27988.7</v>
      </c>
      <c r="F12" s="658">
        <v>28257.1</v>
      </c>
      <c r="G12" s="658">
        <v>28684.2</v>
      </c>
      <c r="H12" s="658">
        <v>28841.5</v>
      </c>
      <c r="I12" s="658">
        <v>28979.9</v>
      </c>
      <c r="J12" s="658">
        <v>29058.799999999999</v>
      </c>
      <c r="K12" s="658">
        <v>29371.8</v>
      </c>
      <c r="L12" s="658">
        <v>29540.6</v>
      </c>
      <c r="M12" s="658">
        <v>30072.5</v>
      </c>
      <c r="N12" s="658">
        <v>31497.3</v>
      </c>
      <c r="O12" s="658">
        <v>32083.4</v>
      </c>
      <c r="P12" s="658">
        <v>32294.1</v>
      </c>
      <c r="Q12" s="658">
        <v>32523.7</v>
      </c>
      <c r="R12" s="658">
        <v>32631.7</v>
      </c>
      <c r="S12" s="658">
        <v>32693.5</v>
      </c>
      <c r="T12" s="658">
        <v>32973.300000000003</v>
      </c>
      <c r="U12" s="658">
        <v>33237.699999999997</v>
      </c>
      <c r="V12" s="658">
        <v>33452.400000000001</v>
      </c>
      <c r="W12" s="658">
        <v>33706</v>
      </c>
      <c r="X12" s="658">
        <v>34151.4</v>
      </c>
      <c r="Y12" s="658">
        <v>34802.6</v>
      </c>
      <c r="Z12" s="658">
        <v>36855</v>
      </c>
      <c r="AA12" s="658">
        <v>38234.199999999997</v>
      </c>
      <c r="AB12" s="658">
        <v>38656.9</v>
      </c>
      <c r="AC12" s="658">
        <v>38887.300000000003</v>
      </c>
      <c r="AD12" s="658">
        <v>39557.9</v>
      </c>
      <c r="AE12" s="658">
        <v>39923.699999999997</v>
      </c>
      <c r="AF12" s="658">
        <v>40984.699999999997</v>
      </c>
      <c r="AG12" s="658">
        <v>41572.699999999997</v>
      </c>
      <c r="AH12" s="658">
        <v>42176.800000000003</v>
      </c>
      <c r="AI12" s="658">
        <v>42785.8</v>
      </c>
      <c r="AJ12" s="658">
        <v>43155.4</v>
      </c>
      <c r="AK12" s="658">
        <v>44021.8</v>
      </c>
      <c r="AL12" s="658">
        <v>47413</v>
      </c>
      <c r="AM12" s="658">
        <v>48237.4</v>
      </c>
      <c r="AN12" s="658">
        <v>48921.1</v>
      </c>
      <c r="AO12" s="658">
        <v>50535.9</v>
      </c>
      <c r="AP12" s="658">
        <v>51047.8</v>
      </c>
      <c r="AQ12" s="658">
        <v>51711.6</v>
      </c>
      <c r="AR12" s="658">
        <v>52437.599999999999</v>
      </c>
      <c r="AS12" s="658">
        <v>53384.9</v>
      </c>
      <c r="AT12" s="658">
        <v>54681.9</v>
      </c>
      <c r="AU12" s="658">
        <v>55702.6</v>
      </c>
      <c r="AV12" s="658">
        <v>56522.8</v>
      </c>
      <c r="AW12" s="658">
        <v>57457</v>
      </c>
      <c r="AX12" s="658">
        <v>60938.7</v>
      </c>
      <c r="AY12" s="658">
        <v>61927</v>
      </c>
      <c r="AZ12" s="658">
        <v>62247.8</v>
      </c>
      <c r="BA12" s="658">
        <v>63167.5</v>
      </c>
      <c r="BB12" s="658">
        <v>63588.5</v>
      </c>
      <c r="BC12" s="658">
        <v>64245</v>
      </c>
      <c r="BD12" s="658">
        <v>65228.1</v>
      </c>
      <c r="BE12" s="658">
        <v>65612</v>
      </c>
      <c r="BF12" s="658">
        <v>66805.2</v>
      </c>
      <c r="BG12" s="658">
        <v>68716.5</v>
      </c>
      <c r="BH12" s="660">
        <v>70557.5</v>
      </c>
      <c r="BI12" s="660">
        <v>71440.3</v>
      </c>
      <c r="BJ12" s="660">
        <v>77071.600000000006</v>
      </c>
      <c r="BK12" s="660">
        <v>78368.399999999994</v>
      </c>
      <c r="BL12" s="660">
        <v>79423.399999999994</v>
      </c>
      <c r="BM12" s="660">
        <v>81228.899999999994</v>
      </c>
      <c r="BN12" s="660">
        <v>82971.899999999994</v>
      </c>
      <c r="BO12" s="660">
        <v>83805.7</v>
      </c>
      <c r="BP12" s="660">
        <v>85179.1</v>
      </c>
      <c r="BQ12" s="660">
        <v>85634.8</v>
      </c>
      <c r="BR12" s="660">
        <v>87040</v>
      </c>
      <c r="BS12" s="660">
        <v>90177.7</v>
      </c>
      <c r="BT12" s="660">
        <v>91209.4</v>
      </c>
      <c r="BU12" s="660">
        <v>95308.2</v>
      </c>
      <c r="BV12" s="660">
        <v>105369.8</v>
      </c>
    </row>
    <row r="13" spans="1:74" ht="12" customHeight="1" x14ac:dyDescent="0.35">
      <c r="A13" s="650" t="s">
        <v>1040</v>
      </c>
      <c r="B13" s="648" t="s">
        <v>85</v>
      </c>
      <c r="C13" s="658">
        <v>88431.4</v>
      </c>
      <c r="D13" s="658">
        <v>88655.9</v>
      </c>
      <c r="E13" s="658">
        <v>88655.9</v>
      </c>
      <c r="F13" s="658">
        <v>88955.9</v>
      </c>
      <c r="G13" s="658">
        <v>88955.9</v>
      </c>
      <c r="H13" s="658">
        <v>89104.9</v>
      </c>
      <c r="I13" s="658">
        <v>89261.8</v>
      </c>
      <c r="J13" s="658">
        <v>89343.8</v>
      </c>
      <c r="K13" s="658">
        <v>89813.8</v>
      </c>
      <c r="L13" s="658">
        <v>90151.8</v>
      </c>
      <c r="M13" s="658">
        <v>90402.4</v>
      </c>
      <c r="N13" s="658">
        <v>94286</v>
      </c>
      <c r="O13" s="658">
        <v>95147.4</v>
      </c>
      <c r="P13" s="658">
        <v>95613.4</v>
      </c>
      <c r="Q13" s="658">
        <v>96445.9</v>
      </c>
      <c r="R13" s="658">
        <v>96447.7</v>
      </c>
      <c r="S13" s="658">
        <v>96677.2</v>
      </c>
      <c r="T13" s="658">
        <v>97921.1</v>
      </c>
      <c r="U13" s="658">
        <v>98196.7</v>
      </c>
      <c r="V13" s="658">
        <v>98580.1</v>
      </c>
      <c r="W13" s="658">
        <v>99576.8</v>
      </c>
      <c r="X13" s="658">
        <v>99501.8</v>
      </c>
      <c r="Y13" s="658">
        <v>100620.6</v>
      </c>
      <c r="Z13" s="658">
        <v>103417.5</v>
      </c>
      <c r="AA13" s="658">
        <v>104510.7</v>
      </c>
      <c r="AB13" s="658">
        <v>104528</v>
      </c>
      <c r="AC13" s="658">
        <v>106055.1</v>
      </c>
      <c r="AD13" s="658">
        <v>106309.8</v>
      </c>
      <c r="AE13" s="658">
        <v>107169.2</v>
      </c>
      <c r="AF13" s="658">
        <v>107549.2</v>
      </c>
      <c r="AG13" s="658">
        <v>107751.2</v>
      </c>
      <c r="AH13" s="658">
        <v>108283</v>
      </c>
      <c r="AI13" s="658">
        <v>109076.4</v>
      </c>
      <c r="AJ13" s="658">
        <v>109383.5</v>
      </c>
      <c r="AK13" s="658">
        <v>111115.8</v>
      </c>
      <c r="AL13" s="658">
        <v>118044.7</v>
      </c>
      <c r="AM13" s="658">
        <v>118997.8</v>
      </c>
      <c r="AN13" s="658">
        <v>119814.6</v>
      </c>
      <c r="AO13" s="658">
        <v>120947.5</v>
      </c>
      <c r="AP13" s="658">
        <v>121716.5</v>
      </c>
      <c r="AQ13" s="658">
        <v>123073.5</v>
      </c>
      <c r="AR13" s="658">
        <v>124703.2</v>
      </c>
      <c r="AS13" s="658">
        <v>125970.2</v>
      </c>
      <c r="AT13" s="658">
        <v>126308.6</v>
      </c>
      <c r="AU13" s="658">
        <v>126656.8</v>
      </c>
      <c r="AV13" s="658">
        <v>128073.1</v>
      </c>
      <c r="AW13" s="658">
        <v>129198.7</v>
      </c>
      <c r="AX13" s="658">
        <v>132209.70000000001</v>
      </c>
      <c r="AY13" s="658">
        <v>133443.79999999999</v>
      </c>
      <c r="AZ13" s="658">
        <v>133703.79999999999</v>
      </c>
      <c r="BA13" s="658">
        <v>134815.4</v>
      </c>
      <c r="BB13" s="658">
        <v>136726.20000000001</v>
      </c>
      <c r="BC13" s="658">
        <v>136926.39999999999</v>
      </c>
      <c r="BD13" s="658">
        <v>137321.4</v>
      </c>
      <c r="BE13" s="658">
        <v>137321.4</v>
      </c>
      <c r="BF13" s="658">
        <v>137315.4</v>
      </c>
      <c r="BG13" s="658">
        <v>138007.4</v>
      </c>
      <c r="BH13" s="660">
        <v>139019</v>
      </c>
      <c r="BI13" s="660">
        <v>139476.1</v>
      </c>
      <c r="BJ13" s="660">
        <v>144250.70000000001</v>
      </c>
      <c r="BK13" s="660">
        <v>144153.20000000001</v>
      </c>
      <c r="BL13" s="660">
        <v>144283.20000000001</v>
      </c>
      <c r="BM13" s="660">
        <v>144433.20000000001</v>
      </c>
      <c r="BN13" s="660">
        <v>144723.9</v>
      </c>
      <c r="BO13" s="660">
        <v>144811.5</v>
      </c>
      <c r="BP13" s="660">
        <v>144811.5</v>
      </c>
      <c r="BQ13" s="660">
        <v>144811.5</v>
      </c>
      <c r="BR13" s="660">
        <v>145011.5</v>
      </c>
      <c r="BS13" s="660">
        <v>145371.5</v>
      </c>
      <c r="BT13" s="660">
        <v>145521.5</v>
      </c>
      <c r="BU13" s="660">
        <v>145773.5</v>
      </c>
      <c r="BV13" s="660">
        <v>148536.9</v>
      </c>
    </row>
    <row r="14" spans="1:74" ht="12" customHeight="1" x14ac:dyDescent="0.35">
      <c r="A14" s="650"/>
      <c r="B14" s="649" t="s">
        <v>1048</v>
      </c>
      <c r="C14" s="649"/>
      <c r="D14" s="649"/>
      <c r="E14" s="649"/>
      <c r="F14" s="649"/>
      <c r="G14" s="649"/>
      <c r="H14" s="649"/>
      <c r="I14" s="649"/>
      <c r="J14" s="649"/>
      <c r="K14" s="649"/>
      <c r="L14" s="649"/>
      <c r="M14" s="649"/>
      <c r="N14" s="649"/>
      <c r="O14" s="649"/>
      <c r="P14" s="649"/>
      <c r="Q14" s="649"/>
      <c r="R14" s="649"/>
      <c r="S14" s="649"/>
      <c r="T14" s="649"/>
      <c r="U14" s="649"/>
      <c r="V14" s="649"/>
      <c r="W14" s="649"/>
      <c r="X14" s="649"/>
      <c r="Y14" s="649"/>
      <c r="Z14" s="649"/>
      <c r="AA14" s="649"/>
      <c r="AB14" s="649"/>
      <c r="AC14" s="649"/>
      <c r="AD14" s="649"/>
      <c r="AE14" s="649"/>
      <c r="AF14" s="649"/>
      <c r="AG14" s="649"/>
      <c r="AH14" s="649"/>
      <c r="AI14" s="649"/>
      <c r="AJ14" s="649"/>
      <c r="AK14" s="649"/>
      <c r="AL14" s="649"/>
      <c r="AM14" s="649"/>
      <c r="AN14" s="649"/>
      <c r="AO14" s="649"/>
      <c r="AP14" s="649"/>
      <c r="AQ14" s="649"/>
      <c r="AR14" s="649"/>
      <c r="AS14" s="649"/>
      <c r="AT14" s="649"/>
      <c r="AU14" s="649"/>
      <c r="AV14" s="649"/>
      <c r="AW14" s="649"/>
      <c r="AX14" s="649"/>
      <c r="AY14" s="649"/>
      <c r="AZ14" s="649"/>
      <c r="BA14" s="649"/>
      <c r="BB14" s="649"/>
      <c r="BC14" s="649"/>
      <c r="BD14" s="649"/>
      <c r="BE14" s="649"/>
      <c r="BF14" s="649"/>
      <c r="BG14" s="649"/>
      <c r="BH14" s="661"/>
      <c r="BI14" s="661"/>
      <c r="BJ14" s="661"/>
      <c r="BK14" s="661"/>
      <c r="BL14" s="661"/>
      <c r="BM14" s="661"/>
      <c r="BN14" s="661"/>
      <c r="BO14" s="661"/>
      <c r="BP14" s="661"/>
      <c r="BQ14" s="661"/>
      <c r="BR14" s="661"/>
      <c r="BS14" s="661"/>
      <c r="BT14" s="661"/>
      <c r="BU14" s="661"/>
      <c r="BV14" s="661"/>
    </row>
    <row r="15" spans="1:74" ht="12" customHeight="1" x14ac:dyDescent="0.35">
      <c r="A15" s="650" t="s">
        <v>1049</v>
      </c>
      <c r="B15" s="648" t="s">
        <v>1043</v>
      </c>
      <c r="C15" s="658">
        <v>6571.8</v>
      </c>
      <c r="D15" s="658">
        <v>6571.8</v>
      </c>
      <c r="E15" s="658">
        <v>6571.8</v>
      </c>
      <c r="F15" s="658">
        <v>6545.3</v>
      </c>
      <c r="G15" s="658">
        <v>6569.3</v>
      </c>
      <c r="H15" s="658">
        <v>6543.7</v>
      </c>
      <c r="I15" s="658">
        <v>6533.1</v>
      </c>
      <c r="J15" s="658">
        <v>6524.8</v>
      </c>
      <c r="K15" s="658">
        <v>6520.7</v>
      </c>
      <c r="L15" s="658">
        <v>6520.7</v>
      </c>
      <c r="M15" s="658">
        <v>6520.7</v>
      </c>
      <c r="N15" s="658">
        <v>6520.7</v>
      </c>
      <c r="O15" s="658">
        <v>6549.2</v>
      </c>
      <c r="P15" s="658">
        <v>6549.2</v>
      </c>
      <c r="Q15" s="658">
        <v>6549.2</v>
      </c>
      <c r="R15" s="658">
        <v>6417.9</v>
      </c>
      <c r="S15" s="658">
        <v>6406.9</v>
      </c>
      <c r="T15" s="658">
        <v>6436.3</v>
      </c>
      <c r="U15" s="658">
        <v>6366.8</v>
      </c>
      <c r="V15" s="658">
        <v>6366.8</v>
      </c>
      <c r="W15" s="658">
        <v>6366.8</v>
      </c>
      <c r="X15" s="658">
        <v>6366.8</v>
      </c>
      <c r="Y15" s="658">
        <v>6300.2</v>
      </c>
      <c r="Z15" s="658">
        <v>6300.2</v>
      </c>
      <c r="AA15" s="658">
        <v>6295.9</v>
      </c>
      <c r="AB15" s="658">
        <v>6294.9</v>
      </c>
      <c r="AC15" s="658">
        <v>6294.9</v>
      </c>
      <c r="AD15" s="658">
        <v>6294.9</v>
      </c>
      <c r="AE15" s="658">
        <v>6294.9</v>
      </c>
      <c r="AF15" s="658">
        <v>6296</v>
      </c>
      <c r="AG15" s="658">
        <v>6296</v>
      </c>
      <c r="AH15" s="658">
        <v>6291.8</v>
      </c>
      <c r="AI15" s="658">
        <v>6291.8</v>
      </c>
      <c r="AJ15" s="658">
        <v>6302.2</v>
      </c>
      <c r="AK15" s="658">
        <v>6302.2</v>
      </c>
      <c r="AL15" s="658">
        <v>6302.2</v>
      </c>
      <c r="AM15" s="658">
        <v>6021.7</v>
      </c>
      <c r="AN15" s="658">
        <v>6018.2</v>
      </c>
      <c r="AO15" s="658">
        <v>6018.2</v>
      </c>
      <c r="AP15" s="658">
        <v>6018.2</v>
      </c>
      <c r="AQ15" s="658">
        <v>6018.2</v>
      </c>
      <c r="AR15" s="658">
        <v>6021.6</v>
      </c>
      <c r="AS15" s="658">
        <v>6019.9</v>
      </c>
      <c r="AT15" s="658">
        <v>6019.9</v>
      </c>
      <c r="AU15" s="658">
        <v>6024.3</v>
      </c>
      <c r="AV15" s="658">
        <v>6024.3</v>
      </c>
      <c r="AW15" s="658">
        <v>6024.3</v>
      </c>
      <c r="AX15" s="658">
        <v>6014.3</v>
      </c>
      <c r="AY15" s="658">
        <v>6004.6</v>
      </c>
      <c r="AZ15" s="658">
        <v>6004.6</v>
      </c>
      <c r="BA15" s="658">
        <v>6004.6</v>
      </c>
      <c r="BB15" s="658">
        <v>6004.6</v>
      </c>
      <c r="BC15" s="658">
        <v>6004.6</v>
      </c>
      <c r="BD15" s="658">
        <v>6006.6</v>
      </c>
      <c r="BE15" s="658">
        <v>6010.8</v>
      </c>
      <c r="BF15" s="658">
        <v>6010.8</v>
      </c>
      <c r="BG15" s="658">
        <v>6010.8</v>
      </c>
      <c r="BH15" s="660">
        <v>6010.8</v>
      </c>
      <c r="BI15" s="660">
        <v>6010.8</v>
      </c>
      <c r="BJ15" s="660">
        <v>6010.8</v>
      </c>
      <c r="BK15" s="660">
        <v>6010.8</v>
      </c>
      <c r="BL15" s="660">
        <v>6010.8</v>
      </c>
      <c r="BM15" s="660">
        <v>6010.8</v>
      </c>
      <c r="BN15" s="660">
        <v>6010.8</v>
      </c>
      <c r="BO15" s="660">
        <v>6010.8</v>
      </c>
      <c r="BP15" s="660">
        <v>6002.6</v>
      </c>
      <c r="BQ15" s="660">
        <v>6002.6</v>
      </c>
      <c r="BR15" s="660">
        <v>6002.6</v>
      </c>
      <c r="BS15" s="660">
        <v>6002.6</v>
      </c>
      <c r="BT15" s="660">
        <v>6002.6</v>
      </c>
      <c r="BU15" s="660">
        <v>6002.6</v>
      </c>
      <c r="BV15" s="660">
        <v>6002.6</v>
      </c>
    </row>
    <row r="16" spans="1:74" ht="12" customHeight="1" x14ac:dyDescent="0.35">
      <c r="A16" s="650" t="s">
        <v>1050</v>
      </c>
      <c r="B16" s="648" t="s">
        <v>1044</v>
      </c>
      <c r="C16" s="658">
        <v>873.2</v>
      </c>
      <c r="D16" s="658">
        <v>873.2</v>
      </c>
      <c r="E16" s="658">
        <v>873.2</v>
      </c>
      <c r="F16" s="658">
        <v>873.2</v>
      </c>
      <c r="G16" s="658">
        <v>873.2</v>
      </c>
      <c r="H16" s="658">
        <v>872.6</v>
      </c>
      <c r="I16" s="658">
        <v>872</v>
      </c>
      <c r="J16" s="658">
        <v>872</v>
      </c>
      <c r="K16" s="658">
        <v>867.9</v>
      </c>
      <c r="L16" s="658">
        <v>867.9</v>
      </c>
      <c r="M16" s="658">
        <v>867.9</v>
      </c>
      <c r="N16" s="658">
        <v>867.9</v>
      </c>
      <c r="O16" s="658">
        <v>853.3</v>
      </c>
      <c r="P16" s="658">
        <v>853.3</v>
      </c>
      <c r="Q16" s="658">
        <v>853.3</v>
      </c>
      <c r="R16" s="658">
        <v>789.7</v>
      </c>
      <c r="S16" s="658">
        <v>791.1</v>
      </c>
      <c r="T16" s="658">
        <v>791.1</v>
      </c>
      <c r="U16" s="658">
        <v>791.1</v>
      </c>
      <c r="V16" s="658">
        <v>791.1</v>
      </c>
      <c r="W16" s="658">
        <v>791.1</v>
      </c>
      <c r="X16" s="658">
        <v>791.1</v>
      </c>
      <c r="Y16" s="658">
        <v>791.1</v>
      </c>
      <c r="Z16" s="658">
        <v>791.1</v>
      </c>
      <c r="AA16" s="658">
        <v>771</v>
      </c>
      <c r="AB16" s="658">
        <v>770</v>
      </c>
      <c r="AC16" s="658">
        <v>770</v>
      </c>
      <c r="AD16" s="658">
        <v>770</v>
      </c>
      <c r="AE16" s="658">
        <v>770</v>
      </c>
      <c r="AF16" s="658">
        <v>771.1</v>
      </c>
      <c r="AG16" s="658">
        <v>771.1</v>
      </c>
      <c r="AH16" s="658">
        <v>766.9</v>
      </c>
      <c r="AI16" s="658">
        <v>766.9</v>
      </c>
      <c r="AJ16" s="658">
        <v>777.3</v>
      </c>
      <c r="AK16" s="658">
        <v>777.3</v>
      </c>
      <c r="AL16" s="658">
        <v>777.3</v>
      </c>
      <c r="AM16" s="658">
        <v>820.8</v>
      </c>
      <c r="AN16" s="658">
        <v>817.3</v>
      </c>
      <c r="AO16" s="658">
        <v>817.3</v>
      </c>
      <c r="AP16" s="658">
        <v>817.3</v>
      </c>
      <c r="AQ16" s="658">
        <v>817.3</v>
      </c>
      <c r="AR16" s="658">
        <v>820.7</v>
      </c>
      <c r="AS16" s="658">
        <v>819</v>
      </c>
      <c r="AT16" s="658">
        <v>819</v>
      </c>
      <c r="AU16" s="658">
        <v>818.4</v>
      </c>
      <c r="AV16" s="658">
        <v>818.4</v>
      </c>
      <c r="AW16" s="658">
        <v>818.4</v>
      </c>
      <c r="AX16" s="658">
        <v>808.4</v>
      </c>
      <c r="AY16" s="658">
        <v>808.4</v>
      </c>
      <c r="AZ16" s="658">
        <v>808.4</v>
      </c>
      <c r="BA16" s="658">
        <v>808.4</v>
      </c>
      <c r="BB16" s="658">
        <v>808.4</v>
      </c>
      <c r="BC16" s="658">
        <v>808.4</v>
      </c>
      <c r="BD16" s="658">
        <v>808.4</v>
      </c>
      <c r="BE16" s="658">
        <v>808.4</v>
      </c>
      <c r="BF16" s="658">
        <v>808.4</v>
      </c>
      <c r="BG16" s="658">
        <v>808.4</v>
      </c>
      <c r="BH16" s="660">
        <v>808.4</v>
      </c>
      <c r="BI16" s="660">
        <v>808.4</v>
      </c>
      <c r="BJ16" s="660">
        <v>808.4</v>
      </c>
      <c r="BK16" s="660">
        <v>808.4</v>
      </c>
      <c r="BL16" s="660">
        <v>808.4</v>
      </c>
      <c r="BM16" s="660">
        <v>808.4</v>
      </c>
      <c r="BN16" s="660">
        <v>808.4</v>
      </c>
      <c r="BO16" s="660">
        <v>808.4</v>
      </c>
      <c r="BP16" s="660">
        <v>808.4</v>
      </c>
      <c r="BQ16" s="660">
        <v>808.4</v>
      </c>
      <c r="BR16" s="660">
        <v>808.4</v>
      </c>
      <c r="BS16" s="660">
        <v>808.4</v>
      </c>
      <c r="BT16" s="660">
        <v>808.4</v>
      </c>
      <c r="BU16" s="660">
        <v>808.4</v>
      </c>
      <c r="BV16" s="660">
        <v>808.4</v>
      </c>
    </row>
    <row r="17" spans="1:74" ht="12" customHeight="1" x14ac:dyDescent="0.35">
      <c r="A17" s="650" t="s">
        <v>1051</v>
      </c>
      <c r="B17" s="648" t="s">
        <v>1045</v>
      </c>
      <c r="C17" s="658">
        <v>5698.6</v>
      </c>
      <c r="D17" s="658">
        <v>5698.6</v>
      </c>
      <c r="E17" s="658">
        <v>5698.6</v>
      </c>
      <c r="F17" s="658">
        <v>5672.1</v>
      </c>
      <c r="G17" s="658">
        <v>5696.1</v>
      </c>
      <c r="H17" s="658">
        <v>5671.1</v>
      </c>
      <c r="I17" s="658">
        <v>5661.1</v>
      </c>
      <c r="J17" s="658">
        <v>5652.8</v>
      </c>
      <c r="K17" s="658">
        <v>5652.8</v>
      </c>
      <c r="L17" s="658">
        <v>5652.8</v>
      </c>
      <c r="M17" s="658">
        <v>5652.8</v>
      </c>
      <c r="N17" s="658">
        <v>5652.8</v>
      </c>
      <c r="O17" s="658">
        <v>5695.9</v>
      </c>
      <c r="P17" s="658">
        <v>5695.9</v>
      </c>
      <c r="Q17" s="658">
        <v>5695.9</v>
      </c>
      <c r="R17" s="658">
        <v>5628.2</v>
      </c>
      <c r="S17" s="658">
        <v>5615.8</v>
      </c>
      <c r="T17" s="658">
        <v>5645.2</v>
      </c>
      <c r="U17" s="658">
        <v>5575.7</v>
      </c>
      <c r="V17" s="658">
        <v>5575.7</v>
      </c>
      <c r="W17" s="658">
        <v>5575.7</v>
      </c>
      <c r="X17" s="658">
        <v>5575.7</v>
      </c>
      <c r="Y17" s="658">
        <v>5509.1</v>
      </c>
      <c r="Z17" s="658">
        <v>5509.1</v>
      </c>
      <c r="AA17" s="658">
        <v>5524.9</v>
      </c>
      <c r="AB17" s="658">
        <v>5524.9</v>
      </c>
      <c r="AC17" s="658">
        <v>5524.9</v>
      </c>
      <c r="AD17" s="658">
        <v>5524.9</v>
      </c>
      <c r="AE17" s="658">
        <v>5524.9</v>
      </c>
      <c r="AF17" s="658">
        <v>5524.9</v>
      </c>
      <c r="AG17" s="658">
        <v>5524.9</v>
      </c>
      <c r="AH17" s="658">
        <v>5524.9</v>
      </c>
      <c r="AI17" s="658">
        <v>5524.9</v>
      </c>
      <c r="AJ17" s="658">
        <v>5524.9</v>
      </c>
      <c r="AK17" s="658">
        <v>5524.9</v>
      </c>
      <c r="AL17" s="658">
        <v>5524.9</v>
      </c>
      <c r="AM17" s="658">
        <v>5200.8999999999996</v>
      </c>
      <c r="AN17" s="658">
        <v>5200.8999999999996</v>
      </c>
      <c r="AO17" s="658">
        <v>5200.8999999999996</v>
      </c>
      <c r="AP17" s="658">
        <v>5200.8999999999996</v>
      </c>
      <c r="AQ17" s="658">
        <v>5200.8999999999996</v>
      </c>
      <c r="AR17" s="658">
        <v>5200.8999999999996</v>
      </c>
      <c r="AS17" s="658">
        <v>5200.8999999999996</v>
      </c>
      <c r="AT17" s="658">
        <v>5200.8999999999996</v>
      </c>
      <c r="AU17" s="658">
        <v>5205.8999999999996</v>
      </c>
      <c r="AV17" s="658">
        <v>5205.8999999999996</v>
      </c>
      <c r="AW17" s="658">
        <v>5205.8999999999996</v>
      </c>
      <c r="AX17" s="658">
        <v>5205.8999999999996</v>
      </c>
      <c r="AY17" s="658">
        <v>5196.2</v>
      </c>
      <c r="AZ17" s="658">
        <v>5196.2</v>
      </c>
      <c r="BA17" s="658">
        <v>5196.2</v>
      </c>
      <c r="BB17" s="658">
        <v>5196.2</v>
      </c>
      <c r="BC17" s="658">
        <v>5196.2</v>
      </c>
      <c r="BD17" s="658">
        <v>5198.2</v>
      </c>
      <c r="BE17" s="658">
        <v>5202.3999999999996</v>
      </c>
      <c r="BF17" s="658">
        <v>5202.3999999999996</v>
      </c>
      <c r="BG17" s="658">
        <v>5202.3999999999996</v>
      </c>
      <c r="BH17" s="660">
        <v>5202.3999999999996</v>
      </c>
      <c r="BI17" s="660">
        <v>5202.3999999999996</v>
      </c>
      <c r="BJ17" s="660">
        <v>5202.3999999999996</v>
      </c>
      <c r="BK17" s="660">
        <v>5202.3999999999996</v>
      </c>
      <c r="BL17" s="660">
        <v>5202.3999999999996</v>
      </c>
      <c r="BM17" s="660">
        <v>5202.3999999999996</v>
      </c>
      <c r="BN17" s="660">
        <v>5202.3999999999996</v>
      </c>
      <c r="BO17" s="660">
        <v>5202.3999999999996</v>
      </c>
      <c r="BP17" s="660">
        <v>5194.2</v>
      </c>
      <c r="BQ17" s="660">
        <v>5194.2</v>
      </c>
      <c r="BR17" s="660">
        <v>5194.2</v>
      </c>
      <c r="BS17" s="660">
        <v>5194.2</v>
      </c>
      <c r="BT17" s="660">
        <v>5194.2</v>
      </c>
      <c r="BU17" s="660">
        <v>5194.2</v>
      </c>
      <c r="BV17" s="660">
        <v>5194.2</v>
      </c>
    </row>
    <row r="18" spans="1:74" ht="12" customHeight="1" x14ac:dyDescent="0.35">
      <c r="A18" s="650" t="s">
        <v>1052</v>
      </c>
      <c r="B18" s="648" t="s">
        <v>1046</v>
      </c>
      <c r="C18" s="658">
        <v>275.5</v>
      </c>
      <c r="D18" s="658">
        <v>275.5</v>
      </c>
      <c r="E18" s="658">
        <v>275.5</v>
      </c>
      <c r="F18" s="658">
        <v>275.5</v>
      </c>
      <c r="G18" s="658">
        <v>275.5</v>
      </c>
      <c r="H18" s="658">
        <v>275.5</v>
      </c>
      <c r="I18" s="658">
        <v>275.5</v>
      </c>
      <c r="J18" s="658">
        <v>275.5</v>
      </c>
      <c r="K18" s="658">
        <v>275.5</v>
      </c>
      <c r="L18" s="658">
        <v>275.5</v>
      </c>
      <c r="M18" s="658">
        <v>275.5</v>
      </c>
      <c r="N18" s="658">
        <v>275.5</v>
      </c>
      <c r="O18" s="658">
        <v>280.89999999999998</v>
      </c>
      <c r="P18" s="658">
        <v>280.89999999999998</v>
      </c>
      <c r="Q18" s="658">
        <v>280.89999999999998</v>
      </c>
      <c r="R18" s="658">
        <v>279.7</v>
      </c>
      <c r="S18" s="658">
        <v>279.7</v>
      </c>
      <c r="T18" s="658">
        <v>279.7</v>
      </c>
      <c r="U18" s="658">
        <v>279.7</v>
      </c>
      <c r="V18" s="658">
        <v>279.7</v>
      </c>
      <c r="W18" s="658">
        <v>279.7</v>
      </c>
      <c r="X18" s="658">
        <v>279.7</v>
      </c>
      <c r="Y18" s="658">
        <v>279.7</v>
      </c>
      <c r="Z18" s="658">
        <v>279.7</v>
      </c>
      <c r="AA18" s="658">
        <v>278.89999999999998</v>
      </c>
      <c r="AB18" s="658">
        <v>278.89999999999998</v>
      </c>
      <c r="AC18" s="658">
        <v>278.89999999999998</v>
      </c>
      <c r="AD18" s="658">
        <v>278.89999999999998</v>
      </c>
      <c r="AE18" s="658">
        <v>278.89999999999998</v>
      </c>
      <c r="AF18" s="658">
        <v>278.89999999999998</v>
      </c>
      <c r="AG18" s="658">
        <v>278.89999999999998</v>
      </c>
      <c r="AH18" s="658">
        <v>278.89999999999998</v>
      </c>
      <c r="AI18" s="658">
        <v>278.89999999999998</v>
      </c>
      <c r="AJ18" s="658">
        <v>278.89999999999998</v>
      </c>
      <c r="AK18" s="658">
        <v>278.89999999999998</v>
      </c>
      <c r="AL18" s="658">
        <v>278.89999999999998</v>
      </c>
      <c r="AM18" s="658">
        <v>290.5</v>
      </c>
      <c r="AN18" s="658">
        <v>290.5</v>
      </c>
      <c r="AO18" s="658">
        <v>290.5</v>
      </c>
      <c r="AP18" s="658">
        <v>290.5</v>
      </c>
      <c r="AQ18" s="658">
        <v>290.5</v>
      </c>
      <c r="AR18" s="658">
        <v>290.5</v>
      </c>
      <c r="AS18" s="658">
        <v>290.5</v>
      </c>
      <c r="AT18" s="658">
        <v>290.5</v>
      </c>
      <c r="AU18" s="658">
        <v>288.10000000000002</v>
      </c>
      <c r="AV18" s="658">
        <v>288.10000000000002</v>
      </c>
      <c r="AW18" s="658">
        <v>288.10000000000002</v>
      </c>
      <c r="AX18" s="658">
        <v>288.10000000000002</v>
      </c>
      <c r="AY18" s="658">
        <v>288.10000000000002</v>
      </c>
      <c r="AZ18" s="658">
        <v>288.10000000000002</v>
      </c>
      <c r="BA18" s="658">
        <v>288.10000000000002</v>
      </c>
      <c r="BB18" s="658">
        <v>288.10000000000002</v>
      </c>
      <c r="BC18" s="658">
        <v>290.60000000000002</v>
      </c>
      <c r="BD18" s="658">
        <v>290.60000000000002</v>
      </c>
      <c r="BE18" s="658">
        <v>290.60000000000002</v>
      </c>
      <c r="BF18" s="658">
        <v>290.60000000000002</v>
      </c>
      <c r="BG18" s="658">
        <v>290.60000000000002</v>
      </c>
      <c r="BH18" s="660">
        <v>290.60000000000002</v>
      </c>
      <c r="BI18" s="660">
        <v>290.60000000000002</v>
      </c>
      <c r="BJ18" s="660">
        <v>290.60000000000002</v>
      </c>
      <c r="BK18" s="660">
        <v>290.60000000000002</v>
      </c>
      <c r="BL18" s="660">
        <v>290.60000000000002</v>
      </c>
      <c r="BM18" s="660">
        <v>290.60000000000002</v>
      </c>
      <c r="BN18" s="660">
        <v>290.60000000000002</v>
      </c>
      <c r="BO18" s="660">
        <v>291.10000000000002</v>
      </c>
      <c r="BP18" s="660">
        <v>291.10000000000002</v>
      </c>
      <c r="BQ18" s="660">
        <v>291.10000000000002</v>
      </c>
      <c r="BR18" s="660">
        <v>291.10000000000002</v>
      </c>
      <c r="BS18" s="660">
        <v>291.10000000000002</v>
      </c>
      <c r="BT18" s="660">
        <v>291.10000000000002</v>
      </c>
      <c r="BU18" s="660">
        <v>291.10000000000002</v>
      </c>
      <c r="BV18" s="660">
        <v>291.10000000000002</v>
      </c>
    </row>
    <row r="19" spans="1:74" ht="12" customHeight="1" x14ac:dyDescent="0.35">
      <c r="A19" s="650" t="s">
        <v>1053</v>
      </c>
      <c r="B19" s="648" t="s">
        <v>1047</v>
      </c>
      <c r="C19" s="658">
        <v>358.1</v>
      </c>
      <c r="D19" s="658">
        <v>358.1</v>
      </c>
      <c r="E19" s="658">
        <v>358.1</v>
      </c>
      <c r="F19" s="658">
        <v>358.1</v>
      </c>
      <c r="G19" s="658">
        <v>361.8</v>
      </c>
      <c r="H19" s="658">
        <v>364.9</v>
      </c>
      <c r="I19" s="658">
        <v>364.9</v>
      </c>
      <c r="J19" s="658">
        <v>369.9</v>
      </c>
      <c r="K19" s="658">
        <v>372.4</v>
      </c>
      <c r="L19" s="658">
        <v>372.4</v>
      </c>
      <c r="M19" s="658">
        <v>372.4</v>
      </c>
      <c r="N19" s="658">
        <v>377.9</v>
      </c>
      <c r="O19" s="658">
        <v>410.4</v>
      </c>
      <c r="P19" s="658">
        <v>412.4</v>
      </c>
      <c r="Q19" s="658">
        <v>413.7</v>
      </c>
      <c r="R19" s="658">
        <v>417.3</v>
      </c>
      <c r="S19" s="658">
        <v>417.3</v>
      </c>
      <c r="T19" s="658">
        <v>420.6</v>
      </c>
      <c r="U19" s="658">
        <v>432</v>
      </c>
      <c r="V19" s="658">
        <v>432</v>
      </c>
      <c r="W19" s="658">
        <v>432</v>
      </c>
      <c r="X19" s="658">
        <v>432</v>
      </c>
      <c r="Y19" s="658">
        <v>437.7</v>
      </c>
      <c r="Z19" s="658">
        <v>439.1</v>
      </c>
      <c r="AA19" s="658">
        <v>438.1</v>
      </c>
      <c r="AB19" s="658">
        <v>438.1</v>
      </c>
      <c r="AC19" s="658">
        <v>442.7</v>
      </c>
      <c r="AD19" s="658">
        <v>445.6</v>
      </c>
      <c r="AE19" s="658">
        <v>454</v>
      </c>
      <c r="AF19" s="658">
        <v>456.1</v>
      </c>
      <c r="AG19" s="658">
        <v>456.5</v>
      </c>
      <c r="AH19" s="658">
        <v>456.5</v>
      </c>
      <c r="AI19" s="658">
        <v>461.5</v>
      </c>
      <c r="AJ19" s="658">
        <v>461.5</v>
      </c>
      <c r="AK19" s="658">
        <v>463.1</v>
      </c>
      <c r="AL19" s="658">
        <v>468.1</v>
      </c>
      <c r="AM19" s="658">
        <v>471.2</v>
      </c>
      <c r="AN19" s="658">
        <v>472.4</v>
      </c>
      <c r="AO19" s="658">
        <v>473.9</v>
      </c>
      <c r="AP19" s="658">
        <v>476.4</v>
      </c>
      <c r="AQ19" s="658">
        <v>476.4</v>
      </c>
      <c r="AR19" s="658">
        <v>476.4</v>
      </c>
      <c r="AS19" s="658">
        <v>490.3</v>
      </c>
      <c r="AT19" s="658">
        <v>496.8</v>
      </c>
      <c r="AU19" s="658">
        <v>516.1</v>
      </c>
      <c r="AV19" s="658">
        <v>524.29999999999995</v>
      </c>
      <c r="AW19" s="658">
        <v>528.29999999999995</v>
      </c>
      <c r="AX19" s="658">
        <v>537.9</v>
      </c>
      <c r="AY19" s="658">
        <v>537.9</v>
      </c>
      <c r="AZ19" s="658">
        <v>537.9</v>
      </c>
      <c r="BA19" s="658">
        <v>555.79999999999995</v>
      </c>
      <c r="BB19" s="658">
        <v>557.6</v>
      </c>
      <c r="BC19" s="658">
        <v>562.9</v>
      </c>
      <c r="BD19" s="658">
        <v>565.5</v>
      </c>
      <c r="BE19" s="658">
        <v>567.5</v>
      </c>
      <c r="BF19" s="658">
        <v>567.9</v>
      </c>
      <c r="BG19" s="658">
        <v>569.20000000000005</v>
      </c>
      <c r="BH19" s="660">
        <v>570.20000000000005</v>
      </c>
      <c r="BI19" s="660">
        <v>571.9</v>
      </c>
      <c r="BJ19" s="660">
        <v>588.9</v>
      </c>
      <c r="BK19" s="660">
        <v>588.9</v>
      </c>
      <c r="BL19" s="660">
        <v>588.9</v>
      </c>
      <c r="BM19" s="660">
        <v>591.20000000000005</v>
      </c>
      <c r="BN19" s="660">
        <v>596.20000000000005</v>
      </c>
      <c r="BO19" s="660">
        <v>596.20000000000005</v>
      </c>
      <c r="BP19" s="660">
        <v>598.6</v>
      </c>
      <c r="BQ19" s="660">
        <v>598.6</v>
      </c>
      <c r="BR19" s="660">
        <v>644.29999999999995</v>
      </c>
      <c r="BS19" s="660">
        <v>644.29999999999995</v>
      </c>
      <c r="BT19" s="660">
        <v>644.29999999999995</v>
      </c>
      <c r="BU19" s="660">
        <v>644.29999999999995</v>
      </c>
      <c r="BV19" s="660">
        <v>644.29999999999995</v>
      </c>
    </row>
    <row r="20" spans="1:74" ht="12" customHeight="1" x14ac:dyDescent="0.35">
      <c r="A20" s="650" t="s">
        <v>1054</v>
      </c>
      <c r="B20" s="648" t="s">
        <v>1055</v>
      </c>
      <c r="C20" s="658">
        <v>16647.878000000001</v>
      </c>
      <c r="D20" s="658">
        <v>16888.875</v>
      </c>
      <c r="E20" s="658">
        <v>17172.449000000001</v>
      </c>
      <c r="F20" s="658">
        <v>17431.162</v>
      </c>
      <c r="G20" s="658">
        <v>17714.661</v>
      </c>
      <c r="H20" s="658">
        <v>17988.499</v>
      </c>
      <c r="I20" s="658">
        <v>18239.913</v>
      </c>
      <c r="J20" s="658">
        <v>18519.620999999999</v>
      </c>
      <c r="K20" s="658">
        <v>18780.940999999999</v>
      </c>
      <c r="L20" s="658">
        <v>19059.823</v>
      </c>
      <c r="M20" s="658">
        <v>19319.962</v>
      </c>
      <c r="N20" s="658">
        <v>19547.129000000001</v>
      </c>
      <c r="O20" s="658">
        <v>19697.828000000001</v>
      </c>
      <c r="P20" s="658">
        <v>19941.544000000002</v>
      </c>
      <c r="Q20" s="658">
        <v>20254.326000000001</v>
      </c>
      <c r="R20" s="658">
        <v>20506.045999999998</v>
      </c>
      <c r="S20" s="658">
        <v>20811.378000000001</v>
      </c>
      <c r="T20" s="658">
        <v>21073.011999999999</v>
      </c>
      <c r="U20" s="658">
        <v>21407.62</v>
      </c>
      <c r="V20" s="658">
        <v>21724.6</v>
      </c>
      <c r="W20" s="658">
        <v>22031.098999999998</v>
      </c>
      <c r="X20" s="658">
        <v>22357.651000000002</v>
      </c>
      <c r="Y20" s="658">
        <v>22666.648000000001</v>
      </c>
      <c r="Z20" s="658">
        <v>23213.602999999999</v>
      </c>
      <c r="AA20" s="658">
        <v>23742.192999999999</v>
      </c>
      <c r="AB20" s="658">
        <v>24026.416000000001</v>
      </c>
      <c r="AC20" s="658">
        <v>24351.24</v>
      </c>
      <c r="AD20" s="658">
        <v>24658.261999999999</v>
      </c>
      <c r="AE20" s="658">
        <v>24919.912</v>
      </c>
      <c r="AF20" s="658">
        <v>25247.999</v>
      </c>
      <c r="AG20" s="658">
        <v>25581.580999999998</v>
      </c>
      <c r="AH20" s="658">
        <v>25961.963</v>
      </c>
      <c r="AI20" s="658">
        <v>26251.93</v>
      </c>
      <c r="AJ20" s="658">
        <v>26654.521000000001</v>
      </c>
      <c r="AK20" s="658">
        <v>27027.764999999999</v>
      </c>
      <c r="AL20" s="658">
        <v>27584.777999999998</v>
      </c>
      <c r="AM20" s="658">
        <v>28144.86</v>
      </c>
      <c r="AN20" s="658">
        <v>28481.105</v>
      </c>
      <c r="AO20" s="658">
        <v>28845.687999999998</v>
      </c>
      <c r="AP20" s="658">
        <v>29302.819</v>
      </c>
      <c r="AQ20" s="658">
        <v>29706.055</v>
      </c>
      <c r="AR20" s="658">
        <v>30324.601999999999</v>
      </c>
      <c r="AS20" s="658">
        <v>30665.804</v>
      </c>
      <c r="AT20" s="658">
        <v>31147.932000000001</v>
      </c>
      <c r="AU20" s="658">
        <v>31514.848999999998</v>
      </c>
      <c r="AV20" s="658">
        <v>31920.651000000002</v>
      </c>
      <c r="AW20" s="658">
        <v>32403.126</v>
      </c>
      <c r="AX20" s="658">
        <v>32972.330999999998</v>
      </c>
      <c r="AY20" s="658">
        <v>33248.525000000001</v>
      </c>
      <c r="AZ20" s="658">
        <v>34028.909</v>
      </c>
      <c r="BA20" s="658">
        <v>34720.131000000001</v>
      </c>
      <c r="BB20" s="658">
        <v>35103.635999999999</v>
      </c>
      <c r="BC20" s="658">
        <v>35755.311999999998</v>
      </c>
      <c r="BD20" s="658">
        <v>36197.216</v>
      </c>
      <c r="BE20" s="658">
        <v>36693.534</v>
      </c>
      <c r="BF20" s="658">
        <v>37327.199999999997</v>
      </c>
      <c r="BG20" s="658">
        <v>37942.47</v>
      </c>
      <c r="BH20" s="660">
        <v>38587.11</v>
      </c>
      <c r="BI20" s="660">
        <v>39235.160000000003</v>
      </c>
      <c r="BJ20" s="660">
        <v>39901.199999999997</v>
      </c>
      <c r="BK20" s="660">
        <v>40577.71</v>
      </c>
      <c r="BL20" s="660">
        <v>41268.76</v>
      </c>
      <c r="BM20" s="660">
        <v>41972.36</v>
      </c>
      <c r="BN20" s="660">
        <v>42689.79</v>
      </c>
      <c r="BO20" s="660">
        <v>43421.19</v>
      </c>
      <c r="BP20" s="660">
        <v>44166.97</v>
      </c>
      <c r="BQ20" s="660">
        <v>44927.1</v>
      </c>
      <c r="BR20" s="660">
        <v>45702.06</v>
      </c>
      <c r="BS20" s="660">
        <v>46491.98</v>
      </c>
      <c r="BT20" s="660">
        <v>47297.120000000003</v>
      </c>
      <c r="BU20" s="660">
        <v>48117.86</v>
      </c>
      <c r="BV20" s="660">
        <v>48954.43</v>
      </c>
    </row>
    <row r="21" spans="1:74" ht="12" customHeight="1" x14ac:dyDescent="0.35">
      <c r="A21" s="650" t="s">
        <v>1056</v>
      </c>
      <c r="B21" s="648" t="s">
        <v>1057</v>
      </c>
      <c r="C21" s="658">
        <v>9816.9639999999999</v>
      </c>
      <c r="D21" s="658">
        <v>9977.5040000000008</v>
      </c>
      <c r="E21" s="658">
        <v>10144.519</v>
      </c>
      <c r="F21" s="658">
        <v>10301.445</v>
      </c>
      <c r="G21" s="658">
        <v>10476.821</v>
      </c>
      <c r="H21" s="658">
        <v>10643.474</v>
      </c>
      <c r="I21" s="658">
        <v>10810.71</v>
      </c>
      <c r="J21" s="658">
        <v>10991.834999999999</v>
      </c>
      <c r="K21" s="658">
        <v>11157.656999999999</v>
      </c>
      <c r="L21" s="658">
        <v>11354.29</v>
      </c>
      <c r="M21" s="658">
        <v>11529.06</v>
      </c>
      <c r="N21" s="658">
        <v>11720.380999999999</v>
      </c>
      <c r="O21" s="658">
        <v>11908.995999999999</v>
      </c>
      <c r="P21" s="658">
        <v>12080.162</v>
      </c>
      <c r="Q21" s="658">
        <v>12281.312</v>
      </c>
      <c r="R21" s="658">
        <v>12460.805</v>
      </c>
      <c r="S21" s="658">
        <v>12656.946</v>
      </c>
      <c r="T21" s="658">
        <v>12846.99</v>
      </c>
      <c r="U21" s="658">
        <v>13095.941999999999</v>
      </c>
      <c r="V21" s="658">
        <v>13314.513999999999</v>
      </c>
      <c r="W21" s="658">
        <v>13534.101000000001</v>
      </c>
      <c r="X21" s="658">
        <v>13768.977000000001</v>
      </c>
      <c r="Y21" s="658">
        <v>13993.317999999999</v>
      </c>
      <c r="Z21" s="658">
        <v>14249.031000000001</v>
      </c>
      <c r="AA21" s="658">
        <v>14622.499</v>
      </c>
      <c r="AB21" s="658">
        <v>14832.188</v>
      </c>
      <c r="AC21" s="658">
        <v>15064.244000000001</v>
      </c>
      <c r="AD21" s="658">
        <v>15280.556</v>
      </c>
      <c r="AE21" s="658">
        <v>15472.886</v>
      </c>
      <c r="AF21" s="658">
        <v>15681.653</v>
      </c>
      <c r="AG21" s="658">
        <v>15898.906999999999</v>
      </c>
      <c r="AH21" s="658">
        <v>16129.619000000001</v>
      </c>
      <c r="AI21" s="658">
        <v>16364.022000000001</v>
      </c>
      <c r="AJ21" s="658">
        <v>16635.43</v>
      </c>
      <c r="AK21" s="658">
        <v>16884.810000000001</v>
      </c>
      <c r="AL21" s="658">
        <v>17163.338</v>
      </c>
      <c r="AM21" s="658">
        <v>17506.808000000001</v>
      </c>
      <c r="AN21" s="658">
        <v>17776.768</v>
      </c>
      <c r="AO21" s="658">
        <v>18023.181</v>
      </c>
      <c r="AP21" s="658">
        <v>18368.101999999999</v>
      </c>
      <c r="AQ21" s="658">
        <v>18659.05</v>
      </c>
      <c r="AR21" s="658">
        <v>19101.883000000002</v>
      </c>
      <c r="AS21" s="658">
        <v>19396.442999999999</v>
      </c>
      <c r="AT21" s="658">
        <v>19731.359</v>
      </c>
      <c r="AU21" s="658">
        <v>20038.646000000001</v>
      </c>
      <c r="AV21" s="658">
        <v>20356.5</v>
      </c>
      <c r="AW21" s="658">
        <v>20663.085999999999</v>
      </c>
      <c r="AX21" s="658">
        <v>21022.093000000001</v>
      </c>
      <c r="AY21" s="658">
        <v>21240.985000000001</v>
      </c>
      <c r="AZ21" s="658">
        <v>21756.895</v>
      </c>
      <c r="BA21" s="658">
        <v>22259.802</v>
      </c>
      <c r="BB21" s="658">
        <v>22607.113000000001</v>
      </c>
      <c r="BC21" s="658">
        <v>22963.059000000001</v>
      </c>
      <c r="BD21" s="658">
        <v>23445.646000000001</v>
      </c>
      <c r="BE21" s="658">
        <v>23836.23</v>
      </c>
      <c r="BF21" s="658">
        <v>24292.44</v>
      </c>
      <c r="BG21" s="658">
        <v>24727.9</v>
      </c>
      <c r="BH21" s="660">
        <v>25190.32</v>
      </c>
      <c r="BI21" s="660">
        <v>25653.74</v>
      </c>
      <c r="BJ21" s="660">
        <v>26132.68</v>
      </c>
      <c r="BK21" s="660">
        <v>26619.43</v>
      </c>
      <c r="BL21" s="660">
        <v>27118.52</v>
      </c>
      <c r="BM21" s="660">
        <v>27627.73</v>
      </c>
      <c r="BN21" s="660">
        <v>28148.57</v>
      </c>
      <c r="BO21" s="660">
        <v>28680.52</v>
      </c>
      <c r="BP21" s="660">
        <v>29224.17</v>
      </c>
      <c r="BQ21" s="660">
        <v>29779.51</v>
      </c>
      <c r="BR21" s="660">
        <v>30346.87</v>
      </c>
      <c r="BS21" s="660">
        <v>30926.39</v>
      </c>
      <c r="BT21" s="660">
        <v>31518.34</v>
      </c>
      <c r="BU21" s="660">
        <v>32122.92</v>
      </c>
      <c r="BV21" s="660">
        <v>32740.37</v>
      </c>
    </row>
    <row r="22" spans="1:74" ht="12" customHeight="1" x14ac:dyDescent="0.35">
      <c r="A22" s="650" t="s">
        <v>1058</v>
      </c>
      <c r="B22" s="648" t="s">
        <v>1059</v>
      </c>
      <c r="C22" s="658">
        <v>5460.2240000000002</v>
      </c>
      <c r="D22" s="658">
        <v>5530.9459999999999</v>
      </c>
      <c r="E22" s="658">
        <v>5629.9210000000003</v>
      </c>
      <c r="F22" s="658">
        <v>5712.2219999999998</v>
      </c>
      <c r="G22" s="658">
        <v>5801.6059999999998</v>
      </c>
      <c r="H22" s="658">
        <v>5890.9849999999997</v>
      </c>
      <c r="I22" s="658">
        <v>5966.9830000000002</v>
      </c>
      <c r="J22" s="658">
        <v>6055.3890000000001</v>
      </c>
      <c r="K22" s="658">
        <v>6132.2820000000002</v>
      </c>
      <c r="L22" s="658">
        <v>6204.1589999999997</v>
      </c>
      <c r="M22" s="658">
        <v>6261.1980000000003</v>
      </c>
      <c r="N22" s="658">
        <v>6271.3609999999999</v>
      </c>
      <c r="O22" s="658">
        <v>6209.125</v>
      </c>
      <c r="P22" s="658">
        <v>6270.509</v>
      </c>
      <c r="Q22" s="658">
        <v>6361.8829999999998</v>
      </c>
      <c r="R22" s="658">
        <v>6405.9750000000004</v>
      </c>
      <c r="S22" s="658">
        <v>6487.6909999999998</v>
      </c>
      <c r="T22" s="658">
        <v>6538.0249999999996</v>
      </c>
      <c r="U22" s="658">
        <v>6614.7160000000003</v>
      </c>
      <c r="V22" s="658">
        <v>6697.0690000000004</v>
      </c>
      <c r="W22" s="658">
        <v>6761.3490000000002</v>
      </c>
      <c r="X22" s="658">
        <v>6838.64</v>
      </c>
      <c r="Y22" s="658">
        <v>6907.9539999999997</v>
      </c>
      <c r="Z22" s="658">
        <v>7167.9430000000002</v>
      </c>
      <c r="AA22" s="658">
        <v>7302.0889999999999</v>
      </c>
      <c r="AB22" s="658">
        <v>7355.3490000000002</v>
      </c>
      <c r="AC22" s="658">
        <v>7426.4139999999998</v>
      </c>
      <c r="AD22" s="658">
        <v>7508.4830000000002</v>
      </c>
      <c r="AE22" s="658">
        <v>7563.1779999999999</v>
      </c>
      <c r="AF22" s="658">
        <v>7641.3729999999996</v>
      </c>
      <c r="AG22" s="658">
        <v>7729.1679999999997</v>
      </c>
      <c r="AH22" s="658">
        <v>7862.8440000000001</v>
      </c>
      <c r="AI22" s="658">
        <v>7909.0609999999997</v>
      </c>
      <c r="AJ22" s="658">
        <v>8020.5159999999996</v>
      </c>
      <c r="AK22" s="658">
        <v>8127.7529999999997</v>
      </c>
      <c r="AL22" s="658">
        <v>8376.0930000000008</v>
      </c>
      <c r="AM22" s="658">
        <v>8588.0429999999997</v>
      </c>
      <c r="AN22" s="658">
        <v>8636.5310000000009</v>
      </c>
      <c r="AO22" s="658">
        <v>8733.8960000000006</v>
      </c>
      <c r="AP22" s="658">
        <v>8834.8970000000008</v>
      </c>
      <c r="AQ22" s="658">
        <v>8928.8009999999995</v>
      </c>
      <c r="AR22" s="658">
        <v>9085.6020000000008</v>
      </c>
      <c r="AS22" s="658">
        <v>9137.1450000000004</v>
      </c>
      <c r="AT22" s="658">
        <v>9265.1139999999996</v>
      </c>
      <c r="AU22" s="658">
        <v>9300.2360000000008</v>
      </c>
      <c r="AV22" s="658">
        <v>9380.7999999999993</v>
      </c>
      <c r="AW22" s="658">
        <v>9532.4110000000001</v>
      </c>
      <c r="AX22" s="658">
        <v>9727.6620000000003</v>
      </c>
      <c r="AY22" s="658">
        <v>9785.732</v>
      </c>
      <c r="AZ22" s="658">
        <v>10040.312</v>
      </c>
      <c r="BA22" s="658">
        <v>10220.415999999999</v>
      </c>
      <c r="BB22" s="658">
        <v>10255.494000000001</v>
      </c>
      <c r="BC22" s="658">
        <v>10547.021000000001</v>
      </c>
      <c r="BD22" s="658">
        <v>10495.633</v>
      </c>
      <c r="BE22" s="658">
        <v>10595.984</v>
      </c>
      <c r="BF22" s="658">
        <v>10753.43</v>
      </c>
      <c r="BG22" s="658">
        <v>10913.15</v>
      </c>
      <c r="BH22" s="660">
        <v>11075.17</v>
      </c>
      <c r="BI22" s="660">
        <v>11239.51</v>
      </c>
      <c r="BJ22" s="660">
        <v>11406.21</v>
      </c>
      <c r="BK22" s="660">
        <v>11575.46</v>
      </c>
      <c r="BL22" s="660">
        <v>11746.83</v>
      </c>
      <c r="BM22" s="660">
        <v>11920.52</v>
      </c>
      <c r="BN22" s="660">
        <v>12096.32</v>
      </c>
      <c r="BO22" s="660">
        <v>12274.87</v>
      </c>
      <c r="BP22" s="660">
        <v>12455.98</v>
      </c>
      <c r="BQ22" s="660">
        <v>12639.65</v>
      </c>
      <c r="BR22" s="660">
        <v>12826</v>
      </c>
      <c r="BS22" s="660">
        <v>13015.05</v>
      </c>
      <c r="BT22" s="660">
        <v>13206.77</v>
      </c>
      <c r="BU22" s="660">
        <v>13401.34</v>
      </c>
      <c r="BV22" s="660">
        <v>13598.75</v>
      </c>
    </row>
    <row r="23" spans="1:74" ht="12" customHeight="1" x14ac:dyDescent="0.35">
      <c r="A23" s="650" t="s">
        <v>1060</v>
      </c>
      <c r="B23" s="648" t="s">
        <v>1061</v>
      </c>
      <c r="C23" s="658">
        <v>1370.69</v>
      </c>
      <c r="D23" s="658">
        <v>1380.425</v>
      </c>
      <c r="E23" s="658">
        <v>1398.009</v>
      </c>
      <c r="F23" s="658">
        <v>1417.4949999999999</v>
      </c>
      <c r="G23" s="658">
        <v>1436.2339999999999</v>
      </c>
      <c r="H23" s="658">
        <v>1454.04</v>
      </c>
      <c r="I23" s="658">
        <v>1462.22</v>
      </c>
      <c r="J23" s="658">
        <v>1472.3969999999999</v>
      </c>
      <c r="K23" s="658">
        <v>1491.002</v>
      </c>
      <c r="L23" s="658">
        <v>1501.374</v>
      </c>
      <c r="M23" s="658">
        <v>1529.704</v>
      </c>
      <c r="N23" s="658">
        <v>1555.3869999999999</v>
      </c>
      <c r="O23" s="658">
        <v>1579.7070000000001</v>
      </c>
      <c r="P23" s="658">
        <v>1590.873</v>
      </c>
      <c r="Q23" s="658">
        <v>1611.1310000000001</v>
      </c>
      <c r="R23" s="658">
        <v>1639.2660000000001</v>
      </c>
      <c r="S23" s="658">
        <v>1666.741</v>
      </c>
      <c r="T23" s="658">
        <v>1687.9970000000001</v>
      </c>
      <c r="U23" s="658">
        <v>1696.962</v>
      </c>
      <c r="V23" s="658">
        <v>1713.0170000000001</v>
      </c>
      <c r="W23" s="658">
        <v>1735.6489999999999</v>
      </c>
      <c r="X23" s="658">
        <v>1750.0340000000001</v>
      </c>
      <c r="Y23" s="658">
        <v>1765.376</v>
      </c>
      <c r="Z23" s="658">
        <v>1796.6289999999999</v>
      </c>
      <c r="AA23" s="658">
        <v>1817.605</v>
      </c>
      <c r="AB23" s="658">
        <v>1838.8789999999999</v>
      </c>
      <c r="AC23" s="658">
        <v>1860.5820000000001</v>
      </c>
      <c r="AD23" s="658">
        <v>1869.223</v>
      </c>
      <c r="AE23" s="658">
        <v>1883.848</v>
      </c>
      <c r="AF23" s="658">
        <v>1924.973</v>
      </c>
      <c r="AG23" s="658">
        <v>1953.5060000000001</v>
      </c>
      <c r="AH23" s="658">
        <v>1969.5</v>
      </c>
      <c r="AI23" s="658">
        <v>1978.847</v>
      </c>
      <c r="AJ23" s="658">
        <v>1998.575</v>
      </c>
      <c r="AK23" s="658">
        <v>2015.202</v>
      </c>
      <c r="AL23" s="658">
        <v>2045.347</v>
      </c>
      <c r="AM23" s="658">
        <v>2050.009</v>
      </c>
      <c r="AN23" s="658">
        <v>2067.806</v>
      </c>
      <c r="AO23" s="658">
        <v>2088.6109999999999</v>
      </c>
      <c r="AP23" s="658">
        <v>2099.8200000000002</v>
      </c>
      <c r="AQ23" s="658">
        <v>2118.2040000000002</v>
      </c>
      <c r="AR23" s="658">
        <v>2137.1170000000002</v>
      </c>
      <c r="AS23" s="658">
        <v>2132.2159999999999</v>
      </c>
      <c r="AT23" s="658">
        <v>2151.4589999999998</v>
      </c>
      <c r="AU23" s="658">
        <v>2175.9670000000001</v>
      </c>
      <c r="AV23" s="658">
        <v>2183.3510000000001</v>
      </c>
      <c r="AW23" s="658">
        <v>2207.6289999999999</v>
      </c>
      <c r="AX23" s="658">
        <v>2222.576</v>
      </c>
      <c r="AY23" s="658">
        <v>2221.808</v>
      </c>
      <c r="AZ23" s="658">
        <v>2231.7020000000002</v>
      </c>
      <c r="BA23" s="658">
        <v>2239.913</v>
      </c>
      <c r="BB23" s="658">
        <v>2241.029</v>
      </c>
      <c r="BC23" s="658">
        <v>2245.232</v>
      </c>
      <c r="BD23" s="658">
        <v>2255.9369999999999</v>
      </c>
      <c r="BE23" s="658">
        <v>2261.3200000000002</v>
      </c>
      <c r="BF23" s="658">
        <v>2281.3200000000002</v>
      </c>
      <c r="BG23" s="658">
        <v>2301.4180000000001</v>
      </c>
      <c r="BH23" s="660">
        <v>2321.616</v>
      </c>
      <c r="BI23" s="660">
        <v>2341.9119999999998</v>
      </c>
      <c r="BJ23" s="660">
        <v>2362.3090000000002</v>
      </c>
      <c r="BK23" s="660">
        <v>2382.8150000000001</v>
      </c>
      <c r="BL23" s="660">
        <v>2403.413</v>
      </c>
      <c r="BM23" s="660">
        <v>2424.1089999999999</v>
      </c>
      <c r="BN23" s="660">
        <v>2444.8969999999999</v>
      </c>
      <c r="BO23" s="660">
        <v>2465.8020000000001</v>
      </c>
      <c r="BP23" s="660">
        <v>2486.817</v>
      </c>
      <c r="BQ23" s="660">
        <v>2507.9409999999998</v>
      </c>
      <c r="BR23" s="660">
        <v>2529.181</v>
      </c>
      <c r="BS23" s="660">
        <v>2550.5369999999998</v>
      </c>
      <c r="BT23" s="660">
        <v>2572.0070000000001</v>
      </c>
      <c r="BU23" s="660">
        <v>2593.5990000000002</v>
      </c>
      <c r="BV23" s="660">
        <v>2615.3130000000001</v>
      </c>
    </row>
    <row r="24" spans="1:74" ht="12" customHeight="1" x14ac:dyDescent="0.35">
      <c r="A24" s="650" t="s">
        <v>1062</v>
      </c>
      <c r="B24" s="648" t="s">
        <v>85</v>
      </c>
      <c r="C24" s="658">
        <v>113.5</v>
      </c>
      <c r="D24" s="658">
        <v>113.5</v>
      </c>
      <c r="E24" s="658">
        <v>115</v>
      </c>
      <c r="F24" s="658">
        <v>115</v>
      </c>
      <c r="G24" s="658">
        <v>115</v>
      </c>
      <c r="H24" s="658">
        <v>112</v>
      </c>
      <c r="I24" s="658">
        <v>115.4</v>
      </c>
      <c r="J24" s="658">
        <v>115.4</v>
      </c>
      <c r="K24" s="658">
        <v>118.4</v>
      </c>
      <c r="L24" s="658">
        <v>118.4</v>
      </c>
      <c r="M24" s="658">
        <v>118.4</v>
      </c>
      <c r="N24" s="658">
        <v>118.4</v>
      </c>
      <c r="O24" s="658">
        <v>117.1</v>
      </c>
      <c r="P24" s="658">
        <v>117.1</v>
      </c>
      <c r="Q24" s="658">
        <v>117.1</v>
      </c>
      <c r="R24" s="658">
        <v>117.1</v>
      </c>
      <c r="S24" s="658">
        <v>117.1</v>
      </c>
      <c r="T24" s="658">
        <v>117.1</v>
      </c>
      <c r="U24" s="658">
        <v>117.1</v>
      </c>
      <c r="V24" s="658">
        <v>117.1</v>
      </c>
      <c r="W24" s="658">
        <v>117.1</v>
      </c>
      <c r="X24" s="658">
        <v>117.1</v>
      </c>
      <c r="Y24" s="658">
        <v>117.1</v>
      </c>
      <c r="Z24" s="658">
        <v>117.1</v>
      </c>
      <c r="AA24" s="658">
        <v>111.3</v>
      </c>
      <c r="AB24" s="658">
        <v>111.3</v>
      </c>
      <c r="AC24" s="658">
        <v>111.3</v>
      </c>
      <c r="AD24" s="658">
        <v>111.3</v>
      </c>
      <c r="AE24" s="658">
        <v>111.3</v>
      </c>
      <c r="AF24" s="658">
        <v>337.3</v>
      </c>
      <c r="AG24" s="658">
        <v>337.3</v>
      </c>
      <c r="AH24" s="658">
        <v>346.3</v>
      </c>
      <c r="AI24" s="658">
        <v>346.3</v>
      </c>
      <c r="AJ24" s="658">
        <v>346.3</v>
      </c>
      <c r="AK24" s="658">
        <v>346.3</v>
      </c>
      <c r="AL24" s="658">
        <v>346.3</v>
      </c>
      <c r="AM24" s="658">
        <v>119.7</v>
      </c>
      <c r="AN24" s="658">
        <v>119.7</v>
      </c>
      <c r="AO24" s="658">
        <v>119.7</v>
      </c>
      <c r="AP24" s="658">
        <v>119.7</v>
      </c>
      <c r="AQ24" s="658">
        <v>119.7</v>
      </c>
      <c r="AR24" s="658">
        <v>119.7</v>
      </c>
      <c r="AS24" s="658">
        <v>119.7</v>
      </c>
      <c r="AT24" s="658">
        <v>119.7</v>
      </c>
      <c r="AU24" s="658">
        <v>119.7</v>
      </c>
      <c r="AV24" s="658">
        <v>122.4</v>
      </c>
      <c r="AW24" s="658">
        <v>122.4</v>
      </c>
      <c r="AX24" s="658">
        <v>122.4</v>
      </c>
      <c r="AY24" s="658">
        <v>122.4</v>
      </c>
      <c r="AZ24" s="658">
        <v>122.4</v>
      </c>
      <c r="BA24" s="658">
        <v>122.4</v>
      </c>
      <c r="BB24" s="658">
        <v>122.4</v>
      </c>
      <c r="BC24" s="658">
        <v>122.4</v>
      </c>
      <c r="BD24" s="658">
        <v>122.4</v>
      </c>
      <c r="BE24" s="658">
        <v>122.4</v>
      </c>
      <c r="BF24" s="658">
        <v>122.4</v>
      </c>
      <c r="BG24" s="658">
        <v>122.4</v>
      </c>
      <c r="BH24" s="660">
        <v>122.4</v>
      </c>
      <c r="BI24" s="660">
        <v>122.4</v>
      </c>
      <c r="BJ24" s="660">
        <v>122.4</v>
      </c>
      <c r="BK24" s="660">
        <v>122.4</v>
      </c>
      <c r="BL24" s="660">
        <v>122.4</v>
      </c>
      <c r="BM24" s="660">
        <v>122.4</v>
      </c>
      <c r="BN24" s="660">
        <v>122.4</v>
      </c>
      <c r="BO24" s="660">
        <v>122.4</v>
      </c>
      <c r="BP24" s="660">
        <v>122.4</v>
      </c>
      <c r="BQ24" s="660">
        <v>122.4</v>
      </c>
      <c r="BR24" s="660">
        <v>122.4</v>
      </c>
      <c r="BS24" s="660">
        <v>122.4</v>
      </c>
      <c r="BT24" s="660">
        <v>122.4</v>
      </c>
      <c r="BU24" s="660">
        <v>122.4</v>
      </c>
      <c r="BV24" s="660">
        <v>122.4</v>
      </c>
    </row>
    <row r="25" spans="1:74" ht="12" customHeight="1" x14ac:dyDescent="0.35">
      <c r="A25" s="650"/>
      <c r="B25" s="645"/>
      <c r="C25" s="649"/>
      <c r="D25" s="649"/>
      <c r="E25" s="649"/>
      <c r="F25" s="649"/>
      <c r="G25" s="649"/>
      <c r="H25" s="649"/>
      <c r="I25" s="649"/>
      <c r="J25" s="649"/>
      <c r="K25" s="649"/>
      <c r="L25" s="649"/>
      <c r="M25" s="649"/>
      <c r="N25" s="649"/>
      <c r="O25" s="649"/>
      <c r="P25" s="649"/>
      <c r="Q25" s="649"/>
      <c r="R25" s="659"/>
      <c r="S25" s="659"/>
      <c r="T25" s="659"/>
      <c r="U25" s="659"/>
      <c r="V25" s="659"/>
      <c r="W25" s="659"/>
      <c r="X25" s="659"/>
      <c r="Y25" s="659"/>
      <c r="Z25" s="659"/>
      <c r="AA25" s="659"/>
      <c r="AB25" s="659"/>
      <c r="AC25" s="659"/>
      <c r="AD25" s="659"/>
      <c r="AE25" s="659"/>
      <c r="AF25" s="659"/>
      <c r="AG25" s="659"/>
      <c r="AH25" s="659"/>
      <c r="AI25" s="659"/>
      <c r="AJ25" s="659"/>
      <c r="AK25" s="659"/>
      <c r="AL25" s="659"/>
      <c r="AM25" s="659"/>
      <c r="AN25" s="659"/>
      <c r="AO25" s="659"/>
      <c r="AP25" s="659"/>
      <c r="AQ25" s="659"/>
      <c r="AR25" s="659"/>
      <c r="AS25" s="659"/>
      <c r="AT25" s="659"/>
      <c r="AU25" s="659"/>
      <c r="AV25" s="659"/>
      <c r="AW25" s="659"/>
      <c r="AX25" s="659"/>
      <c r="AY25" s="659"/>
      <c r="AZ25" s="659"/>
      <c r="BA25" s="659"/>
      <c r="BB25" s="659"/>
      <c r="BC25" s="659"/>
      <c r="BG25" s="659"/>
      <c r="BH25" s="662"/>
      <c r="BI25" s="662"/>
      <c r="BJ25" s="662"/>
      <c r="BK25" s="662"/>
      <c r="BL25" s="662"/>
      <c r="BM25" s="662"/>
      <c r="BN25" s="662"/>
      <c r="BO25" s="662"/>
      <c r="BP25" s="662"/>
      <c r="BQ25" s="662"/>
      <c r="BR25" s="662"/>
      <c r="BS25" s="662"/>
      <c r="BT25" s="662"/>
      <c r="BU25" s="662"/>
      <c r="BV25" s="662"/>
    </row>
    <row r="26" spans="1:74" ht="12" customHeight="1" x14ac:dyDescent="0.35">
      <c r="A26" s="650"/>
      <c r="B26" s="649" t="s">
        <v>1296</v>
      </c>
      <c r="C26" s="649"/>
      <c r="D26" s="649"/>
      <c r="E26" s="649"/>
      <c r="F26" s="649"/>
      <c r="G26" s="649"/>
      <c r="H26" s="649"/>
      <c r="I26" s="649"/>
      <c r="J26" s="649"/>
      <c r="K26" s="649"/>
      <c r="L26" s="649"/>
      <c r="M26" s="649"/>
      <c r="N26" s="649"/>
      <c r="O26" s="649"/>
      <c r="P26" s="649"/>
      <c r="Q26" s="649"/>
      <c r="R26" s="659"/>
      <c r="S26" s="659"/>
      <c r="T26" s="659"/>
      <c r="U26" s="659"/>
      <c r="V26" s="659"/>
      <c r="W26" s="659"/>
      <c r="X26" s="659"/>
      <c r="Y26" s="659"/>
      <c r="Z26" s="659"/>
      <c r="AA26" s="659"/>
      <c r="AB26" s="659"/>
      <c r="AC26" s="659"/>
      <c r="AD26" s="659"/>
      <c r="AE26" s="659"/>
      <c r="AF26" s="659"/>
      <c r="AG26" s="659"/>
      <c r="AH26" s="659"/>
      <c r="AI26" s="659"/>
      <c r="AJ26" s="659"/>
      <c r="AK26" s="659"/>
      <c r="AL26" s="659"/>
      <c r="AM26" s="659"/>
      <c r="AN26" s="659"/>
      <c r="AO26" s="659"/>
      <c r="AP26" s="659"/>
      <c r="AQ26" s="659"/>
      <c r="AR26" s="659"/>
      <c r="AS26" s="659"/>
      <c r="AT26" s="659"/>
      <c r="AU26" s="659"/>
      <c r="AV26" s="659"/>
      <c r="AW26" s="659"/>
      <c r="AX26" s="659"/>
      <c r="AY26" s="659"/>
      <c r="AZ26" s="659"/>
      <c r="BA26" s="659"/>
      <c r="BB26" s="659"/>
      <c r="BC26" s="659"/>
      <c r="BG26" s="659"/>
      <c r="BH26" s="662"/>
      <c r="BI26" s="662"/>
      <c r="BJ26" s="662"/>
      <c r="BK26" s="662"/>
      <c r="BL26" s="662"/>
      <c r="BM26" s="662"/>
      <c r="BN26" s="662"/>
      <c r="BO26" s="662"/>
      <c r="BP26" s="662"/>
      <c r="BQ26" s="662"/>
      <c r="BR26" s="662"/>
      <c r="BS26" s="662"/>
      <c r="BT26" s="662"/>
      <c r="BU26" s="662"/>
      <c r="BV26" s="662"/>
    </row>
    <row r="27" spans="1:74" ht="12" customHeight="1" x14ac:dyDescent="0.35">
      <c r="A27" s="650"/>
      <c r="B27" s="649" t="s">
        <v>1042</v>
      </c>
      <c r="C27" s="649"/>
      <c r="D27" s="649"/>
      <c r="E27" s="649"/>
      <c r="F27" s="649"/>
      <c r="G27" s="649"/>
      <c r="H27" s="649"/>
      <c r="I27" s="649"/>
      <c r="J27" s="649"/>
      <c r="K27" s="649"/>
      <c r="L27" s="649"/>
      <c r="M27" s="649"/>
      <c r="N27" s="649"/>
      <c r="O27" s="649"/>
      <c r="P27" s="649"/>
      <c r="Q27" s="649"/>
      <c r="R27" s="659"/>
      <c r="S27" s="659"/>
      <c r="T27" s="659"/>
      <c r="U27" s="659"/>
      <c r="V27" s="659"/>
      <c r="W27" s="659"/>
      <c r="X27" s="659"/>
      <c r="Y27" s="659"/>
      <c r="Z27" s="659"/>
      <c r="AA27" s="659"/>
      <c r="AB27" s="659"/>
      <c r="AC27" s="659"/>
      <c r="AD27" s="659"/>
      <c r="AE27" s="659"/>
      <c r="AF27" s="659"/>
      <c r="AG27" s="659"/>
      <c r="AH27" s="659"/>
      <c r="AI27" s="659"/>
      <c r="AJ27" s="659"/>
      <c r="AK27" s="659"/>
      <c r="AL27" s="659"/>
      <c r="AM27" s="659"/>
      <c r="AN27" s="659"/>
      <c r="AO27" s="659"/>
      <c r="AP27" s="659"/>
      <c r="AQ27" s="659"/>
      <c r="AR27" s="659"/>
      <c r="AS27" s="659"/>
      <c r="AT27" s="659"/>
      <c r="AU27" s="659"/>
      <c r="AV27" s="659"/>
      <c r="AW27" s="659"/>
      <c r="AX27" s="659"/>
      <c r="AY27" s="659"/>
      <c r="AZ27" s="659"/>
      <c r="BA27" s="659"/>
      <c r="BB27" s="659"/>
      <c r="BC27" s="659"/>
      <c r="BG27" s="659"/>
      <c r="BH27" s="662"/>
      <c r="BI27" s="662"/>
      <c r="BJ27" s="662"/>
      <c r="BK27" s="662"/>
      <c r="BL27" s="662"/>
      <c r="BM27" s="662"/>
      <c r="BN27" s="662"/>
      <c r="BO27" s="662"/>
      <c r="BP27" s="662"/>
      <c r="BQ27" s="662"/>
      <c r="BR27" s="662"/>
      <c r="BS27" s="662"/>
      <c r="BT27" s="662"/>
      <c r="BU27" s="662"/>
      <c r="BV27" s="662"/>
    </row>
    <row r="28" spans="1:74" ht="12" customHeight="1" x14ac:dyDescent="0.35">
      <c r="A28" s="650" t="s">
        <v>1188</v>
      </c>
      <c r="B28" s="648" t="s">
        <v>1043</v>
      </c>
      <c r="C28" s="691">
        <v>2.8523723859999999</v>
      </c>
      <c r="D28" s="691">
        <v>2.5926161539999999</v>
      </c>
      <c r="E28" s="691">
        <v>2.7338763109999999</v>
      </c>
      <c r="F28" s="691">
        <v>2.3982216439999999</v>
      </c>
      <c r="G28" s="691">
        <v>2.4932074919999998</v>
      </c>
      <c r="H28" s="691">
        <v>2.6284628470000002</v>
      </c>
      <c r="I28" s="691">
        <v>2.7509522959999999</v>
      </c>
      <c r="J28" s="691">
        <v>2.6997930210000001</v>
      </c>
      <c r="K28" s="691">
        <v>2.3854466699999999</v>
      </c>
      <c r="L28" s="691">
        <v>2.4541334840000002</v>
      </c>
      <c r="M28" s="691">
        <v>2.4835048789999998</v>
      </c>
      <c r="N28" s="691">
        <v>2.535385416</v>
      </c>
      <c r="O28" s="691">
        <v>2.5522215799999999</v>
      </c>
      <c r="P28" s="691">
        <v>2.2127163950000002</v>
      </c>
      <c r="Q28" s="691">
        <v>2.3030809250000002</v>
      </c>
      <c r="R28" s="691">
        <v>2.0456035400000001</v>
      </c>
      <c r="S28" s="691">
        <v>2.3112592250000001</v>
      </c>
      <c r="T28" s="691">
        <v>2.3209862870000002</v>
      </c>
      <c r="U28" s="691">
        <v>2.5337459560000002</v>
      </c>
      <c r="V28" s="691">
        <v>2.5650765739999999</v>
      </c>
      <c r="W28" s="691">
        <v>2.3484427440000002</v>
      </c>
      <c r="X28" s="691">
        <v>2.2332982010000002</v>
      </c>
      <c r="Y28" s="691">
        <v>2.2448919159999998</v>
      </c>
      <c r="Z28" s="691">
        <v>2.4403968869999999</v>
      </c>
      <c r="AA28" s="691">
        <v>2.448295313</v>
      </c>
      <c r="AB28" s="691">
        <v>2.2369082109999998</v>
      </c>
      <c r="AC28" s="691">
        <v>2.3291789139999999</v>
      </c>
      <c r="AD28" s="691">
        <v>2.0843933909999999</v>
      </c>
      <c r="AE28" s="691">
        <v>2.1835995069999998</v>
      </c>
      <c r="AF28" s="691">
        <v>2.0864692319999998</v>
      </c>
      <c r="AG28" s="691">
        <v>2.310001298</v>
      </c>
      <c r="AH28" s="691">
        <v>2.4187885819999999</v>
      </c>
      <c r="AI28" s="691">
        <v>2.165280718</v>
      </c>
      <c r="AJ28" s="691">
        <v>2.0901303370000002</v>
      </c>
      <c r="AK28" s="691">
        <v>2.1621946749999998</v>
      </c>
      <c r="AL28" s="691">
        <v>2.3214391280000002</v>
      </c>
      <c r="AM28" s="691">
        <v>2.462610298</v>
      </c>
      <c r="AN28" s="691">
        <v>2.2518643859999998</v>
      </c>
      <c r="AO28" s="691">
        <v>2.4523795239999999</v>
      </c>
      <c r="AP28" s="691">
        <v>2.021938199</v>
      </c>
      <c r="AQ28" s="691">
        <v>2.3561403259999998</v>
      </c>
      <c r="AR28" s="691">
        <v>2.3999959529999999</v>
      </c>
      <c r="AS28" s="691">
        <v>2.429851341</v>
      </c>
      <c r="AT28" s="691">
        <v>2.5056764070000002</v>
      </c>
      <c r="AU28" s="691">
        <v>2.2780062399999998</v>
      </c>
      <c r="AV28" s="691">
        <v>2.2997445550000002</v>
      </c>
      <c r="AW28" s="691">
        <v>2.0166750709999999</v>
      </c>
      <c r="AX28" s="691">
        <v>2.4310294699999999</v>
      </c>
      <c r="AY28" s="691">
        <v>2.2410407920000002</v>
      </c>
      <c r="AZ28" s="691">
        <v>2.2251023719999998</v>
      </c>
      <c r="BA28" s="691">
        <v>2.231690859</v>
      </c>
      <c r="BB28" s="691">
        <v>1.9317267250000001</v>
      </c>
      <c r="BC28" s="691">
        <v>2.2279118040000001</v>
      </c>
      <c r="BD28" s="691">
        <v>2.389964242</v>
      </c>
      <c r="BE28" s="691">
        <v>2.5768645960000001</v>
      </c>
      <c r="BF28" s="691">
        <v>2.3544309999999999</v>
      </c>
      <c r="BG28" s="691">
        <v>2.1303109999999998</v>
      </c>
      <c r="BH28" s="692">
        <v>2.0888300000000002</v>
      </c>
      <c r="BI28" s="692">
        <v>2.0221800000000001</v>
      </c>
      <c r="BJ28" s="692">
        <v>2.2560319999999998</v>
      </c>
      <c r="BK28" s="692">
        <v>2.2599239999999998</v>
      </c>
      <c r="BL28" s="692">
        <v>2.1080169999999998</v>
      </c>
      <c r="BM28" s="692">
        <v>2.2233109999999998</v>
      </c>
      <c r="BN28" s="692">
        <v>1.9285509999999999</v>
      </c>
      <c r="BO28" s="692">
        <v>2.1629610000000001</v>
      </c>
      <c r="BP28" s="692">
        <v>2.2081529999999998</v>
      </c>
      <c r="BQ28" s="692">
        <v>2.3622839999999998</v>
      </c>
      <c r="BR28" s="692">
        <v>2.3554650000000001</v>
      </c>
      <c r="BS28" s="692">
        <v>2.12357</v>
      </c>
      <c r="BT28" s="692">
        <v>2.0916920000000001</v>
      </c>
      <c r="BU28" s="692">
        <v>1.998202</v>
      </c>
      <c r="BV28" s="692">
        <v>2.2629589999999999</v>
      </c>
    </row>
    <row r="29" spans="1:74" ht="12" customHeight="1" x14ac:dyDescent="0.35">
      <c r="A29" s="650" t="s">
        <v>1288</v>
      </c>
      <c r="B29" s="648" t="s">
        <v>1044</v>
      </c>
      <c r="C29" s="691">
        <v>1.5318969140000001</v>
      </c>
      <c r="D29" s="691">
        <v>1.4551560939999999</v>
      </c>
      <c r="E29" s="691">
        <v>1.5339783250000001</v>
      </c>
      <c r="F29" s="691">
        <v>1.4501108540000001</v>
      </c>
      <c r="G29" s="691">
        <v>1.4555804020000001</v>
      </c>
      <c r="H29" s="691">
        <v>1.4600673850000001</v>
      </c>
      <c r="I29" s="691">
        <v>1.480132668</v>
      </c>
      <c r="J29" s="691">
        <v>1.4829386579999999</v>
      </c>
      <c r="K29" s="691">
        <v>1.3411104890000001</v>
      </c>
      <c r="L29" s="691">
        <v>1.465078342</v>
      </c>
      <c r="M29" s="691">
        <v>1.4534724290000001</v>
      </c>
      <c r="N29" s="691">
        <v>1.5137033580000001</v>
      </c>
      <c r="O29" s="691">
        <v>1.411708003</v>
      </c>
      <c r="P29" s="691">
        <v>1.2655384300000001</v>
      </c>
      <c r="Q29" s="691">
        <v>1.3642715940000001</v>
      </c>
      <c r="R29" s="691">
        <v>1.27639776</v>
      </c>
      <c r="S29" s="691">
        <v>1.3466466479999999</v>
      </c>
      <c r="T29" s="691">
        <v>1.346059817</v>
      </c>
      <c r="U29" s="691">
        <v>1.3825836199999999</v>
      </c>
      <c r="V29" s="691">
        <v>1.393211226</v>
      </c>
      <c r="W29" s="691">
        <v>1.30302618</v>
      </c>
      <c r="X29" s="691">
        <v>1.3341888</v>
      </c>
      <c r="Y29" s="691">
        <v>1.2877381809999999</v>
      </c>
      <c r="Z29" s="691">
        <v>1.3799575319999999</v>
      </c>
      <c r="AA29" s="691">
        <v>1.3947319970000001</v>
      </c>
      <c r="AB29" s="691">
        <v>1.272840355</v>
      </c>
      <c r="AC29" s="691">
        <v>1.390757392</v>
      </c>
      <c r="AD29" s="691">
        <v>1.3181630879999999</v>
      </c>
      <c r="AE29" s="691">
        <v>1.345274047</v>
      </c>
      <c r="AF29" s="691">
        <v>1.2309439760000001</v>
      </c>
      <c r="AG29" s="691">
        <v>1.3011795850000001</v>
      </c>
      <c r="AH29" s="691">
        <v>1.321506869</v>
      </c>
      <c r="AI29" s="691">
        <v>1.2592860859999999</v>
      </c>
      <c r="AJ29" s="691">
        <v>1.252008019</v>
      </c>
      <c r="AK29" s="691">
        <v>1.221580925</v>
      </c>
      <c r="AL29" s="691">
        <v>1.317002872</v>
      </c>
      <c r="AM29" s="691">
        <v>1.3722432499999999</v>
      </c>
      <c r="AN29" s="691">
        <v>1.216760606</v>
      </c>
      <c r="AO29" s="691">
        <v>1.368289943</v>
      </c>
      <c r="AP29" s="691">
        <v>1.2867013890000001</v>
      </c>
      <c r="AQ29" s="691">
        <v>1.3408863900000001</v>
      </c>
      <c r="AR29" s="691">
        <v>1.3029568469999999</v>
      </c>
      <c r="AS29" s="691">
        <v>1.300578536</v>
      </c>
      <c r="AT29" s="691">
        <v>1.281244603</v>
      </c>
      <c r="AU29" s="691">
        <v>1.264168534</v>
      </c>
      <c r="AV29" s="691">
        <v>1.2584572039999999</v>
      </c>
      <c r="AW29" s="691">
        <v>1.208912864</v>
      </c>
      <c r="AX29" s="691">
        <v>1.3433558510000001</v>
      </c>
      <c r="AY29" s="691">
        <v>1.23313407</v>
      </c>
      <c r="AZ29" s="691">
        <v>1.1167797349999999</v>
      </c>
      <c r="BA29" s="691">
        <v>1.1960345859999999</v>
      </c>
      <c r="BB29" s="691">
        <v>1.1260748709999999</v>
      </c>
      <c r="BC29" s="691">
        <v>1.199413074</v>
      </c>
      <c r="BD29" s="691">
        <v>1.2268927199999999</v>
      </c>
      <c r="BE29" s="691">
        <v>1.2570598340000001</v>
      </c>
      <c r="BF29" s="691">
        <v>1.2566360000000001</v>
      </c>
      <c r="BG29" s="691">
        <v>1.201654</v>
      </c>
      <c r="BH29" s="692">
        <v>1.2096210000000001</v>
      </c>
      <c r="BI29" s="692">
        <v>1.169842</v>
      </c>
      <c r="BJ29" s="692">
        <v>1.2720039999999999</v>
      </c>
      <c r="BK29" s="692">
        <v>1.2612650000000001</v>
      </c>
      <c r="BL29" s="692">
        <v>1.128892</v>
      </c>
      <c r="BM29" s="692">
        <v>1.250054</v>
      </c>
      <c r="BN29" s="692">
        <v>1.180823</v>
      </c>
      <c r="BO29" s="692">
        <v>1.2298610000000001</v>
      </c>
      <c r="BP29" s="692">
        <v>1.1947509999999999</v>
      </c>
      <c r="BQ29" s="692">
        <v>1.233954</v>
      </c>
      <c r="BR29" s="692">
        <v>1.242464</v>
      </c>
      <c r="BS29" s="692">
        <v>1.197762</v>
      </c>
      <c r="BT29" s="692">
        <v>1.196401</v>
      </c>
      <c r="BU29" s="692">
        <v>1.158765</v>
      </c>
      <c r="BV29" s="692">
        <v>1.2655209999999999</v>
      </c>
    </row>
    <row r="30" spans="1:74" ht="12" customHeight="1" x14ac:dyDescent="0.35">
      <c r="A30" s="650" t="s">
        <v>1289</v>
      </c>
      <c r="B30" s="648" t="s">
        <v>1045</v>
      </c>
      <c r="C30" s="691">
        <v>1.320475472</v>
      </c>
      <c r="D30" s="691">
        <v>1.13746006</v>
      </c>
      <c r="E30" s="691">
        <v>1.1998979860000001</v>
      </c>
      <c r="F30" s="691">
        <v>0.94811078999999998</v>
      </c>
      <c r="G30" s="691">
        <v>1.03762709</v>
      </c>
      <c r="H30" s="691">
        <v>1.1683954620000001</v>
      </c>
      <c r="I30" s="691">
        <v>1.2708196279999999</v>
      </c>
      <c r="J30" s="691">
        <v>1.2168543629999999</v>
      </c>
      <c r="K30" s="691">
        <v>1.044336181</v>
      </c>
      <c r="L30" s="691">
        <v>0.989055142</v>
      </c>
      <c r="M30" s="691">
        <v>1.03003245</v>
      </c>
      <c r="N30" s="691">
        <v>1.0216820579999999</v>
      </c>
      <c r="O30" s="691">
        <v>1.1405135769999999</v>
      </c>
      <c r="P30" s="691">
        <v>0.94717796499999996</v>
      </c>
      <c r="Q30" s="691">
        <v>0.93880933099999997</v>
      </c>
      <c r="R30" s="691">
        <v>0.76920577999999995</v>
      </c>
      <c r="S30" s="691">
        <v>0.96461257700000003</v>
      </c>
      <c r="T30" s="691">
        <v>0.97492646999999999</v>
      </c>
      <c r="U30" s="691">
        <v>1.1511623360000001</v>
      </c>
      <c r="V30" s="691">
        <v>1.1718653480000001</v>
      </c>
      <c r="W30" s="691">
        <v>1.0454165639999999</v>
      </c>
      <c r="X30" s="691">
        <v>0.89910940100000003</v>
      </c>
      <c r="Y30" s="691">
        <v>0.95715373500000001</v>
      </c>
      <c r="Z30" s="691">
        <v>1.060439355</v>
      </c>
      <c r="AA30" s="691">
        <v>1.053563316</v>
      </c>
      <c r="AB30" s="691">
        <v>0.964067856</v>
      </c>
      <c r="AC30" s="691">
        <v>0.93842152199999995</v>
      </c>
      <c r="AD30" s="691">
        <v>0.76623030299999995</v>
      </c>
      <c r="AE30" s="691">
        <v>0.83832545999999997</v>
      </c>
      <c r="AF30" s="691">
        <v>0.85552525599999996</v>
      </c>
      <c r="AG30" s="691">
        <v>1.0088217129999999</v>
      </c>
      <c r="AH30" s="691">
        <v>1.0972817130000001</v>
      </c>
      <c r="AI30" s="691">
        <v>0.90599463199999997</v>
      </c>
      <c r="AJ30" s="691">
        <v>0.83812231800000003</v>
      </c>
      <c r="AK30" s="691">
        <v>0.94061375000000003</v>
      </c>
      <c r="AL30" s="691">
        <v>1.004436256</v>
      </c>
      <c r="AM30" s="691">
        <v>1.0903670480000001</v>
      </c>
      <c r="AN30" s="691">
        <v>1.03510378</v>
      </c>
      <c r="AO30" s="691">
        <v>1.084089581</v>
      </c>
      <c r="AP30" s="691">
        <v>0.73523680999999996</v>
      </c>
      <c r="AQ30" s="691">
        <v>1.0152539359999999</v>
      </c>
      <c r="AR30" s="691">
        <v>1.097039106</v>
      </c>
      <c r="AS30" s="691">
        <v>1.129272805</v>
      </c>
      <c r="AT30" s="691">
        <v>1.224431804</v>
      </c>
      <c r="AU30" s="691">
        <v>1.0138377059999999</v>
      </c>
      <c r="AV30" s="691">
        <v>1.041287351</v>
      </c>
      <c r="AW30" s="691">
        <v>0.80776220700000001</v>
      </c>
      <c r="AX30" s="691">
        <v>1.087673619</v>
      </c>
      <c r="AY30" s="691">
        <v>1.007906722</v>
      </c>
      <c r="AZ30" s="691">
        <v>1.1083226370000001</v>
      </c>
      <c r="BA30" s="691">
        <v>1.0356562730000001</v>
      </c>
      <c r="BB30" s="691">
        <v>0.80565185399999995</v>
      </c>
      <c r="BC30" s="691">
        <v>1.0284987299999999</v>
      </c>
      <c r="BD30" s="691">
        <v>1.1630715220000001</v>
      </c>
      <c r="BE30" s="691">
        <v>1.319804762</v>
      </c>
      <c r="BF30" s="691">
        <v>1.0977950000000001</v>
      </c>
      <c r="BG30" s="691">
        <v>0.92865690000000001</v>
      </c>
      <c r="BH30" s="692">
        <v>0.87920860000000001</v>
      </c>
      <c r="BI30" s="692">
        <v>0.85233820000000005</v>
      </c>
      <c r="BJ30" s="692">
        <v>0.98402829999999997</v>
      </c>
      <c r="BK30" s="692">
        <v>0.99865890000000002</v>
      </c>
      <c r="BL30" s="692">
        <v>0.97912520000000003</v>
      </c>
      <c r="BM30" s="692">
        <v>0.97325779999999995</v>
      </c>
      <c r="BN30" s="692">
        <v>0.74772780000000005</v>
      </c>
      <c r="BO30" s="692">
        <v>0.93309989999999998</v>
      </c>
      <c r="BP30" s="692">
        <v>1.0134019999999999</v>
      </c>
      <c r="BQ30" s="692">
        <v>1.1283289999999999</v>
      </c>
      <c r="BR30" s="692">
        <v>1.1130009999999999</v>
      </c>
      <c r="BS30" s="692">
        <v>0.92580830000000003</v>
      </c>
      <c r="BT30" s="692">
        <v>0.89529060000000005</v>
      </c>
      <c r="BU30" s="692">
        <v>0.83943769999999995</v>
      </c>
      <c r="BV30" s="692">
        <v>0.99743789999999999</v>
      </c>
    </row>
    <row r="31" spans="1:74" ht="12" customHeight="1" x14ac:dyDescent="0.35">
      <c r="A31" s="650" t="s">
        <v>1185</v>
      </c>
      <c r="B31" s="648" t="s">
        <v>1046</v>
      </c>
      <c r="C31" s="691">
        <v>24.96201993</v>
      </c>
      <c r="D31" s="691">
        <v>24.793710240999999</v>
      </c>
      <c r="E31" s="691">
        <v>25.752148085000002</v>
      </c>
      <c r="F31" s="691">
        <v>27.989979192</v>
      </c>
      <c r="G31" s="691">
        <v>30.318598342000001</v>
      </c>
      <c r="H31" s="691">
        <v>27.502186480999999</v>
      </c>
      <c r="I31" s="691">
        <v>25.002925764</v>
      </c>
      <c r="J31" s="691">
        <v>21.908293526000001</v>
      </c>
      <c r="K31" s="691">
        <v>19.059726191999999</v>
      </c>
      <c r="L31" s="691">
        <v>19.426419968000001</v>
      </c>
      <c r="M31" s="691">
        <v>21.780770564000001</v>
      </c>
      <c r="N31" s="691">
        <v>22.650886192000002</v>
      </c>
      <c r="O31" s="691">
        <v>24.657851542</v>
      </c>
      <c r="P31" s="691">
        <v>22.772000198000001</v>
      </c>
      <c r="Q31" s="691">
        <v>26.207664605000002</v>
      </c>
      <c r="R31" s="691">
        <v>27.695002240000001</v>
      </c>
      <c r="S31" s="691">
        <v>31.856523539000001</v>
      </c>
      <c r="T31" s="691">
        <v>27.964864186</v>
      </c>
      <c r="U31" s="691">
        <v>24.787959910000001</v>
      </c>
      <c r="V31" s="691">
        <v>22.504343480999999</v>
      </c>
      <c r="W31" s="691">
        <v>18.461390473000002</v>
      </c>
      <c r="X31" s="691">
        <v>18.232079965</v>
      </c>
      <c r="Y31" s="691">
        <v>20.138658313000001</v>
      </c>
      <c r="Z31" s="691">
        <v>21.373703252999999</v>
      </c>
      <c r="AA31" s="691">
        <v>24.378466810999999</v>
      </c>
      <c r="AB31" s="691">
        <v>25.741441330000001</v>
      </c>
      <c r="AC31" s="691">
        <v>23.683213074000001</v>
      </c>
      <c r="AD31" s="691">
        <v>23.066096221999999</v>
      </c>
      <c r="AE31" s="691">
        <v>29.851186449</v>
      </c>
      <c r="AF31" s="691">
        <v>27.904505568000001</v>
      </c>
      <c r="AG31" s="691">
        <v>26.657362586000001</v>
      </c>
      <c r="AH31" s="691">
        <v>23.203464775</v>
      </c>
      <c r="AI31" s="691">
        <v>18.610584712000001</v>
      </c>
      <c r="AJ31" s="691">
        <v>18.74334953</v>
      </c>
      <c r="AK31" s="691">
        <v>20.810550576000001</v>
      </c>
      <c r="AL31" s="691">
        <v>21.409093505000001</v>
      </c>
      <c r="AM31" s="691">
        <v>25.697800163</v>
      </c>
      <c r="AN31" s="691">
        <v>21.526870825</v>
      </c>
      <c r="AO31" s="691">
        <v>21.468689744999999</v>
      </c>
      <c r="AP31" s="691">
        <v>19.101013442999999</v>
      </c>
      <c r="AQ31" s="691">
        <v>22.691375356999998</v>
      </c>
      <c r="AR31" s="691">
        <v>23.975517815</v>
      </c>
      <c r="AS31" s="691">
        <v>22.014031374999998</v>
      </c>
      <c r="AT31" s="691">
        <v>20.856296612000001</v>
      </c>
      <c r="AU31" s="691">
        <v>17.876240170999999</v>
      </c>
      <c r="AV31" s="691">
        <v>17.90735652</v>
      </c>
      <c r="AW31" s="691">
        <v>20.361906028</v>
      </c>
      <c r="AX31" s="691">
        <v>25.538786339000001</v>
      </c>
      <c r="AY31" s="691">
        <v>26.905297057999999</v>
      </c>
      <c r="AZ31" s="691">
        <v>23.570554098999999</v>
      </c>
      <c r="BA31" s="691">
        <v>26.027488294000001</v>
      </c>
      <c r="BB31" s="691">
        <v>20.097965821999999</v>
      </c>
      <c r="BC31" s="691">
        <v>23.845427798999999</v>
      </c>
      <c r="BD31" s="691">
        <v>26.870632371999999</v>
      </c>
      <c r="BE31" s="691">
        <v>25.662374108000002</v>
      </c>
      <c r="BF31" s="691">
        <v>22.051950000000001</v>
      </c>
      <c r="BG31" s="691">
        <v>17.05932</v>
      </c>
      <c r="BH31" s="692">
        <v>16.737169999999999</v>
      </c>
      <c r="BI31" s="692">
        <v>19.068490000000001</v>
      </c>
      <c r="BJ31" s="692">
        <v>20.851569999999999</v>
      </c>
      <c r="BK31" s="692">
        <v>23.882950000000001</v>
      </c>
      <c r="BL31" s="692">
        <v>21.432390000000002</v>
      </c>
      <c r="BM31" s="692">
        <v>23.80904</v>
      </c>
      <c r="BN31" s="692">
        <v>23.789570000000001</v>
      </c>
      <c r="BO31" s="692">
        <v>27.52159</v>
      </c>
      <c r="BP31" s="692">
        <v>27.295100000000001</v>
      </c>
      <c r="BQ31" s="692">
        <v>25.125299999999999</v>
      </c>
      <c r="BR31" s="692">
        <v>21.40945</v>
      </c>
      <c r="BS31" s="692">
        <v>18.008369999999999</v>
      </c>
      <c r="BT31" s="692">
        <v>17.924209999999999</v>
      </c>
      <c r="BU31" s="692">
        <v>19.92876</v>
      </c>
      <c r="BV31" s="692">
        <v>22.257339999999999</v>
      </c>
    </row>
    <row r="32" spans="1:74" ht="12" customHeight="1" x14ac:dyDescent="0.35">
      <c r="A32" s="650" t="s">
        <v>1189</v>
      </c>
      <c r="B32" s="648" t="s">
        <v>1063</v>
      </c>
      <c r="C32" s="691">
        <v>1.341307424</v>
      </c>
      <c r="D32" s="691">
        <v>1.2740925759999999</v>
      </c>
      <c r="E32" s="691">
        <v>1.366753028</v>
      </c>
      <c r="F32" s="691">
        <v>1.1879366360000001</v>
      </c>
      <c r="G32" s="691">
        <v>1.38262025</v>
      </c>
      <c r="H32" s="691">
        <v>1.299834782</v>
      </c>
      <c r="I32" s="691">
        <v>1.3696112949999999</v>
      </c>
      <c r="J32" s="691">
        <v>1.3670550370000001</v>
      </c>
      <c r="K32" s="691">
        <v>1.3279076910000001</v>
      </c>
      <c r="L32" s="691">
        <v>1.273090287</v>
      </c>
      <c r="M32" s="691">
        <v>1.330843628</v>
      </c>
      <c r="N32" s="691">
        <v>1.4126393660000001</v>
      </c>
      <c r="O32" s="691">
        <v>1.347889549</v>
      </c>
      <c r="P32" s="691">
        <v>1.2519351519999999</v>
      </c>
      <c r="Q32" s="691">
        <v>1.378336518</v>
      </c>
      <c r="R32" s="691">
        <v>1.227050373</v>
      </c>
      <c r="S32" s="691">
        <v>1.3044456170000001</v>
      </c>
      <c r="T32" s="691">
        <v>1.2943282659999999</v>
      </c>
      <c r="U32" s="691">
        <v>1.34196666</v>
      </c>
      <c r="V32" s="691">
        <v>1.362412403</v>
      </c>
      <c r="W32" s="691">
        <v>1.3380929800000001</v>
      </c>
      <c r="X32" s="691">
        <v>1.102883595</v>
      </c>
      <c r="Y32" s="691">
        <v>0.94138361599999998</v>
      </c>
      <c r="Z32" s="691">
        <v>1.140239271</v>
      </c>
      <c r="AA32" s="691">
        <v>1.112141399</v>
      </c>
      <c r="AB32" s="691">
        <v>1.1891546820000001</v>
      </c>
      <c r="AC32" s="691">
        <v>1.422064408</v>
      </c>
      <c r="AD32" s="691">
        <v>1.3395272949999999</v>
      </c>
      <c r="AE32" s="691">
        <v>1.323590523</v>
      </c>
      <c r="AF32" s="691">
        <v>1.240488483</v>
      </c>
      <c r="AG32" s="691">
        <v>1.300862908</v>
      </c>
      <c r="AH32" s="691">
        <v>1.2927620980000001</v>
      </c>
      <c r="AI32" s="691">
        <v>1.2543006940000001</v>
      </c>
      <c r="AJ32" s="691">
        <v>1.2491490489999999</v>
      </c>
      <c r="AK32" s="691">
        <v>1.3579641410000001</v>
      </c>
      <c r="AL32" s="691">
        <v>1.35875032</v>
      </c>
      <c r="AM32" s="691">
        <v>1.327930915</v>
      </c>
      <c r="AN32" s="691">
        <v>1.2751099159999999</v>
      </c>
      <c r="AO32" s="691">
        <v>1.2315708860000001</v>
      </c>
      <c r="AP32" s="691">
        <v>1.25731522</v>
      </c>
      <c r="AQ32" s="691">
        <v>1.3151981800000001</v>
      </c>
      <c r="AR32" s="691">
        <v>1.373528981</v>
      </c>
      <c r="AS32" s="691">
        <v>1.3557876980000001</v>
      </c>
      <c r="AT32" s="691">
        <v>1.320918083</v>
      </c>
      <c r="AU32" s="691">
        <v>1.316125591</v>
      </c>
      <c r="AV32" s="691">
        <v>1.262209986</v>
      </c>
      <c r="AW32" s="691">
        <v>1.303028498</v>
      </c>
      <c r="AX32" s="691">
        <v>1.397456721</v>
      </c>
      <c r="AY32" s="691">
        <v>1.4430702769999999</v>
      </c>
      <c r="AZ32" s="691">
        <v>1.2019447569999999</v>
      </c>
      <c r="BA32" s="691">
        <v>1.2802664850000001</v>
      </c>
      <c r="BB32" s="691">
        <v>1.225319593</v>
      </c>
      <c r="BC32" s="691">
        <v>1.2886458409999999</v>
      </c>
      <c r="BD32" s="691">
        <v>1.3031295949999999</v>
      </c>
      <c r="BE32" s="691">
        <v>1.371604737</v>
      </c>
      <c r="BF32" s="691">
        <v>1.3460730000000001</v>
      </c>
      <c r="BG32" s="691">
        <v>1.4002559999999999</v>
      </c>
      <c r="BH32" s="692">
        <v>1.355982</v>
      </c>
      <c r="BI32" s="692">
        <v>1.2517780000000001</v>
      </c>
      <c r="BJ32" s="692">
        <v>1.502291</v>
      </c>
      <c r="BK32" s="692">
        <v>1.397775</v>
      </c>
      <c r="BL32" s="692">
        <v>1.1782919999999999</v>
      </c>
      <c r="BM32" s="692">
        <v>1.3125560000000001</v>
      </c>
      <c r="BN32" s="692">
        <v>1.175224</v>
      </c>
      <c r="BO32" s="692">
        <v>1.2758309999999999</v>
      </c>
      <c r="BP32" s="692">
        <v>1.385761</v>
      </c>
      <c r="BQ32" s="692">
        <v>1.4545330000000001</v>
      </c>
      <c r="BR32" s="692">
        <v>1.433843</v>
      </c>
      <c r="BS32" s="692">
        <v>1.4113279999999999</v>
      </c>
      <c r="BT32" s="692">
        <v>1.3173950000000001</v>
      </c>
      <c r="BU32" s="692">
        <v>1.174018</v>
      </c>
      <c r="BV32" s="692">
        <v>1.388336</v>
      </c>
    </row>
    <row r="33" spans="1:74" ht="12" customHeight="1" x14ac:dyDescent="0.35">
      <c r="A33" s="650" t="s">
        <v>1187</v>
      </c>
      <c r="B33" s="648" t="s">
        <v>1047</v>
      </c>
      <c r="C33" s="691">
        <v>3.2878416119999998</v>
      </c>
      <c r="D33" s="691">
        <v>3.8627098800000002</v>
      </c>
      <c r="E33" s="691">
        <v>5.0091136260000004</v>
      </c>
      <c r="F33" s="691">
        <v>6.0023991329999999</v>
      </c>
      <c r="G33" s="691">
        <v>6.7877235330000003</v>
      </c>
      <c r="H33" s="691">
        <v>7.3474853590000002</v>
      </c>
      <c r="I33" s="691">
        <v>6.6913066490000004</v>
      </c>
      <c r="J33" s="691">
        <v>6.6335512349999997</v>
      </c>
      <c r="K33" s="691">
        <v>5.9109024379999999</v>
      </c>
      <c r="L33" s="691">
        <v>4.9262669890000002</v>
      </c>
      <c r="M33" s="691">
        <v>3.7110033420000001</v>
      </c>
      <c r="N33" s="691">
        <v>3.08252302</v>
      </c>
      <c r="O33" s="691">
        <v>3.5460793819999998</v>
      </c>
      <c r="P33" s="691">
        <v>3.7976078690000001</v>
      </c>
      <c r="Q33" s="691">
        <v>5.8412723309999999</v>
      </c>
      <c r="R33" s="691">
        <v>6.6901811899999997</v>
      </c>
      <c r="S33" s="691">
        <v>7.0954023929999996</v>
      </c>
      <c r="T33" s="691">
        <v>7.8981032239999998</v>
      </c>
      <c r="U33" s="691">
        <v>8.0531010710000004</v>
      </c>
      <c r="V33" s="691">
        <v>7.8027319049999999</v>
      </c>
      <c r="W33" s="691">
        <v>6.7537196369999997</v>
      </c>
      <c r="X33" s="691">
        <v>6.0401778430000004</v>
      </c>
      <c r="Y33" s="691">
        <v>4.3229624820000003</v>
      </c>
      <c r="Z33" s="691">
        <v>3.4234071180000001</v>
      </c>
      <c r="AA33" s="691">
        <v>4.4229060579999997</v>
      </c>
      <c r="AB33" s="691">
        <v>5.5184411139999998</v>
      </c>
      <c r="AC33" s="691">
        <v>6.2971697119999996</v>
      </c>
      <c r="AD33" s="691">
        <v>7.8583712969999997</v>
      </c>
      <c r="AE33" s="691">
        <v>9.5755289730000008</v>
      </c>
      <c r="AF33" s="691">
        <v>9.5756096119999992</v>
      </c>
      <c r="AG33" s="691">
        <v>10.527688213999999</v>
      </c>
      <c r="AH33" s="691">
        <v>9.2458384430000002</v>
      </c>
      <c r="AI33" s="691">
        <v>7.6728804139999998</v>
      </c>
      <c r="AJ33" s="691">
        <v>7.0342844749999998</v>
      </c>
      <c r="AK33" s="691">
        <v>5.7245923249999997</v>
      </c>
      <c r="AL33" s="691">
        <v>5.0581372690000004</v>
      </c>
      <c r="AM33" s="691">
        <v>5.683218052</v>
      </c>
      <c r="AN33" s="691">
        <v>6.3701421710000004</v>
      </c>
      <c r="AO33" s="691">
        <v>9.2035618570000004</v>
      </c>
      <c r="AP33" s="691">
        <v>10.751438001</v>
      </c>
      <c r="AQ33" s="691">
        <v>12.206851619</v>
      </c>
      <c r="AR33" s="691">
        <v>11.763598681</v>
      </c>
      <c r="AS33" s="691">
        <v>11.832854617000001</v>
      </c>
      <c r="AT33" s="691">
        <v>11.733500169999999</v>
      </c>
      <c r="AU33" s="691">
        <v>11.029491965</v>
      </c>
      <c r="AV33" s="691">
        <v>9.1769147699999998</v>
      </c>
      <c r="AW33" s="691">
        <v>7.8128022399999999</v>
      </c>
      <c r="AX33" s="691">
        <v>6.3068878289999999</v>
      </c>
      <c r="AY33" s="691">
        <v>7.9496396469999997</v>
      </c>
      <c r="AZ33" s="691">
        <v>9.1417130039999996</v>
      </c>
      <c r="BA33" s="691">
        <v>11.810164442</v>
      </c>
      <c r="BB33" s="691">
        <v>13.390751012999999</v>
      </c>
      <c r="BC33" s="691">
        <v>15.053568796</v>
      </c>
      <c r="BD33" s="691">
        <v>15.813614126999999</v>
      </c>
      <c r="BE33" s="691">
        <v>15.548841266</v>
      </c>
      <c r="BF33" s="691">
        <v>13.94768</v>
      </c>
      <c r="BG33" s="691">
        <v>13.42496</v>
      </c>
      <c r="BH33" s="692">
        <v>11.542490000000001</v>
      </c>
      <c r="BI33" s="692">
        <v>9.5368110000000001</v>
      </c>
      <c r="BJ33" s="692">
        <v>7.8224799999999997</v>
      </c>
      <c r="BK33" s="692">
        <v>9.5490440000000003</v>
      </c>
      <c r="BL33" s="692">
        <v>10.731769999999999</v>
      </c>
      <c r="BM33" s="692">
        <v>14.8492</v>
      </c>
      <c r="BN33" s="692">
        <v>16.838809999999999</v>
      </c>
      <c r="BO33" s="692">
        <v>19.20879</v>
      </c>
      <c r="BP33" s="692">
        <v>19.855589999999999</v>
      </c>
      <c r="BQ33" s="692">
        <v>19.680420000000002</v>
      </c>
      <c r="BR33" s="692">
        <v>18.367789999999999</v>
      </c>
      <c r="BS33" s="692">
        <v>16.964310000000001</v>
      </c>
      <c r="BT33" s="692">
        <v>14.90077</v>
      </c>
      <c r="BU33" s="692">
        <v>12.48489</v>
      </c>
      <c r="BV33" s="692">
        <v>10.96963</v>
      </c>
    </row>
    <row r="34" spans="1:74" ht="12" customHeight="1" x14ac:dyDescent="0.35">
      <c r="A34" s="650" t="s">
        <v>1186</v>
      </c>
      <c r="B34" s="648" t="s">
        <v>1064</v>
      </c>
      <c r="C34" s="691">
        <v>25.570053029</v>
      </c>
      <c r="D34" s="691">
        <v>23.165020077000001</v>
      </c>
      <c r="E34" s="691">
        <v>26.435018839000001</v>
      </c>
      <c r="F34" s="691">
        <v>26.406190840000001</v>
      </c>
      <c r="G34" s="691">
        <v>23.931575471999999</v>
      </c>
      <c r="H34" s="691">
        <v>24.682764404</v>
      </c>
      <c r="I34" s="691">
        <v>16.431642070999999</v>
      </c>
      <c r="J34" s="691">
        <v>19.830204000999998</v>
      </c>
      <c r="K34" s="691">
        <v>18.501795234999999</v>
      </c>
      <c r="L34" s="691">
        <v>21.169635316000001</v>
      </c>
      <c r="M34" s="691">
        <v>21.991019413</v>
      </c>
      <c r="N34" s="691">
        <v>24.281509159999999</v>
      </c>
      <c r="O34" s="691">
        <v>24.273044141</v>
      </c>
      <c r="P34" s="691">
        <v>22.598255909999999</v>
      </c>
      <c r="Q34" s="691">
        <v>25.745924749</v>
      </c>
      <c r="R34" s="691">
        <v>28.887737320999999</v>
      </c>
      <c r="S34" s="691">
        <v>25.756669664</v>
      </c>
      <c r="T34" s="691">
        <v>22.426099435000001</v>
      </c>
      <c r="U34" s="691">
        <v>22.084403556000002</v>
      </c>
      <c r="V34" s="691">
        <v>19.963513459000001</v>
      </c>
      <c r="W34" s="691">
        <v>24.494216560000002</v>
      </c>
      <c r="X34" s="691">
        <v>27.598531194</v>
      </c>
      <c r="Y34" s="691">
        <v>25.159643384999999</v>
      </c>
      <c r="Z34" s="691">
        <v>26.615985436999999</v>
      </c>
      <c r="AA34" s="691">
        <v>28.097183625</v>
      </c>
      <c r="AB34" s="691">
        <v>29.085602094999999</v>
      </c>
      <c r="AC34" s="691">
        <v>29.294104785999998</v>
      </c>
      <c r="AD34" s="691">
        <v>29.726316482000001</v>
      </c>
      <c r="AE34" s="691">
        <v>28.354006102</v>
      </c>
      <c r="AF34" s="691">
        <v>30.137789464000001</v>
      </c>
      <c r="AG34" s="691">
        <v>22.787481359000001</v>
      </c>
      <c r="AH34" s="691">
        <v>22.962044226</v>
      </c>
      <c r="AI34" s="691">
        <v>23.101733179</v>
      </c>
      <c r="AJ34" s="691">
        <v>28.716803453000001</v>
      </c>
      <c r="AK34" s="691">
        <v>33.010522897999998</v>
      </c>
      <c r="AL34" s="691">
        <v>31.879334530000001</v>
      </c>
      <c r="AM34" s="691">
        <v>30.344754390999999</v>
      </c>
      <c r="AN34" s="691">
        <v>26.759059704999999</v>
      </c>
      <c r="AO34" s="691">
        <v>39.853115314999997</v>
      </c>
      <c r="AP34" s="691">
        <v>36.081587300000002</v>
      </c>
      <c r="AQ34" s="691">
        <v>33.477790687999999</v>
      </c>
      <c r="AR34" s="691">
        <v>26.533945812999999</v>
      </c>
      <c r="AS34" s="691">
        <v>21.480919591999999</v>
      </c>
      <c r="AT34" s="691">
        <v>26.700918443999999</v>
      </c>
      <c r="AU34" s="691">
        <v>28.607929801000001</v>
      </c>
      <c r="AV34" s="691">
        <v>32.329412411</v>
      </c>
      <c r="AW34" s="691">
        <v>35.916043324</v>
      </c>
      <c r="AX34" s="691">
        <v>40.540458285</v>
      </c>
      <c r="AY34" s="691">
        <v>38.163262523999997</v>
      </c>
      <c r="AZ34" s="691">
        <v>38.131327194999997</v>
      </c>
      <c r="BA34" s="691">
        <v>43.196570465999997</v>
      </c>
      <c r="BB34" s="691">
        <v>46.182796126</v>
      </c>
      <c r="BC34" s="691">
        <v>41.862341792000002</v>
      </c>
      <c r="BD34" s="691">
        <v>33.665966318999999</v>
      </c>
      <c r="BE34" s="691">
        <v>29.324741781</v>
      </c>
      <c r="BF34" s="691">
        <v>28.42146</v>
      </c>
      <c r="BG34" s="691">
        <v>31.918379999999999</v>
      </c>
      <c r="BH34" s="692">
        <v>35.42183</v>
      </c>
      <c r="BI34" s="692">
        <v>39.177999999999997</v>
      </c>
      <c r="BJ34" s="692">
        <v>43.897320000000001</v>
      </c>
      <c r="BK34" s="692">
        <v>40.2928</v>
      </c>
      <c r="BL34" s="692">
        <v>40.518300000000004</v>
      </c>
      <c r="BM34" s="692">
        <v>46.62921</v>
      </c>
      <c r="BN34" s="692">
        <v>48.260080000000002</v>
      </c>
      <c r="BO34" s="692">
        <v>44.431080000000001</v>
      </c>
      <c r="BP34" s="692">
        <v>35.439889999999998</v>
      </c>
      <c r="BQ34" s="692">
        <v>30.824870000000001</v>
      </c>
      <c r="BR34" s="692">
        <v>30.371690000000001</v>
      </c>
      <c r="BS34" s="692">
        <v>33.920209999999997</v>
      </c>
      <c r="BT34" s="692">
        <v>37.008499999999998</v>
      </c>
      <c r="BU34" s="692">
        <v>39.988750000000003</v>
      </c>
      <c r="BV34" s="692">
        <v>45.980670000000003</v>
      </c>
    </row>
    <row r="35" spans="1:74" ht="12" customHeight="1" x14ac:dyDescent="0.35">
      <c r="A35" s="650"/>
      <c r="B35" s="649" t="s">
        <v>1048</v>
      </c>
      <c r="C35" s="691"/>
      <c r="D35" s="691"/>
      <c r="E35" s="691"/>
      <c r="F35" s="691"/>
      <c r="G35" s="691"/>
      <c r="H35" s="691"/>
      <c r="I35" s="691"/>
      <c r="J35" s="691"/>
      <c r="K35" s="691"/>
      <c r="L35" s="691"/>
      <c r="M35" s="691"/>
      <c r="N35" s="691"/>
      <c r="O35" s="691"/>
      <c r="P35" s="691"/>
      <c r="Q35" s="691"/>
      <c r="R35" s="691"/>
      <c r="S35" s="691"/>
      <c r="T35" s="691"/>
      <c r="U35" s="691"/>
      <c r="V35" s="691"/>
      <c r="W35" s="691"/>
      <c r="X35" s="691"/>
      <c r="Y35" s="691"/>
      <c r="Z35" s="691"/>
      <c r="AA35" s="691"/>
      <c r="AB35" s="691"/>
      <c r="AC35" s="691"/>
      <c r="AD35" s="691"/>
      <c r="AE35" s="691"/>
      <c r="AF35" s="691"/>
      <c r="AG35" s="691"/>
      <c r="AH35" s="691"/>
      <c r="AI35" s="691"/>
      <c r="AJ35" s="691"/>
      <c r="AK35" s="691"/>
      <c r="AL35" s="691"/>
      <c r="AM35" s="691"/>
      <c r="AN35" s="691"/>
      <c r="AO35" s="691"/>
      <c r="AP35" s="691"/>
      <c r="AQ35" s="691"/>
      <c r="AR35" s="691"/>
      <c r="AS35" s="691"/>
      <c r="AT35" s="691"/>
      <c r="AU35" s="691"/>
      <c r="AV35" s="691"/>
      <c r="AW35" s="691"/>
      <c r="AX35" s="691"/>
      <c r="AY35" s="691"/>
      <c r="AZ35" s="691"/>
      <c r="BA35" s="691"/>
      <c r="BB35" s="691"/>
      <c r="BC35" s="691"/>
      <c r="BD35" s="691"/>
      <c r="BE35" s="691"/>
      <c r="BF35" s="691"/>
      <c r="BG35" s="691"/>
      <c r="BH35" s="692"/>
      <c r="BI35" s="692"/>
      <c r="BJ35" s="692"/>
      <c r="BK35" s="692"/>
      <c r="BL35" s="692"/>
      <c r="BM35" s="692"/>
      <c r="BN35" s="692"/>
      <c r="BO35" s="692"/>
      <c r="BP35" s="692"/>
      <c r="BQ35" s="692"/>
      <c r="BR35" s="692"/>
      <c r="BS35" s="692"/>
      <c r="BT35" s="692"/>
      <c r="BU35" s="692"/>
      <c r="BV35" s="692"/>
    </row>
    <row r="36" spans="1:74" ht="12" customHeight="1" x14ac:dyDescent="0.35">
      <c r="A36" s="650" t="s">
        <v>1290</v>
      </c>
      <c r="B36" s="648" t="s">
        <v>1043</v>
      </c>
      <c r="C36" s="691">
        <v>2.6502244739999998</v>
      </c>
      <c r="D36" s="691">
        <v>2.3583987120000001</v>
      </c>
      <c r="E36" s="691">
        <v>2.6353295750000001</v>
      </c>
      <c r="F36" s="691">
        <v>2.4293459249999998</v>
      </c>
      <c r="G36" s="691">
        <v>2.590069384</v>
      </c>
      <c r="H36" s="691">
        <v>2.5622807750000001</v>
      </c>
      <c r="I36" s="691">
        <v>2.7485349870000002</v>
      </c>
      <c r="J36" s="691">
        <v>2.6875277529999999</v>
      </c>
      <c r="K36" s="691">
        <v>2.4847272779999998</v>
      </c>
      <c r="L36" s="691">
        <v>2.5051965759999999</v>
      </c>
      <c r="M36" s="691">
        <v>2.5043607470000002</v>
      </c>
      <c r="N36" s="691">
        <v>2.6679547989999999</v>
      </c>
      <c r="O36" s="691">
        <v>2.5853104079999998</v>
      </c>
      <c r="P36" s="691">
        <v>2.327246374</v>
      </c>
      <c r="Q36" s="691">
        <v>2.5381501059999998</v>
      </c>
      <c r="R36" s="691">
        <v>2.2711416189999998</v>
      </c>
      <c r="S36" s="691">
        <v>2.3031649860000001</v>
      </c>
      <c r="T36" s="691">
        <v>2.4190688580000002</v>
      </c>
      <c r="U36" s="691">
        <v>2.581544531</v>
      </c>
      <c r="V36" s="691">
        <v>2.6092610949999999</v>
      </c>
      <c r="W36" s="691">
        <v>2.391998654</v>
      </c>
      <c r="X36" s="691">
        <v>2.403034372</v>
      </c>
      <c r="Y36" s="691">
        <v>2.4174082600000002</v>
      </c>
      <c r="Z36" s="691">
        <v>2.5479037500000001</v>
      </c>
      <c r="AA36" s="691">
        <v>2.5306282590000002</v>
      </c>
      <c r="AB36" s="691">
        <v>2.3940294560000002</v>
      </c>
      <c r="AC36" s="691">
        <v>2.486416245</v>
      </c>
      <c r="AD36" s="691">
        <v>2.317225294</v>
      </c>
      <c r="AE36" s="691">
        <v>2.3238440589999998</v>
      </c>
      <c r="AF36" s="691">
        <v>2.1926511020000001</v>
      </c>
      <c r="AG36" s="691">
        <v>2.2523990490000001</v>
      </c>
      <c r="AH36" s="691">
        <v>2.3007315570000002</v>
      </c>
      <c r="AI36" s="691">
        <v>2.211785726</v>
      </c>
      <c r="AJ36" s="691">
        <v>2.237889397</v>
      </c>
      <c r="AK36" s="691">
        <v>2.2418586789999999</v>
      </c>
      <c r="AL36" s="691">
        <v>2.3768712829999998</v>
      </c>
      <c r="AM36" s="691">
        <v>2.4340107369999999</v>
      </c>
      <c r="AN36" s="691">
        <v>2.089211632</v>
      </c>
      <c r="AO36" s="691">
        <v>2.3696726379999999</v>
      </c>
      <c r="AP36" s="691">
        <v>2.2119840869999998</v>
      </c>
      <c r="AQ36" s="691">
        <v>2.2883663360000002</v>
      </c>
      <c r="AR36" s="691">
        <v>2.2795211659999999</v>
      </c>
      <c r="AS36" s="691">
        <v>2.3781937219999998</v>
      </c>
      <c r="AT36" s="691">
        <v>2.3729223410000002</v>
      </c>
      <c r="AU36" s="691">
        <v>2.3064326689999999</v>
      </c>
      <c r="AV36" s="691">
        <v>2.2000539450000001</v>
      </c>
      <c r="AW36" s="691">
        <v>2.2873324450000001</v>
      </c>
      <c r="AX36" s="691">
        <v>2.3554935179999998</v>
      </c>
      <c r="AY36" s="691">
        <v>2.3316588519999999</v>
      </c>
      <c r="AZ36" s="691">
        <v>2.1025962410000001</v>
      </c>
      <c r="BA36" s="691">
        <v>2.23861613</v>
      </c>
      <c r="BB36" s="691">
        <v>2.1660203400000002</v>
      </c>
      <c r="BC36" s="691">
        <v>2.2859361420000002</v>
      </c>
      <c r="BD36" s="691">
        <v>2.3269181410000002</v>
      </c>
      <c r="BE36" s="691">
        <v>2.4140832940000001</v>
      </c>
      <c r="BF36" s="691">
        <v>2.372922</v>
      </c>
      <c r="BG36" s="691">
        <v>2.3064330000000002</v>
      </c>
      <c r="BH36" s="692">
        <v>2.2000540000000002</v>
      </c>
      <c r="BI36" s="692">
        <v>2.2873320000000001</v>
      </c>
      <c r="BJ36" s="692">
        <v>2.3554940000000002</v>
      </c>
      <c r="BK36" s="692">
        <v>2.3316590000000001</v>
      </c>
      <c r="BL36" s="692">
        <v>2.1025960000000001</v>
      </c>
      <c r="BM36" s="692">
        <v>2.2386159999999999</v>
      </c>
      <c r="BN36" s="692">
        <v>2.1660200000000001</v>
      </c>
      <c r="BO36" s="692">
        <v>2.285936</v>
      </c>
      <c r="BP36" s="692">
        <v>2.326918</v>
      </c>
      <c r="BQ36" s="692">
        <v>2.4140830000000002</v>
      </c>
      <c r="BR36" s="692">
        <v>2.3729239999999998</v>
      </c>
      <c r="BS36" s="692">
        <v>2.3064330000000002</v>
      </c>
      <c r="BT36" s="692">
        <v>2.2000540000000002</v>
      </c>
      <c r="BU36" s="692">
        <v>2.2873320000000001</v>
      </c>
      <c r="BV36" s="692">
        <v>2.3554940000000002</v>
      </c>
    </row>
    <row r="37" spans="1:74" ht="12" customHeight="1" x14ac:dyDescent="0.35">
      <c r="A37" s="650" t="s">
        <v>1291</v>
      </c>
      <c r="B37" s="648" t="s">
        <v>1044</v>
      </c>
      <c r="C37" s="691">
        <v>0.28471027700000001</v>
      </c>
      <c r="D37" s="691">
        <v>0.260908115</v>
      </c>
      <c r="E37" s="691">
        <v>0.28778520000000002</v>
      </c>
      <c r="F37" s="691">
        <v>0.27558682299999998</v>
      </c>
      <c r="G37" s="691">
        <v>0.27598138700000002</v>
      </c>
      <c r="H37" s="691">
        <v>0.25992764899999998</v>
      </c>
      <c r="I37" s="691">
        <v>0.26989844699999999</v>
      </c>
      <c r="J37" s="691">
        <v>0.27458047699999999</v>
      </c>
      <c r="K37" s="691">
        <v>0.24844701999999999</v>
      </c>
      <c r="L37" s="691">
        <v>0.27830796299999999</v>
      </c>
      <c r="M37" s="691">
        <v>0.27082224500000002</v>
      </c>
      <c r="N37" s="691">
        <v>0.28558314200000001</v>
      </c>
      <c r="O37" s="691">
        <v>0.26053986200000001</v>
      </c>
      <c r="P37" s="691">
        <v>0.232171612</v>
      </c>
      <c r="Q37" s="691">
        <v>0.260321776</v>
      </c>
      <c r="R37" s="691">
        <v>0.23317219</v>
      </c>
      <c r="S37" s="691">
        <v>0.21715892000000001</v>
      </c>
      <c r="T37" s="691">
        <v>0.23528210199999999</v>
      </c>
      <c r="U37" s="691">
        <v>0.234297745</v>
      </c>
      <c r="V37" s="691">
        <v>0.24250596399999999</v>
      </c>
      <c r="W37" s="691">
        <v>0.22657053999999999</v>
      </c>
      <c r="X37" s="691">
        <v>0.23920496199999999</v>
      </c>
      <c r="Y37" s="691">
        <v>0.237718813</v>
      </c>
      <c r="Z37" s="691">
        <v>0.25329885499999999</v>
      </c>
      <c r="AA37" s="691">
        <v>0.25943661200000001</v>
      </c>
      <c r="AB37" s="691">
        <v>0.23938026200000001</v>
      </c>
      <c r="AC37" s="691">
        <v>0.25578210800000001</v>
      </c>
      <c r="AD37" s="691">
        <v>0.23943832500000001</v>
      </c>
      <c r="AE37" s="691">
        <v>0.24424805199999999</v>
      </c>
      <c r="AF37" s="691">
        <v>0.225451703</v>
      </c>
      <c r="AG37" s="691">
        <v>0.24027303899999999</v>
      </c>
      <c r="AH37" s="691">
        <v>0.23930357999999999</v>
      </c>
      <c r="AI37" s="691">
        <v>0.22359322100000001</v>
      </c>
      <c r="AJ37" s="691">
        <v>0.23699445099999999</v>
      </c>
      <c r="AK37" s="691">
        <v>0.23106547199999999</v>
      </c>
      <c r="AL37" s="691">
        <v>0.23243142899999999</v>
      </c>
      <c r="AM37" s="691">
        <v>0.251824294</v>
      </c>
      <c r="AN37" s="691">
        <v>0.20775887000000001</v>
      </c>
      <c r="AO37" s="691">
        <v>0.246331402</v>
      </c>
      <c r="AP37" s="691">
        <v>0.233336721</v>
      </c>
      <c r="AQ37" s="691">
        <v>0.226151079</v>
      </c>
      <c r="AR37" s="691">
        <v>0.20206888200000001</v>
      </c>
      <c r="AS37" s="691">
        <v>0.22721844199999999</v>
      </c>
      <c r="AT37" s="691">
        <v>0.22769255199999999</v>
      </c>
      <c r="AU37" s="691">
        <v>0.21927343499999999</v>
      </c>
      <c r="AV37" s="691">
        <v>0.231070585</v>
      </c>
      <c r="AW37" s="691">
        <v>0.23717618200000001</v>
      </c>
      <c r="AX37" s="691">
        <v>0.25419542499999997</v>
      </c>
      <c r="AY37" s="691">
        <v>0.25548080899999998</v>
      </c>
      <c r="AZ37" s="691">
        <v>0.21938076200000001</v>
      </c>
      <c r="BA37" s="691">
        <v>0.25349395200000002</v>
      </c>
      <c r="BB37" s="691">
        <v>0.23795713700000001</v>
      </c>
      <c r="BC37" s="691">
        <v>0.24095323900000001</v>
      </c>
      <c r="BD37" s="691">
        <v>0.229324373</v>
      </c>
      <c r="BE37" s="691">
        <v>0.23516889399999999</v>
      </c>
      <c r="BF37" s="691">
        <v>0.22769259999999999</v>
      </c>
      <c r="BG37" s="691">
        <v>0.21927340000000001</v>
      </c>
      <c r="BH37" s="692">
        <v>0.23107059999999999</v>
      </c>
      <c r="BI37" s="692">
        <v>0.2371762</v>
      </c>
      <c r="BJ37" s="692">
        <v>0.25419540000000002</v>
      </c>
      <c r="BK37" s="692">
        <v>0.25548080000000001</v>
      </c>
      <c r="BL37" s="692">
        <v>0.21938079999999999</v>
      </c>
      <c r="BM37" s="692">
        <v>0.253494</v>
      </c>
      <c r="BN37" s="692">
        <v>0.2379571</v>
      </c>
      <c r="BO37" s="692">
        <v>0.24095320000000001</v>
      </c>
      <c r="BP37" s="692">
        <v>0.22932440000000001</v>
      </c>
      <c r="BQ37" s="692">
        <v>0.23516889999999999</v>
      </c>
      <c r="BR37" s="692">
        <v>0.2276927</v>
      </c>
      <c r="BS37" s="692">
        <v>0.21927350000000001</v>
      </c>
      <c r="BT37" s="692">
        <v>0.23107059999999999</v>
      </c>
      <c r="BU37" s="692">
        <v>0.2371762</v>
      </c>
      <c r="BV37" s="692">
        <v>0.25419540000000002</v>
      </c>
    </row>
    <row r="38" spans="1:74" ht="12" customHeight="1" x14ac:dyDescent="0.35">
      <c r="A38" s="650" t="s">
        <v>1292</v>
      </c>
      <c r="B38" s="648" t="s">
        <v>1045</v>
      </c>
      <c r="C38" s="691">
        <v>2.365514197</v>
      </c>
      <c r="D38" s="691">
        <v>2.0974905970000002</v>
      </c>
      <c r="E38" s="691">
        <v>2.347544375</v>
      </c>
      <c r="F38" s="691">
        <v>2.153759102</v>
      </c>
      <c r="G38" s="691">
        <v>2.3140879970000001</v>
      </c>
      <c r="H38" s="691">
        <v>2.3023531259999999</v>
      </c>
      <c r="I38" s="691">
        <v>2.4786365400000001</v>
      </c>
      <c r="J38" s="691">
        <v>2.4129472760000001</v>
      </c>
      <c r="K38" s="691">
        <v>2.2362802579999999</v>
      </c>
      <c r="L38" s="691">
        <v>2.2268886129999999</v>
      </c>
      <c r="M38" s="691">
        <v>2.233538502</v>
      </c>
      <c r="N38" s="691">
        <v>2.3823716570000002</v>
      </c>
      <c r="O38" s="691">
        <v>2.3247705459999999</v>
      </c>
      <c r="P38" s="691">
        <v>2.0950747619999999</v>
      </c>
      <c r="Q38" s="691">
        <v>2.2778283300000002</v>
      </c>
      <c r="R38" s="691">
        <v>2.0379694289999999</v>
      </c>
      <c r="S38" s="691">
        <v>2.0860060659999999</v>
      </c>
      <c r="T38" s="691">
        <v>2.1837867559999999</v>
      </c>
      <c r="U38" s="691">
        <v>2.3472467859999999</v>
      </c>
      <c r="V38" s="691">
        <v>2.3667551310000001</v>
      </c>
      <c r="W38" s="691">
        <v>2.165428114</v>
      </c>
      <c r="X38" s="691">
        <v>2.16382941</v>
      </c>
      <c r="Y38" s="691">
        <v>2.1796894469999999</v>
      </c>
      <c r="Z38" s="691">
        <v>2.294604895</v>
      </c>
      <c r="AA38" s="691">
        <v>2.2711916470000002</v>
      </c>
      <c r="AB38" s="691">
        <v>2.1546491940000001</v>
      </c>
      <c r="AC38" s="691">
        <v>2.230634137</v>
      </c>
      <c r="AD38" s="691">
        <v>2.0777869689999999</v>
      </c>
      <c r="AE38" s="691">
        <v>2.0795960070000001</v>
      </c>
      <c r="AF38" s="691">
        <v>1.9671993990000001</v>
      </c>
      <c r="AG38" s="691">
        <v>2.0121260099999998</v>
      </c>
      <c r="AH38" s="691">
        <v>2.0614279770000001</v>
      </c>
      <c r="AI38" s="691">
        <v>1.988192505</v>
      </c>
      <c r="AJ38" s="691">
        <v>2.0008949459999998</v>
      </c>
      <c r="AK38" s="691">
        <v>2.0107932069999999</v>
      </c>
      <c r="AL38" s="691">
        <v>2.1444398539999998</v>
      </c>
      <c r="AM38" s="691">
        <v>2.182186443</v>
      </c>
      <c r="AN38" s="691">
        <v>1.8814527619999999</v>
      </c>
      <c r="AO38" s="691">
        <v>2.1233412359999999</v>
      </c>
      <c r="AP38" s="691">
        <v>1.9786473659999999</v>
      </c>
      <c r="AQ38" s="691">
        <v>2.0622152570000001</v>
      </c>
      <c r="AR38" s="691">
        <v>2.077452284</v>
      </c>
      <c r="AS38" s="691">
        <v>2.1509752799999999</v>
      </c>
      <c r="AT38" s="691">
        <v>2.1452297890000001</v>
      </c>
      <c r="AU38" s="691">
        <v>2.087159234</v>
      </c>
      <c r="AV38" s="691">
        <v>1.96898336</v>
      </c>
      <c r="AW38" s="691">
        <v>2.0501562629999999</v>
      </c>
      <c r="AX38" s="691">
        <v>2.101298093</v>
      </c>
      <c r="AY38" s="691">
        <v>2.0761780430000001</v>
      </c>
      <c r="AZ38" s="691">
        <v>1.883215479</v>
      </c>
      <c r="BA38" s="691">
        <v>1.9851221779999999</v>
      </c>
      <c r="BB38" s="691">
        <v>1.928063203</v>
      </c>
      <c r="BC38" s="691">
        <v>2.0449829030000002</v>
      </c>
      <c r="BD38" s="691">
        <v>2.0975937679999999</v>
      </c>
      <c r="BE38" s="691">
        <v>2.1789144</v>
      </c>
      <c r="BF38" s="691">
        <v>2.1452300000000002</v>
      </c>
      <c r="BG38" s="691">
        <v>2.0871590000000002</v>
      </c>
      <c r="BH38" s="692">
        <v>1.9689829999999999</v>
      </c>
      <c r="BI38" s="692">
        <v>2.0501559999999999</v>
      </c>
      <c r="BJ38" s="692">
        <v>2.1012979999999999</v>
      </c>
      <c r="BK38" s="692">
        <v>2.0761780000000001</v>
      </c>
      <c r="BL38" s="692">
        <v>1.8832150000000001</v>
      </c>
      <c r="BM38" s="692">
        <v>1.9851220000000001</v>
      </c>
      <c r="BN38" s="692">
        <v>1.9280630000000001</v>
      </c>
      <c r="BO38" s="692">
        <v>2.0449830000000002</v>
      </c>
      <c r="BP38" s="692">
        <v>2.097594</v>
      </c>
      <c r="BQ38" s="692">
        <v>2.1789139999999998</v>
      </c>
      <c r="BR38" s="692">
        <v>2.1452309999999999</v>
      </c>
      <c r="BS38" s="692">
        <v>2.0871599999999999</v>
      </c>
      <c r="BT38" s="692">
        <v>1.9689829999999999</v>
      </c>
      <c r="BU38" s="692">
        <v>2.0501559999999999</v>
      </c>
      <c r="BV38" s="692">
        <v>2.1012979999999999</v>
      </c>
    </row>
    <row r="39" spans="1:74" ht="12" customHeight="1" x14ac:dyDescent="0.35">
      <c r="A39" s="650" t="s">
        <v>1293</v>
      </c>
      <c r="B39" s="648" t="s">
        <v>1046</v>
      </c>
      <c r="C39" s="691">
        <v>0.102056698</v>
      </c>
      <c r="D39" s="691">
        <v>0.10854733799999999</v>
      </c>
      <c r="E39" s="691">
        <v>0.108455914</v>
      </c>
      <c r="F39" s="691">
        <v>0.12517532300000001</v>
      </c>
      <c r="G39" s="691">
        <v>0.125685506</v>
      </c>
      <c r="H39" s="691">
        <v>9.5301986000000005E-2</v>
      </c>
      <c r="I39" s="691">
        <v>9.6603192000000004E-2</v>
      </c>
      <c r="J39" s="691">
        <v>0.10861182899999999</v>
      </c>
      <c r="K39" s="691">
        <v>0.105894603</v>
      </c>
      <c r="L39" s="691">
        <v>0.121770948</v>
      </c>
      <c r="M39" s="691">
        <v>0.13194586899999999</v>
      </c>
      <c r="N39" s="691">
        <v>0.14627511400000001</v>
      </c>
      <c r="O39" s="691">
        <v>0.13995687400000001</v>
      </c>
      <c r="P39" s="691">
        <v>0.108537577</v>
      </c>
      <c r="Q39" s="691">
        <v>0.12632072699999999</v>
      </c>
      <c r="R39" s="691">
        <v>0.12517455699999999</v>
      </c>
      <c r="S39" s="691">
        <v>0.12551800799999999</v>
      </c>
      <c r="T39" s="691">
        <v>0.112898897</v>
      </c>
      <c r="U39" s="691">
        <v>8.7438526000000003E-2</v>
      </c>
      <c r="V39" s="691">
        <v>7.4324038999999995E-2</v>
      </c>
      <c r="W39" s="691">
        <v>6.436952E-2</v>
      </c>
      <c r="X39" s="691">
        <v>7.3732941999999996E-2</v>
      </c>
      <c r="Y39" s="691">
        <v>7.8939017E-2</v>
      </c>
      <c r="Z39" s="691">
        <v>0.104478106</v>
      </c>
      <c r="AA39" s="691">
        <v>0.119390369</v>
      </c>
      <c r="AB39" s="691">
        <v>0.126620435</v>
      </c>
      <c r="AC39" s="691">
        <v>0.13980440699999999</v>
      </c>
      <c r="AD39" s="691">
        <v>0.128258437</v>
      </c>
      <c r="AE39" s="691">
        <v>0.124974063</v>
      </c>
      <c r="AF39" s="691">
        <v>9.4878134000000003E-2</v>
      </c>
      <c r="AG39" s="691">
        <v>8.4416885999999997E-2</v>
      </c>
      <c r="AH39" s="691">
        <v>8.0092921999999997E-2</v>
      </c>
      <c r="AI39" s="691">
        <v>6.8225195000000002E-2</v>
      </c>
      <c r="AJ39" s="691">
        <v>6.7056572999999994E-2</v>
      </c>
      <c r="AK39" s="691">
        <v>8.2108590999999995E-2</v>
      </c>
      <c r="AL39" s="691">
        <v>9.8753677999999998E-2</v>
      </c>
      <c r="AM39" s="691">
        <v>0.116169385</v>
      </c>
      <c r="AN39" s="691">
        <v>9.6887106000000001E-2</v>
      </c>
      <c r="AO39" s="691">
        <v>0.104902964</v>
      </c>
      <c r="AP39" s="691">
        <v>0.100083624</v>
      </c>
      <c r="AQ39" s="691">
        <v>0.10336002599999999</v>
      </c>
      <c r="AR39" s="691">
        <v>9.9880011000000005E-2</v>
      </c>
      <c r="AS39" s="691">
        <v>9.9099487999999999E-2</v>
      </c>
      <c r="AT39" s="691">
        <v>9.8003921999999993E-2</v>
      </c>
      <c r="AU39" s="691">
        <v>9.0130668999999997E-2</v>
      </c>
      <c r="AV39" s="691">
        <v>9.1638510000000006E-2</v>
      </c>
      <c r="AW39" s="691">
        <v>9.7956945000000004E-2</v>
      </c>
      <c r="AX39" s="691">
        <v>0.110888309</v>
      </c>
      <c r="AY39" s="691">
        <v>0.11168155</v>
      </c>
      <c r="AZ39" s="691">
        <v>9.9366804000000003E-2</v>
      </c>
      <c r="BA39" s="691">
        <v>0.11195571</v>
      </c>
      <c r="BB39" s="691">
        <v>9.6381218000000005E-2</v>
      </c>
      <c r="BC39" s="691">
        <v>0.10639367299999999</v>
      </c>
      <c r="BD39" s="691">
        <v>0.106191779</v>
      </c>
      <c r="BE39" s="691">
        <v>9.9932544999999998E-2</v>
      </c>
      <c r="BF39" s="691">
        <v>9.8003900000000005E-2</v>
      </c>
      <c r="BG39" s="691">
        <v>9.0130699999999994E-2</v>
      </c>
      <c r="BH39" s="692">
        <v>9.1638499999999998E-2</v>
      </c>
      <c r="BI39" s="692">
        <v>9.7957000000000002E-2</v>
      </c>
      <c r="BJ39" s="692">
        <v>0.1108883</v>
      </c>
      <c r="BK39" s="692">
        <v>0.11168160000000001</v>
      </c>
      <c r="BL39" s="692">
        <v>9.9366800000000005E-2</v>
      </c>
      <c r="BM39" s="692">
        <v>0.11195570000000001</v>
      </c>
      <c r="BN39" s="692">
        <v>9.63812E-2</v>
      </c>
      <c r="BO39" s="692">
        <v>0.1063936</v>
      </c>
      <c r="BP39" s="692">
        <v>0.1061918</v>
      </c>
      <c r="BQ39" s="692">
        <v>9.9932499999999994E-2</v>
      </c>
      <c r="BR39" s="692">
        <v>9.8003800000000002E-2</v>
      </c>
      <c r="BS39" s="692">
        <v>9.0130699999999994E-2</v>
      </c>
      <c r="BT39" s="692">
        <v>9.1638499999999998E-2</v>
      </c>
      <c r="BU39" s="692">
        <v>9.7957000000000002E-2</v>
      </c>
      <c r="BV39" s="692">
        <v>0.1108883</v>
      </c>
    </row>
    <row r="40" spans="1:74" ht="12" customHeight="1" x14ac:dyDescent="0.35">
      <c r="A40" s="650" t="s">
        <v>1294</v>
      </c>
      <c r="B40" s="648" t="s">
        <v>1047</v>
      </c>
      <c r="C40" s="691">
        <v>3.1133594000000001E-2</v>
      </c>
      <c r="D40" s="691">
        <v>3.3704204000000001E-2</v>
      </c>
      <c r="E40" s="691">
        <v>4.7124691000000003E-2</v>
      </c>
      <c r="F40" s="691">
        <v>5.4327579000000001E-2</v>
      </c>
      <c r="G40" s="691">
        <v>6.1288771999999998E-2</v>
      </c>
      <c r="H40" s="691">
        <v>6.7181648999999996E-2</v>
      </c>
      <c r="I40" s="691">
        <v>6.3569146000000007E-2</v>
      </c>
      <c r="J40" s="691">
        <v>6.1856726000000001E-2</v>
      </c>
      <c r="K40" s="691">
        <v>4.9999039000000002E-2</v>
      </c>
      <c r="L40" s="691">
        <v>4.3423979000000001E-2</v>
      </c>
      <c r="M40" s="691">
        <v>3.1761566999999997E-2</v>
      </c>
      <c r="N40" s="691">
        <v>2.7116772000000001E-2</v>
      </c>
      <c r="O40" s="691">
        <v>3.4129027999999999E-2</v>
      </c>
      <c r="P40" s="691">
        <v>3.8164938000000002E-2</v>
      </c>
      <c r="Q40" s="691">
        <v>5.7353301000000002E-2</v>
      </c>
      <c r="R40" s="691">
        <v>6.2095193999999999E-2</v>
      </c>
      <c r="S40" s="691">
        <v>6.6494581999999997E-2</v>
      </c>
      <c r="T40" s="691">
        <v>7.2989756000000003E-2</v>
      </c>
      <c r="U40" s="691">
        <v>7.9539723000000007E-2</v>
      </c>
      <c r="V40" s="691">
        <v>7.3821806000000004E-2</v>
      </c>
      <c r="W40" s="691">
        <v>6.3500284000000004E-2</v>
      </c>
      <c r="X40" s="691">
        <v>5.3288623E-2</v>
      </c>
      <c r="Y40" s="691">
        <v>4.1030407999999997E-2</v>
      </c>
      <c r="Z40" s="691">
        <v>2.9668153999999999E-2</v>
      </c>
      <c r="AA40" s="691">
        <v>3.5971373000000001E-2</v>
      </c>
      <c r="AB40" s="691">
        <v>4.2968088000000002E-2</v>
      </c>
      <c r="AC40" s="691">
        <v>5.2474930000000003E-2</v>
      </c>
      <c r="AD40" s="691">
        <v>6.2357803000000003E-2</v>
      </c>
      <c r="AE40" s="691">
        <v>7.7876912000000006E-2</v>
      </c>
      <c r="AF40" s="691">
        <v>7.8396161000000006E-2</v>
      </c>
      <c r="AG40" s="691">
        <v>8.2084934999999998E-2</v>
      </c>
      <c r="AH40" s="691">
        <v>6.9583117E-2</v>
      </c>
      <c r="AI40" s="691">
        <v>5.9441150999999998E-2</v>
      </c>
      <c r="AJ40" s="691">
        <v>5.0900391000000003E-2</v>
      </c>
      <c r="AK40" s="691">
        <v>4.1927064999999999E-2</v>
      </c>
      <c r="AL40" s="691">
        <v>3.3285289000000003E-2</v>
      </c>
      <c r="AM40" s="691">
        <v>4.2318744999999998E-2</v>
      </c>
      <c r="AN40" s="691">
        <v>4.2418408999999997E-2</v>
      </c>
      <c r="AO40" s="691">
        <v>6.8207938999999995E-2</v>
      </c>
      <c r="AP40" s="691">
        <v>7.8615694999999999E-2</v>
      </c>
      <c r="AQ40" s="691">
        <v>8.5304740000000004E-2</v>
      </c>
      <c r="AR40" s="691">
        <v>7.7460338000000004E-2</v>
      </c>
      <c r="AS40" s="691">
        <v>8.1890103000000006E-2</v>
      </c>
      <c r="AT40" s="691">
        <v>7.9400393E-2</v>
      </c>
      <c r="AU40" s="691">
        <v>7.6796047000000006E-2</v>
      </c>
      <c r="AV40" s="691">
        <v>6.5597375999999999E-2</v>
      </c>
      <c r="AW40" s="691">
        <v>6.0976203E-2</v>
      </c>
      <c r="AX40" s="691">
        <v>4.7990651000000002E-2</v>
      </c>
      <c r="AY40" s="691">
        <v>5.4256643E-2</v>
      </c>
      <c r="AZ40" s="691">
        <v>6.0846654999999999E-2</v>
      </c>
      <c r="BA40" s="691">
        <v>8.0401750999999994E-2</v>
      </c>
      <c r="BB40" s="691">
        <v>9.3328561000000004E-2</v>
      </c>
      <c r="BC40" s="691">
        <v>9.7548732999999999E-2</v>
      </c>
      <c r="BD40" s="691">
        <v>0.103284549</v>
      </c>
      <c r="BE40" s="691">
        <v>0.102623424</v>
      </c>
      <c r="BF40" s="691">
        <v>0.1016172</v>
      </c>
      <c r="BG40" s="691">
        <v>9.3685400000000002E-2</v>
      </c>
      <c r="BH40" s="692">
        <v>9.0657799999999997E-2</v>
      </c>
      <c r="BI40" s="692">
        <v>8.1117099999999998E-2</v>
      </c>
      <c r="BJ40" s="692">
        <v>8.0422599999999997E-2</v>
      </c>
      <c r="BK40" s="692">
        <v>7.8099000000000002E-2</v>
      </c>
      <c r="BL40" s="692">
        <v>7.5472600000000001E-2</v>
      </c>
      <c r="BM40" s="692">
        <v>8.9912400000000003E-2</v>
      </c>
      <c r="BN40" s="692">
        <v>9.2102500000000004E-2</v>
      </c>
      <c r="BO40" s="692">
        <v>9.6853900000000007E-2</v>
      </c>
      <c r="BP40" s="692">
        <v>9.7189399999999995E-2</v>
      </c>
      <c r="BQ40" s="692">
        <v>9.7939700000000005E-2</v>
      </c>
      <c r="BR40" s="692">
        <v>0.1032349</v>
      </c>
      <c r="BS40" s="692">
        <v>9.5395199999999999E-2</v>
      </c>
      <c r="BT40" s="692">
        <v>9.2635599999999998E-2</v>
      </c>
      <c r="BU40" s="692">
        <v>8.3157599999999998E-2</v>
      </c>
      <c r="BV40" s="692">
        <v>8.0636299999999994E-2</v>
      </c>
    </row>
    <row r="41" spans="1:74" ht="12" customHeight="1" x14ac:dyDescent="0.35">
      <c r="A41" s="650" t="s">
        <v>1065</v>
      </c>
      <c r="B41" s="648" t="s">
        <v>1055</v>
      </c>
      <c r="C41" s="691">
        <v>1.6193599999999999</v>
      </c>
      <c r="D41" s="691">
        <v>1.7663409999999999</v>
      </c>
      <c r="E41" s="691">
        <v>2.4339580000000001</v>
      </c>
      <c r="F41" s="691">
        <v>2.7397119999999999</v>
      </c>
      <c r="G41" s="691">
        <v>3.0112100000000002</v>
      </c>
      <c r="H41" s="691">
        <v>3.0591110000000001</v>
      </c>
      <c r="I41" s="691">
        <v>3.14642</v>
      </c>
      <c r="J41" s="691">
        <v>3.0169000000000001</v>
      </c>
      <c r="K41" s="691">
        <v>2.6743329999999998</v>
      </c>
      <c r="L41" s="691">
        <v>2.391775</v>
      </c>
      <c r="M41" s="691">
        <v>1.9052819999999999</v>
      </c>
      <c r="N41" s="691">
        <v>1.7748729999999999</v>
      </c>
      <c r="O41" s="691">
        <v>1.9031979999999999</v>
      </c>
      <c r="P41" s="691">
        <v>2.0588739999999999</v>
      </c>
      <c r="Q41" s="691">
        <v>2.9142589999999999</v>
      </c>
      <c r="R41" s="691">
        <v>3.2449699999999999</v>
      </c>
      <c r="S41" s="691">
        <v>3.5487829999999998</v>
      </c>
      <c r="T41" s="691">
        <v>3.6040519999999998</v>
      </c>
      <c r="U41" s="691">
        <v>3.7601399999999998</v>
      </c>
      <c r="V41" s="691">
        <v>3.6113529999999998</v>
      </c>
      <c r="W41" s="691">
        <v>3.2049780000000001</v>
      </c>
      <c r="X41" s="691">
        <v>2.8325279999999999</v>
      </c>
      <c r="Y41" s="691">
        <v>2.2275529999999999</v>
      </c>
      <c r="Z41" s="691">
        <v>2.0467580000000001</v>
      </c>
      <c r="AA41" s="691">
        <v>2.3125369999999998</v>
      </c>
      <c r="AB41" s="691">
        <v>2.6227269999999998</v>
      </c>
      <c r="AC41" s="691">
        <v>3.4238569999999999</v>
      </c>
      <c r="AD41" s="691">
        <v>3.8157489999999998</v>
      </c>
      <c r="AE41" s="691">
        <v>4.2672980000000003</v>
      </c>
      <c r="AF41" s="691">
        <v>4.2690400000000004</v>
      </c>
      <c r="AG41" s="691">
        <v>4.4052759999999997</v>
      </c>
      <c r="AH41" s="691">
        <v>4.1985159999999997</v>
      </c>
      <c r="AI41" s="691">
        <v>3.7215020000000001</v>
      </c>
      <c r="AJ41" s="691">
        <v>3.3101419999999999</v>
      </c>
      <c r="AK41" s="691">
        <v>2.686766</v>
      </c>
      <c r="AL41" s="691">
        <v>2.4889700000000001</v>
      </c>
      <c r="AM41" s="691">
        <v>2.7425069999999998</v>
      </c>
      <c r="AN41" s="691">
        <v>2.9271959999999999</v>
      </c>
      <c r="AO41" s="691">
        <v>4.089194</v>
      </c>
      <c r="AP41" s="691">
        <v>4.5931100000000002</v>
      </c>
      <c r="AQ41" s="691">
        <v>5.0438660000000004</v>
      </c>
      <c r="AR41" s="691">
        <v>5.1112159999999998</v>
      </c>
      <c r="AS41" s="691">
        <v>5.2081759999999999</v>
      </c>
      <c r="AT41" s="691">
        <v>4.9440249999999999</v>
      </c>
      <c r="AU41" s="691">
        <v>4.3944210000000004</v>
      </c>
      <c r="AV41" s="691">
        <v>3.8538939999999999</v>
      </c>
      <c r="AW41" s="691">
        <v>3.263563</v>
      </c>
      <c r="AX41" s="691">
        <v>2.8533949999999999</v>
      </c>
      <c r="AY41" s="691">
        <v>3.3008220000000001</v>
      </c>
      <c r="AZ41" s="691">
        <v>3.6455470000000001</v>
      </c>
      <c r="BA41" s="691">
        <v>5.0251929999999998</v>
      </c>
      <c r="BB41" s="691">
        <v>5.518389</v>
      </c>
      <c r="BC41" s="691">
        <v>6.0886389999999997</v>
      </c>
      <c r="BD41" s="691">
        <v>6.071949</v>
      </c>
      <c r="BE41" s="691">
        <v>6.292103</v>
      </c>
      <c r="BF41" s="691">
        <v>6.0769659999999996</v>
      </c>
      <c r="BG41" s="691">
        <v>5.4403639999999998</v>
      </c>
      <c r="BH41" s="692">
        <v>4.8653659999999999</v>
      </c>
      <c r="BI41" s="692">
        <v>3.9369960000000002</v>
      </c>
      <c r="BJ41" s="692">
        <v>3.6209929999999999</v>
      </c>
      <c r="BK41" s="692">
        <v>3.9237920000000002</v>
      </c>
      <c r="BL41" s="692">
        <v>4.3412610000000003</v>
      </c>
      <c r="BM41" s="692">
        <v>6.0046559999999998</v>
      </c>
      <c r="BN41" s="692">
        <v>6.7114440000000002</v>
      </c>
      <c r="BO41" s="692">
        <v>7.4077799999999998</v>
      </c>
      <c r="BP41" s="692">
        <v>7.5153879999999997</v>
      </c>
      <c r="BQ41" s="692">
        <v>7.7826409999999999</v>
      </c>
      <c r="BR41" s="692">
        <v>7.5058129999999998</v>
      </c>
      <c r="BS41" s="692">
        <v>6.7193930000000002</v>
      </c>
      <c r="BT41" s="692">
        <v>6.0073280000000002</v>
      </c>
      <c r="BU41" s="692">
        <v>4.8674200000000001</v>
      </c>
      <c r="BV41" s="692">
        <v>4.4731880000000004</v>
      </c>
    </row>
    <row r="42" spans="1:74" ht="12" customHeight="1" x14ac:dyDescent="0.35">
      <c r="A42" s="650" t="s">
        <v>1066</v>
      </c>
      <c r="B42" s="648" t="s">
        <v>1067</v>
      </c>
      <c r="C42" s="691">
        <v>0.92057120000000003</v>
      </c>
      <c r="D42" s="691">
        <v>1.006591</v>
      </c>
      <c r="E42" s="691">
        <v>1.3933279999999999</v>
      </c>
      <c r="F42" s="691">
        <v>1.5921460000000001</v>
      </c>
      <c r="G42" s="691">
        <v>1.752683</v>
      </c>
      <c r="H42" s="691">
        <v>1.7880149999999999</v>
      </c>
      <c r="I42" s="691">
        <v>1.83369</v>
      </c>
      <c r="J42" s="691">
        <v>1.7563960000000001</v>
      </c>
      <c r="K42" s="691">
        <v>1.539126</v>
      </c>
      <c r="L42" s="691">
        <v>1.3854610000000001</v>
      </c>
      <c r="M42" s="691">
        <v>1.107985</v>
      </c>
      <c r="N42" s="691">
        <v>1.028886</v>
      </c>
      <c r="O42" s="691">
        <v>1.1065100000000001</v>
      </c>
      <c r="P42" s="691">
        <v>1.2049730000000001</v>
      </c>
      <c r="Q42" s="691">
        <v>1.727195</v>
      </c>
      <c r="R42" s="691">
        <v>1.934966</v>
      </c>
      <c r="S42" s="691">
        <v>2.129702</v>
      </c>
      <c r="T42" s="691">
        <v>2.1753990000000001</v>
      </c>
      <c r="U42" s="691">
        <v>2.2680699999999998</v>
      </c>
      <c r="V42" s="691">
        <v>2.1844619999999999</v>
      </c>
      <c r="W42" s="691">
        <v>1.9296489999999999</v>
      </c>
      <c r="X42" s="691">
        <v>1.697281</v>
      </c>
      <c r="Y42" s="691">
        <v>1.346193</v>
      </c>
      <c r="Z42" s="691">
        <v>1.2100599999999999</v>
      </c>
      <c r="AA42" s="691">
        <v>1.3852390000000001</v>
      </c>
      <c r="AB42" s="691">
        <v>1.5775539999999999</v>
      </c>
      <c r="AC42" s="691">
        <v>2.0491269999999999</v>
      </c>
      <c r="AD42" s="691">
        <v>2.3101419999999999</v>
      </c>
      <c r="AE42" s="691">
        <v>2.6096020000000002</v>
      </c>
      <c r="AF42" s="691">
        <v>2.6096300000000001</v>
      </c>
      <c r="AG42" s="691">
        <v>2.6801219999999999</v>
      </c>
      <c r="AH42" s="691">
        <v>2.5397470000000002</v>
      </c>
      <c r="AI42" s="691">
        <v>2.2414960000000002</v>
      </c>
      <c r="AJ42" s="691">
        <v>2.0077310000000002</v>
      </c>
      <c r="AK42" s="691">
        <v>1.656542</v>
      </c>
      <c r="AL42" s="691">
        <v>1.5118529999999999</v>
      </c>
      <c r="AM42" s="691">
        <v>1.668269</v>
      </c>
      <c r="AN42" s="691">
        <v>1.768305</v>
      </c>
      <c r="AO42" s="691">
        <v>2.4844520000000001</v>
      </c>
      <c r="AP42" s="691">
        <v>2.8215970000000001</v>
      </c>
      <c r="AQ42" s="691">
        <v>3.1168589999999998</v>
      </c>
      <c r="AR42" s="691">
        <v>3.165645</v>
      </c>
      <c r="AS42" s="691">
        <v>3.2021190000000002</v>
      </c>
      <c r="AT42" s="691">
        <v>3.012337</v>
      </c>
      <c r="AU42" s="691">
        <v>2.6659890000000002</v>
      </c>
      <c r="AV42" s="691">
        <v>2.3398940000000001</v>
      </c>
      <c r="AW42" s="691">
        <v>2.0693419999999998</v>
      </c>
      <c r="AX42" s="691">
        <v>1.739155</v>
      </c>
      <c r="AY42" s="691">
        <v>2.0847120000000001</v>
      </c>
      <c r="AZ42" s="691">
        <v>2.3039969999999999</v>
      </c>
      <c r="BA42" s="691">
        <v>3.172288</v>
      </c>
      <c r="BB42" s="691">
        <v>3.5044650000000002</v>
      </c>
      <c r="BC42" s="691">
        <v>3.8572989999999998</v>
      </c>
      <c r="BD42" s="691">
        <v>3.8658480000000002</v>
      </c>
      <c r="BE42" s="691">
        <v>3.998624</v>
      </c>
      <c r="BF42" s="691">
        <v>3.870911</v>
      </c>
      <c r="BG42" s="691">
        <v>3.452537</v>
      </c>
      <c r="BH42" s="692">
        <v>3.096247</v>
      </c>
      <c r="BI42" s="692">
        <v>2.5349789999999999</v>
      </c>
      <c r="BJ42" s="692">
        <v>2.301072</v>
      </c>
      <c r="BK42" s="692">
        <v>2.49647</v>
      </c>
      <c r="BL42" s="692">
        <v>2.770985</v>
      </c>
      <c r="BM42" s="692">
        <v>3.8671760000000002</v>
      </c>
      <c r="BN42" s="692">
        <v>4.3602119999999998</v>
      </c>
      <c r="BO42" s="692">
        <v>4.8318300000000001</v>
      </c>
      <c r="BP42" s="692">
        <v>4.9231400000000001</v>
      </c>
      <c r="BQ42" s="692">
        <v>5.0892860000000004</v>
      </c>
      <c r="BR42" s="692">
        <v>4.9139290000000004</v>
      </c>
      <c r="BS42" s="692">
        <v>4.3833890000000002</v>
      </c>
      <c r="BT42" s="692">
        <v>3.9287209999999999</v>
      </c>
      <c r="BU42" s="692">
        <v>3.2199279999999999</v>
      </c>
      <c r="BV42" s="692">
        <v>2.9210959999999999</v>
      </c>
    </row>
    <row r="43" spans="1:74" ht="12" customHeight="1" x14ac:dyDescent="0.35">
      <c r="A43" s="650" t="s">
        <v>1068</v>
      </c>
      <c r="B43" s="648" t="s">
        <v>1069</v>
      </c>
      <c r="C43" s="691">
        <v>0.55241600000000002</v>
      </c>
      <c r="D43" s="691">
        <v>0.60466540000000002</v>
      </c>
      <c r="E43" s="691">
        <v>0.81957259999999998</v>
      </c>
      <c r="F43" s="691">
        <v>0.90681849999999997</v>
      </c>
      <c r="G43" s="691">
        <v>0.99179779999999995</v>
      </c>
      <c r="H43" s="691">
        <v>1.003017</v>
      </c>
      <c r="I43" s="691">
        <v>1.035973</v>
      </c>
      <c r="J43" s="691">
        <v>0.99261509999999997</v>
      </c>
      <c r="K43" s="691">
        <v>0.89281999999999995</v>
      </c>
      <c r="L43" s="691">
        <v>0.78632239999999998</v>
      </c>
      <c r="M43" s="691">
        <v>0.62342390000000003</v>
      </c>
      <c r="N43" s="691">
        <v>0.58892520000000004</v>
      </c>
      <c r="O43" s="691">
        <v>0.62886059999999999</v>
      </c>
      <c r="P43" s="691">
        <v>0.67607969999999995</v>
      </c>
      <c r="Q43" s="691">
        <v>0.93292929999999996</v>
      </c>
      <c r="R43" s="691">
        <v>1.0323720000000001</v>
      </c>
      <c r="S43" s="691">
        <v>1.1104700000000001</v>
      </c>
      <c r="T43" s="691">
        <v>1.1181490000000001</v>
      </c>
      <c r="U43" s="691">
        <v>1.1713990000000001</v>
      </c>
      <c r="V43" s="691">
        <v>1.1160110000000001</v>
      </c>
      <c r="W43" s="691">
        <v>0.99412619999999996</v>
      </c>
      <c r="X43" s="691">
        <v>0.88061409999999996</v>
      </c>
      <c r="Y43" s="691">
        <v>0.68309390000000003</v>
      </c>
      <c r="Z43" s="691">
        <v>0.65746579999999999</v>
      </c>
      <c r="AA43" s="691">
        <v>0.73561200000000004</v>
      </c>
      <c r="AB43" s="691">
        <v>0.83321800000000001</v>
      </c>
      <c r="AC43" s="691">
        <v>1.0822529999999999</v>
      </c>
      <c r="AD43" s="691">
        <v>1.189365</v>
      </c>
      <c r="AE43" s="691">
        <v>1.3091489999999999</v>
      </c>
      <c r="AF43" s="691">
        <v>1.305048</v>
      </c>
      <c r="AG43" s="691">
        <v>1.355407</v>
      </c>
      <c r="AH43" s="691">
        <v>1.30088</v>
      </c>
      <c r="AI43" s="691">
        <v>1.1589929999999999</v>
      </c>
      <c r="AJ43" s="691">
        <v>1.0114350000000001</v>
      </c>
      <c r="AK43" s="691">
        <v>0.80431319999999995</v>
      </c>
      <c r="AL43" s="691">
        <v>0.77378610000000003</v>
      </c>
      <c r="AM43" s="691">
        <v>0.8594465</v>
      </c>
      <c r="AN43" s="691">
        <v>0.92978930000000004</v>
      </c>
      <c r="AO43" s="691">
        <v>1.2763709999999999</v>
      </c>
      <c r="AP43" s="691">
        <v>1.415878</v>
      </c>
      <c r="AQ43" s="691">
        <v>1.534565</v>
      </c>
      <c r="AR43" s="691">
        <v>1.5516209999999999</v>
      </c>
      <c r="AS43" s="691">
        <v>1.60178</v>
      </c>
      <c r="AT43" s="691">
        <v>1.5400180000000001</v>
      </c>
      <c r="AU43" s="691">
        <v>1.37446</v>
      </c>
      <c r="AV43" s="691">
        <v>1.195643</v>
      </c>
      <c r="AW43" s="691">
        <v>0.94725079999999995</v>
      </c>
      <c r="AX43" s="691">
        <v>0.89447049999999995</v>
      </c>
      <c r="AY43" s="691">
        <v>0.98460449999999999</v>
      </c>
      <c r="AZ43" s="691">
        <v>1.09517</v>
      </c>
      <c r="BA43" s="691">
        <v>1.5012779999999999</v>
      </c>
      <c r="BB43" s="691">
        <v>1.6347860000000001</v>
      </c>
      <c r="BC43" s="691">
        <v>1.8155239999999999</v>
      </c>
      <c r="BD43" s="691">
        <v>1.7900849999999999</v>
      </c>
      <c r="BE43" s="691">
        <v>1.8648260000000001</v>
      </c>
      <c r="BF43" s="691">
        <v>1.7903720000000001</v>
      </c>
      <c r="BG43" s="691">
        <v>1.6120650000000001</v>
      </c>
      <c r="BH43" s="692">
        <v>1.42682</v>
      </c>
      <c r="BI43" s="692">
        <v>1.1336839999999999</v>
      </c>
      <c r="BJ43" s="692">
        <v>1.078489</v>
      </c>
      <c r="BK43" s="692">
        <v>1.172121</v>
      </c>
      <c r="BL43" s="692">
        <v>1.297639</v>
      </c>
      <c r="BM43" s="692">
        <v>1.7531129999999999</v>
      </c>
      <c r="BN43" s="692">
        <v>1.935182</v>
      </c>
      <c r="BO43" s="692">
        <v>2.1173139999999999</v>
      </c>
      <c r="BP43" s="692">
        <v>2.132755</v>
      </c>
      <c r="BQ43" s="692">
        <v>2.21855</v>
      </c>
      <c r="BR43" s="692">
        <v>2.1315569999999999</v>
      </c>
      <c r="BS43" s="692">
        <v>1.9200159999999999</v>
      </c>
      <c r="BT43" s="692">
        <v>1.6997789999999999</v>
      </c>
      <c r="BU43" s="692">
        <v>1.3506579999999999</v>
      </c>
      <c r="BV43" s="692">
        <v>1.285094</v>
      </c>
    </row>
    <row r="44" spans="1:74" ht="12" customHeight="1" x14ac:dyDescent="0.35">
      <c r="A44" s="650" t="s">
        <v>1070</v>
      </c>
      <c r="B44" s="648" t="s">
        <v>1071</v>
      </c>
      <c r="C44" s="691">
        <v>0.14637259999999999</v>
      </c>
      <c r="D44" s="691">
        <v>0.15508440000000001</v>
      </c>
      <c r="E44" s="691">
        <v>0.22105710000000001</v>
      </c>
      <c r="F44" s="691">
        <v>0.24074670000000001</v>
      </c>
      <c r="G44" s="691">
        <v>0.26672879999999999</v>
      </c>
      <c r="H44" s="691">
        <v>0.26807880000000001</v>
      </c>
      <c r="I44" s="691">
        <v>0.27675689999999997</v>
      </c>
      <c r="J44" s="691">
        <v>0.26788869999999998</v>
      </c>
      <c r="K44" s="691">
        <v>0.24238750000000001</v>
      </c>
      <c r="L44" s="691">
        <v>0.21999179999999999</v>
      </c>
      <c r="M44" s="691">
        <v>0.1738731</v>
      </c>
      <c r="N44" s="691">
        <v>0.1570618</v>
      </c>
      <c r="O44" s="691">
        <v>0.1678277</v>
      </c>
      <c r="P44" s="691">
        <v>0.17782120000000001</v>
      </c>
      <c r="Q44" s="691">
        <v>0.25413439999999998</v>
      </c>
      <c r="R44" s="691">
        <v>0.2776324</v>
      </c>
      <c r="S44" s="691">
        <v>0.30861119999999997</v>
      </c>
      <c r="T44" s="691">
        <v>0.31050470000000002</v>
      </c>
      <c r="U44" s="691">
        <v>0.32067059999999997</v>
      </c>
      <c r="V44" s="691">
        <v>0.31087989999999999</v>
      </c>
      <c r="W44" s="691">
        <v>0.28120309999999998</v>
      </c>
      <c r="X44" s="691">
        <v>0.25463330000000001</v>
      </c>
      <c r="Y44" s="691">
        <v>0.19826640000000001</v>
      </c>
      <c r="Z44" s="691">
        <v>0.17923210000000001</v>
      </c>
      <c r="AA44" s="691">
        <v>0.191686</v>
      </c>
      <c r="AB44" s="691">
        <v>0.211955</v>
      </c>
      <c r="AC44" s="691">
        <v>0.29247689999999998</v>
      </c>
      <c r="AD44" s="691">
        <v>0.31624150000000001</v>
      </c>
      <c r="AE44" s="691">
        <v>0.34854689999999999</v>
      </c>
      <c r="AF44" s="691">
        <v>0.35436220000000002</v>
      </c>
      <c r="AG44" s="691">
        <v>0.36974659999999998</v>
      </c>
      <c r="AH44" s="691">
        <v>0.35788819999999999</v>
      </c>
      <c r="AI44" s="691">
        <v>0.32101289999999999</v>
      </c>
      <c r="AJ44" s="691">
        <v>0.29097630000000002</v>
      </c>
      <c r="AK44" s="691">
        <v>0.225911</v>
      </c>
      <c r="AL44" s="691">
        <v>0.20333090000000001</v>
      </c>
      <c r="AM44" s="691">
        <v>0.2147917</v>
      </c>
      <c r="AN44" s="691">
        <v>0.22910159999999999</v>
      </c>
      <c r="AO44" s="691">
        <v>0.32837110000000003</v>
      </c>
      <c r="AP44" s="691">
        <v>0.35563509999999998</v>
      </c>
      <c r="AQ44" s="691">
        <v>0.39244200000000001</v>
      </c>
      <c r="AR44" s="691">
        <v>0.39395029999999998</v>
      </c>
      <c r="AS44" s="691">
        <v>0.40427730000000001</v>
      </c>
      <c r="AT44" s="691">
        <v>0.3916694</v>
      </c>
      <c r="AU44" s="691">
        <v>0.35397200000000001</v>
      </c>
      <c r="AV44" s="691">
        <v>0.31835780000000002</v>
      </c>
      <c r="AW44" s="691">
        <v>0.24697089999999999</v>
      </c>
      <c r="AX44" s="691">
        <v>0.2197693</v>
      </c>
      <c r="AY44" s="691">
        <v>0.23150609999999999</v>
      </c>
      <c r="AZ44" s="691">
        <v>0.2463804</v>
      </c>
      <c r="BA44" s="691">
        <v>0.35162719999999997</v>
      </c>
      <c r="BB44" s="691">
        <v>0.37913799999999998</v>
      </c>
      <c r="BC44" s="691">
        <v>0.41581659999999998</v>
      </c>
      <c r="BD44" s="691">
        <v>0.41601630000000001</v>
      </c>
      <c r="BE44" s="691">
        <v>0.42865409999999998</v>
      </c>
      <c r="BF44" s="691">
        <v>0.41568280000000002</v>
      </c>
      <c r="BG44" s="691">
        <v>0.37576199999999998</v>
      </c>
      <c r="BH44" s="692">
        <v>0.34229860000000001</v>
      </c>
      <c r="BI44" s="692">
        <v>0.26833259999999998</v>
      </c>
      <c r="BJ44" s="692">
        <v>0.2414318</v>
      </c>
      <c r="BK44" s="692">
        <v>0.25520189999999998</v>
      </c>
      <c r="BL44" s="692">
        <v>0.27263700000000002</v>
      </c>
      <c r="BM44" s="692">
        <v>0.3843664</v>
      </c>
      <c r="BN44" s="692">
        <v>0.41604999999999998</v>
      </c>
      <c r="BO44" s="692">
        <v>0.45863559999999998</v>
      </c>
      <c r="BP44" s="692">
        <v>0.4594937</v>
      </c>
      <c r="BQ44" s="692">
        <v>0.47480480000000003</v>
      </c>
      <c r="BR44" s="692">
        <v>0.4603276</v>
      </c>
      <c r="BS44" s="692">
        <v>0.41598780000000002</v>
      </c>
      <c r="BT44" s="692">
        <v>0.37882749999999998</v>
      </c>
      <c r="BU44" s="692">
        <v>0.29683399999999999</v>
      </c>
      <c r="BV44" s="692">
        <v>0.26699790000000001</v>
      </c>
    </row>
    <row r="45" spans="1:74" ht="12" customHeight="1" x14ac:dyDescent="0.35">
      <c r="A45" s="654" t="s">
        <v>1295</v>
      </c>
      <c r="B45" s="655" t="s">
        <v>1064</v>
      </c>
      <c r="C45" s="693">
        <v>2.8769175000000001E-2</v>
      </c>
      <c r="D45" s="693">
        <v>2.4469161999999999E-2</v>
      </c>
      <c r="E45" s="693">
        <v>2.868507E-2</v>
      </c>
      <c r="F45" s="693">
        <v>2.4666341000000001E-2</v>
      </c>
      <c r="G45" s="693">
        <v>2.1552182999999999E-2</v>
      </c>
      <c r="H45" s="693">
        <v>2.0091523E-2</v>
      </c>
      <c r="I45" s="693">
        <v>1.4932318E-2</v>
      </c>
      <c r="J45" s="693">
        <v>1.6232992000000002E-2</v>
      </c>
      <c r="K45" s="693">
        <v>1.7875393999999999E-2</v>
      </c>
      <c r="L45" s="693">
        <v>2.4262692999999998E-2</v>
      </c>
      <c r="M45" s="693">
        <v>2.4714481999999999E-2</v>
      </c>
      <c r="N45" s="693">
        <v>2.4774527000000001E-2</v>
      </c>
      <c r="O45" s="693">
        <v>2.8405357999999999E-2</v>
      </c>
      <c r="P45" s="693">
        <v>2.4497512999999999E-2</v>
      </c>
      <c r="Q45" s="693">
        <v>2.6753674000000002E-2</v>
      </c>
      <c r="R45" s="693">
        <v>2.7568711999999999E-2</v>
      </c>
      <c r="S45" s="693">
        <v>2.2717294999999998E-2</v>
      </c>
      <c r="T45" s="693">
        <v>1.9871056000000002E-2</v>
      </c>
      <c r="U45" s="693">
        <v>1.6318511000000001E-2</v>
      </c>
      <c r="V45" s="693">
        <v>1.4517265999999999E-2</v>
      </c>
      <c r="W45" s="693">
        <v>1.9251298999999999E-2</v>
      </c>
      <c r="X45" s="693">
        <v>2.5988107999999999E-2</v>
      </c>
      <c r="Y45" s="693">
        <v>2.4715491999999999E-2</v>
      </c>
      <c r="Z45" s="693">
        <v>2.7854396E-2</v>
      </c>
      <c r="AA45" s="693">
        <v>2.4227752000000002E-2</v>
      </c>
      <c r="AB45" s="693">
        <v>2.4892447000000002E-2</v>
      </c>
      <c r="AC45" s="693">
        <v>2.5678145999999999E-2</v>
      </c>
      <c r="AD45" s="693">
        <v>2.5912493000000002E-2</v>
      </c>
      <c r="AE45" s="693">
        <v>2.3499254000000001E-2</v>
      </c>
      <c r="AF45" s="693">
        <v>7.4615767999999999E-2</v>
      </c>
      <c r="AG45" s="693">
        <v>7.8716849000000005E-2</v>
      </c>
      <c r="AH45" s="693">
        <v>6.7287676000000005E-2</v>
      </c>
      <c r="AI45" s="693">
        <v>8.4244369999999999E-2</v>
      </c>
      <c r="AJ45" s="693">
        <v>0.105859229</v>
      </c>
      <c r="AK45" s="693">
        <v>0.11888220100000001</v>
      </c>
      <c r="AL45" s="693">
        <v>0.13131064200000001</v>
      </c>
      <c r="AM45" s="693">
        <v>0.107337365</v>
      </c>
      <c r="AN45" s="693">
        <v>0.110723366</v>
      </c>
      <c r="AO45" s="693">
        <v>9.0593187000000006E-2</v>
      </c>
      <c r="AP45" s="693">
        <v>9.7368211999999996E-2</v>
      </c>
      <c r="AQ45" s="693">
        <v>7.7622662999999995E-2</v>
      </c>
      <c r="AR45" s="693">
        <v>7.6619920999999994E-2</v>
      </c>
      <c r="AS45" s="693">
        <v>5.8677669000000002E-2</v>
      </c>
      <c r="AT45" s="693">
        <v>8.1886983999999996E-2</v>
      </c>
      <c r="AU45" s="693">
        <v>6.8101956000000005E-2</v>
      </c>
      <c r="AV45" s="693">
        <v>0.110665684</v>
      </c>
      <c r="AW45" s="693">
        <v>0.12659124399999999</v>
      </c>
      <c r="AX45" s="693">
        <v>0.13512387300000001</v>
      </c>
      <c r="AY45" s="693">
        <v>3.1729689999999998E-2</v>
      </c>
      <c r="AZ45" s="693">
        <v>3.0955033E-2</v>
      </c>
      <c r="BA45" s="693">
        <v>3.3812505999999999E-2</v>
      </c>
      <c r="BB45" s="693">
        <v>3.4446444E-2</v>
      </c>
      <c r="BC45" s="693">
        <v>2.9565048999999999E-2</v>
      </c>
      <c r="BD45" s="693">
        <v>2.3227372999999999E-2</v>
      </c>
      <c r="BE45" s="693">
        <v>1.9592436000000001E-2</v>
      </c>
      <c r="BF45" s="693">
        <v>1.9605899999999999E-2</v>
      </c>
      <c r="BG45" s="693">
        <v>2.1339E-2</v>
      </c>
      <c r="BH45" s="694">
        <v>2.5908500000000001E-2</v>
      </c>
      <c r="BI45" s="694">
        <v>2.63538E-2</v>
      </c>
      <c r="BJ45" s="694">
        <v>2.6578999999999998E-2</v>
      </c>
      <c r="BK45" s="694">
        <v>2.6798200000000001E-2</v>
      </c>
      <c r="BL45" s="694">
        <v>2.39715E-2</v>
      </c>
      <c r="BM45" s="694">
        <v>2.6785E-2</v>
      </c>
      <c r="BN45" s="694">
        <v>2.62744E-2</v>
      </c>
      <c r="BO45" s="694">
        <v>2.47607E-2</v>
      </c>
      <c r="BP45" s="694">
        <v>2.2621499999999999E-2</v>
      </c>
      <c r="BQ45" s="694">
        <v>2.0593500000000001E-2</v>
      </c>
      <c r="BR45" s="694">
        <v>1.95099E-2</v>
      </c>
      <c r="BS45" s="694">
        <v>2.0977900000000001E-2</v>
      </c>
      <c r="BT45" s="694">
        <v>2.5539200000000001E-2</v>
      </c>
      <c r="BU45" s="694">
        <v>2.6072999999999999E-2</v>
      </c>
      <c r="BV45" s="694">
        <v>2.6371599999999999E-2</v>
      </c>
    </row>
    <row r="46" spans="1:74" ht="12" customHeight="1" x14ac:dyDescent="0.35">
      <c r="A46" s="656"/>
      <c r="B46" s="645" t="s">
        <v>1072</v>
      </c>
      <c r="C46" s="645"/>
      <c r="D46" s="645"/>
      <c r="E46" s="645"/>
      <c r="F46" s="645"/>
      <c r="G46" s="645"/>
      <c r="H46" s="645"/>
      <c r="I46" s="645"/>
      <c r="J46" s="645"/>
      <c r="K46" s="645"/>
      <c r="L46" s="645"/>
      <c r="M46" s="645"/>
      <c r="N46" s="645"/>
      <c r="O46" s="645"/>
      <c r="P46" s="645"/>
      <c r="Q46" s="645"/>
      <c r="R46" s="657"/>
      <c r="S46" s="657"/>
      <c r="T46" s="657"/>
      <c r="U46" s="657"/>
      <c r="V46" s="657"/>
      <c r="W46" s="657"/>
      <c r="X46" s="657"/>
      <c r="Y46" s="657"/>
      <c r="Z46" s="657"/>
      <c r="AA46" s="657"/>
      <c r="AB46" s="657"/>
      <c r="AC46" s="657"/>
      <c r="AD46" s="657"/>
      <c r="AE46" s="657"/>
      <c r="AF46" s="657"/>
      <c r="AG46" s="657"/>
      <c r="AH46" s="657"/>
      <c r="AI46" s="657"/>
      <c r="AJ46" s="657"/>
      <c r="AK46" s="657"/>
      <c r="AL46" s="657"/>
      <c r="AM46" s="657"/>
      <c r="AN46" s="657"/>
      <c r="AO46" s="657"/>
      <c r="AP46" s="657"/>
      <c r="AQ46" s="657"/>
      <c r="AR46" s="657"/>
      <c r="AS46" s="657"/>
      <c r="AT46" s="657"/>
      <c r="AU46" s="657"/>
      <c r="AV46" s="657"/>
      <c r="AW46" s="657"/>
      <c r="AX46" s="657"/>
      <c r="AY46" s="657"/>
      <c r="AZ46" s="657"/>
      <c r="BA46" s="657"/>
      <c r="BB46" s="657"/>
      <c r="BC46" s="657"/>
      <c r="BD46" s="666"/>
      <c r="BE46" s="666"/>
      <c r="BF46" s="666"/>
      <c r="BG46" s="666"/>
      <c r="BH46" s="657"/>
      <c r="BI46" s="657"/>
      <c r="BJ46" s="657"/>
      <c r="BK46" s="657"/>
      <c r="BL46" s="657"/>
      <c r="BM46" s="657"/>
      <c r="BN46" s="657"/>
      <c r="BO46" s="657"/>
      <c r="BP46" s="657"/>
      <c r="BQ46" s="657"/>
      <c r="BR46" s="657"/>
      <c r="BS46" s="657"/>
      <c r="BT46" s="657"/>
      <c r="BU46" s="657"/>
      <c r="BV46" s="657"/>
    </row>
    <row r="47" spans="1:74" ht="12" customHeight="1" x14ac:dyDescent="0.35">
      <c r="A47" s="656"/>
      <c r="B47" s="645" t="s">
        <v>1073</v>
      </c>
      <c r="C47" s="645"/>
      <c r="D47" s="645"/>
      <c r="E47" s="645"/>
      <c r="F47" s="645"/>
      <c r="G47" s="645"/>
      <c r="H47" s="645"/>
      <c r="I47" s="645"/>
      <c r="J47" s="645"/>
      <c r="K47" s="645"/>
      <c r="L47" s="645"/>
      <c r="M47" s="645"/>
      <c r="N47" s="645"/>
      <c r="O47" s="645"/>
      <c r="P47" s="645"/>
      <c r="Q47" s="645"/>
      <c r="R47" s="657"/>
      <c r="S47" s="657"/>
      <c r="T47" s="657"/>
      <c r="U47" s="657"/>
      <c r="V47" s="657"/>
      <c r="W47" s="657"/>
      <c r="X47" s="657"/>
      <c r="Y47" s="657"/>
      <c r="Z47" s="657"/>
      <c r="AA47" s="657"/>
      <c r="AB47" s="657"/>
      <c r="AC47" s="657"/>
      <c r="AD47" s="657"/>
      <c r="AE47" s="657"/>
      <c r="AF47" s="657"/>
      <c r="AG47" s="657"/>
      <c r="AH47" s="657"/>
      <c r="AI47" s="657"/>
      <c r="AJ47" s="657"/>
      <c r="AK47" s="657"/>
      <c r="AL47" s="657"/>
      <c r="AM47" s="657"/>
      <c r="AN47" s="657"/>
      <c r="AO47" s="657"/>
      <c r="AP47" s="657"/>
      <c r="AQ47" s="657"/>
      <c r="AR47" s="657"/>
      <c r="AS47" s="657"/>
      <c r="AT47" s="657"/>
      <c r="AU47" s="657"/>
      <c r="AV47" s="657"/>
      <c r="AW47" s="657"/>
      <c r="AX47" s="657"/>
      <c r="AY47" s="657"/>
      <c r="AZ47" s="657"/>
      <c r="BA47" s="657"/>
      <c r="BB47" s="657"/>
      <c r="BC47" s="657"/>
      <c r="BD47" s="666"/>
      <c r="BE47" s="666"/>
      <c r="BF47" s="666"/>
      <c r="BG47" s="657"/>
      <c r="BH47" s="657"/>
      <c r="BI47" s="657"/>
      <c r="BJ47" s="657"/>
      <c r="BK47" s="657"/>
      <c r="BL47" s="657"/>
      <c r="BM47" s="657"/>
      <c r="BN47" s="657"/>
      <c r="BO47" s="657"/>
      <c r="BP47" s="657"/>
      <c r="BQ47" s="657"/>
      <c r="BR47" s="657"/>
      <c r="BS47" s="657"/>
      <c r="BT47" s="657"/>
      <c r="BU47" s="657"/>
      <c r="BV47" s="657"/>
    </row>
    <row r="48" spans="1:74" ht="12" customHeight="1" x14ac:dyDescent="0.35">
      <c r="A48" s="656"/>
      <c r="B48" s="825" t="s">
        <v>1351</v>
      </c>
      <c r="C48" s="826"/>
      <c r="D48" s="826"/>
      <c r="E48" s="826"/>
      <c r="F48" s="826"/>
      <c r="G48" s="826"/>
      <c r="H48" s="826"/>
      <c r="I48" s="826"/>
      <c r="J48" s="826"/>
      <c r="K48" s="826"/>
      <c r="L48" s="826"/>
      <c r="M48" s="826"/>
      <c r="N48" s="826"/>
      <c r="O48" s="826"/>
      <c r="P48" s="826"/>
      <c r="Q48" s="826"/>
      <c r="R48" s="657"/>
      <c r="S48" s="657"/>
      <c r="T48" s="657"/>
      <c r="U48" s="657"/>
      <c r="V48" s="657"/>
      <c r="W48" s="657"/>
      <c r="X48" s="657"/>
      <c r="Y48" s="657"/>
      <c r="Z48" s="657"/>
      <c r="AA48" s="657"/>
      <c r="AB48" s="657"/>
      <c r="AC48" s="657"/>
      <c r="AD48" s="657"/>
      <c r="AE48" s="657"/>
      <c r="AF48" s="657"/>
      <c r="AG48" s="657"/>
      <c r="AH48" s="657"/>
      <c r="AI48" s="657"/>
      <c r="AJ48" s="657"/>
      <c r="AK48" s="657"/>
      <c r="AL48" s="657"/>
      <c r="AM48" s="657"/>
      <c r="AN48" s="657"/>
      <c r="AO48" s="657"/>
      <c r="AP48" s="657"/>
      <c r="AQ48" s="657"/>
      <c r="AR48" s="657"/>
      <c r="AS48" s="657"/>
      <c r="AT48" s="657"/>
      <c r="AU48" s="657"/>
      <c r="AV48" s="657"/>
      <c r="AW48" s="657"/>
      <c r="AX48" s="657"/>
      <c r="AY48" s="657"/>
      <c r="AZ48" s="657"/>
      <c r="BA48" s="657"/>
      <c r="BB48" s="657"/>
      <c r="BC48" s="657"/>
      <c r="BD48" s="666"/>
      <c r="BE48" s="666"/>
      <c r="BF48" s="666"/>
      <c r="BG48" s="657"/>
      <c r="BH48" s="657"/>
      <c r="BI48" s="657"/>
      <c r="BJ48" s="657"/>
      <c r="BK48" s="657"/>
      <c r="BL48" s="657"/>
      <c r="BM48" s="657"/>
      <c r="BN48" s="657"/>
      <c r="BO48" s="657"/>
      <c r="BP48" s="657"/>
      <c r="BQ48" s="657"/>
      <c r="BR48" s="657"/>
      <c r="BS48" s="657"/>
      <c r="BT48" s="657"/>
      <c r="BU48" s="657"/>
      <c r="BV48" s="657"/>
    </row>
    <row r="49" spans="1:74" ht="12" customHeight="1" x14ac:dyDescent="0.35">
      <c r="A49" s="656"/>
      <c r="B49" s="826"/>
      <c r="C49" s="826"/>
      <c r="D49" s="826"/>
      <c r="E49" s="826"/>
      <c r="F49" s="826"/>
      <c r="G49" s="826"/>
      <c r="H49" s="826"/>
      <c r="I49" s="826"/>
      <c r="J49" s="826"/>
      <c r="K49" s="826"/>
      <c r="L49" s="826"/>
      <c r="M49" s="826"/>
      <c r="N49" s="826"/>
      <c r="O49" s="826"/>
      <c r="P49" s="826"/>
      <c r="Q49" s="826"/>
      <c r="R49" s="657"/>
      <c r="S49" s="657"/>
      <c r="T49" s="657"/>
      <c r="U49" s="657"/>
      <c r="V49" s="657"/>
      <c r="W49" s="657"/>
      <c r="X49" s="657"/>
      <c r="Y49" s="657"/>
      <c r="Z49" s="657"/>
      <c r="AA49" s="657"/>
      <c r="AB49" s="657"/>
      <c r="AC49" s="657"/>
      <c r="AD49" s="657"/>
      <c r="AE49" s="657"/>
      <c r="AF49" s="657"/>
      <c r="AG49" s="657"/>
      <c r="AH49" s="657"/>
      <c r="AI49" s="657"/>
      <c r="AJ49" s="657"/>
      <c r="AK49" s="657"/>
      <c r="AL49" s="657"/>
      <c r="AM49" s="657"/>
      <c r="AN49" s="657"/>
      <c r="AO49" s="657"/>
      <c r="AP49" s="657"/>
      <c r="AQ49" s="657"/>
      <c r="AR49" s="657"/>
      <c r="AS49" s="657"/>
      <c r="AT49" s="657"/>
      <c r="AU49" s="657"/>
      <c r="AV49" s="657"/>
      <c r="AW49" s="657"/>
      <c r="AX49" s="657"/>
      <c r="AY49" s="657"/>
      <c r="AZ49" s="657"/>
      <c r="BA49" s="657"/>
      <c r="BB49" s="657"/>
      <c r="BC49" s="657"/>
      <c r="BD49" s="666"/>
      <c r="BE49" s="666"/>
      <c r="BF49" s="666"/>
      <c r="BG49" s="657"/>
      <c r="BH49" s="657"/>
      <c r="BI49" s="657"/>
      <c r="BJ49" s="657"/>
      <c r="BK49" s="657"/>
      <c r="BL49" s="657"/>
      <c r="BM49" s="657"/>
      <c r="BN49" s="657"/>
      <c r="BO49" s="657"/>
      <c r="BP49" s="657"/>
      <c r="BQ49" s="657"/>
      <c r="BR49" s="657"/>
      <c r="BS49" s="657"/>
      <c r="BT49" s="657"/>
      <c r="BU49" s="657"/>
      <c r="BV49" s="657"/>
    </row>
    <row r="50" spans="1:74" ht="12" customHeight="1" x14ac:dyDescent="0.35">
      <c r="A50" s="656"/>
      <c r="B50" s="645" t="s">
        <v>1074</v>
      </c>
      <c r="C50" s="645"/>
      <c r="D50" s="645"/>
      <c r="E50" s="645"/>
      <c r="F50" s="645"/>
      <c r="G50" s="645"/>
      <c r="H50" s="645"/>
      <c r="I50" s="645"/>
      <c r="J50" s="645"/>
      <c r="K50" s="645"/>
      <c r="L50" s="645"/>
      <c r="M50" s="645"/>
      <c r="N50" s="645"/>
      <c r="O50" s="645"/>
      <c r="P50" s="645"/>
      <c r="Q50" s="645"/>
      <c r="R50" s="657"/>
      <c r="S50" s="657"/>
      <c r="T50" s="657"/>
      <c r="U50" s="657"/>
      <c r="V50" s="657"/>
      <c r="W50" s="657"/>
      <c r="X50" s="657"/>
      <c r="Y50" s="657"/>
      <c r="Z50" s="657"/>
      <c r="AA50" s="657"/>
      <c r="AB50" s="657"/>
      <c r="AC50" s="657"/>
      <c r="AD50" s="657"/>
      <c r="AE50" s="657"/>
      <c r="AF50" s="657"/>
      <c r="AG50" s="657"/>
      <c r="AH50" s="657"/>
      <c r="AI50" s="657"/>
      <c r="AJ50" s="657"/>
      <c r="AK50" s="657"/>
      <c r="AL50" s="657"/>
      <c r="AM50" s="657"/>
      <c r="AN50" s="657"/>
      <c r="AO50" s="657"/>
      <c r="AP50" s="657"/>
      <c r="AQ50" s="657"/>
      <c r="AR50" s="657"/>
      <c r="AS50" s="657"/>
      <c r="AT50" s="657"/>
      <c r="AU50" s="657"/>
      <c r="AV50" s="657"/>
      <c r="AW50" s="657"/>
      <c r="AX50" s="657"/>
      <c r="AY50" s="657"/>
      <c r="AZ50" s="657"/>
      <c r="BA50" s="657"/>
      <c r="BB50" s="657"/>
      <c r="BC50" s="657"/>
      <c r="BD50" s="666"/>
      <c r="BE50" s="666"/>
      <c r="BF50" s="666"/>
      <c r="BG50" s="657"/>
      <c r="BH50" s="657"/>
      <c r="BI50" s="657"/>
      <c r="BJ50" s="657"/>
      <c r="BK50" s="657"/>
      <c r="BL50" s="657"/>
      <c r="BM50" s="657"/>
      <c r="BN50" s="657"/>
      <c r="BO50" s="657"/>
      <c r="BP50" s="657"/>
      <c r="BQ50" s="657"/>
      <c r="BR50" s="657"/>
      <c r="BS50" s="657"/>
      <c r="BT50" s="657"/>
      <c r="BU50" s="657"/>
      <c r="BV50" s="657"/>
    </row>
    <row r="51" spans="1:74" ht="12" customHeight="1" x14ac:dyDescent="0.35">
      <c r="A51" s="656"/>
      <c r="B51" s="756" t="s">
        <v>806</v>
      </c>
      <c r="C51" s="757"/>
      <c r="D51" s="757"/>
      <c r="E51" s="757"/>
      <c r="F51" s="757"/>
      <c r="G51" s="757"/>
      <c r="H51" s="757"/>
      <c r="I51" s="757"/>
      <c r="J51" s="757"/>
      <c r="K51" s="757"/>
      <c r="L51" s="757"/>
      <c r="M51" s="757"/>
      <c r="N51" s="757"/>
      <c r="O51" s="757"/>
      <c r="P51" s="757"/>
      <c r="Q51" s="757"/>
      <c r="R51" s="657"/>
      <c r="S51" s="657"/>
      <c r="T51" s="657"/>
      <c r="U51" s="657"/>
      <c r="V51" s="657"/>
      <c r="W51" s="657"/>
      <c r="X51" s="657"/>
      <c r="Y51" s="657"/>
      <c r="Z51" s="657"/>
      <c r="AA51" s="657"/>
      <c r="AB51" s="657"/>
      <c r="AC51" s="657"/>
      <c r="AD51" s="657"/>
      <c r="AE51" s="657"/>
      <c r="AF51" s="657"/>
      <c r="AG51" s="657"/>
      <c r="AH51" s="657"/>
      <c r="AI51" s="657"/>
      <c r="AJ51" s="657"/>
      <c r="AK51" s="657"/>
      <c r="AL51" s="657"/>
      <c r="AM51" s="657"/>
      <c r="AN51" s="657"/>
      <c r="AO51" s="657"/>
      <c r="AP51" s="657"/>
      <c r="AQ51" s="657"/>
      <c r="AR51" s="657"/>
      <c r="AS51" s="657"/>
      <c r="AT51" s="657"/>
      <c r="AU51" s="657"/>
      <c r="AV51" s="657"/>
      <c r="AW51" s="657"/>
      <c r="AX51" s="657"/>
      <c r="AY51" s="657"/>
      <c r="AZ51" s="657"/>
      <c r="BA51" s="657"/>
      <c r="BB51" s="657"/>
      <c r="BC51" s="657"/>
      <c r="BD51" s="666"/>
      <c r="BE51" s="666"/>
      <c r="BF51" s="666"/>
      <c r="BG51" s="657"/>
      <c r="BH51" s="657"/>
      <c r="BI51" s="657"/>
      <c r="BJ51" s="657"/>
      <c r="BK51" s="657"/>
      <c r="BL51" s="657"/>
      <c r="BM51" s="657"/>
      <c r="BN51" s="657"/>
      <c r="BO51" s="657"/>
      <c r="BP51" s="657"/>
      <c r="BQ51" s="657"/>
      <c r="BR51" s="657"/>
      <c r="BS51" s="657"/>
      <c r="BT51" s="657"/>
      <c r="BU51" s="657"/>
      <c r="BV51" s="657"/>
    </row>
    <row r="52" spans="1:74" ht="12" customHeight="1" x14ac:dyDescent="0.35">
      <c r="A52" s="650"/>
      <c r="B52" s="827" t="str">
        <f>"Notes: "&amp;"EIA completed modeling and analysis for this report on " &amp;Dates!D2&amp;"."</f>
        <v>Notes: EIA completed modeling and analysis for this report on Thursday October 6, 2022.</v>
      </c>
      <c r="C52" s="757"/>
      <c r="D52" s="757"/>
      <c r="E52" s="757"/>
      <c r="F52" s="757"/>
      <c r="G52" s="757"/>
      <c r="H52" s="757"/>
      <c r="I52" s="757"/>
      <c r="J52" s="757"/>
      <c r="K52" s="757"/>
      <c r="L52" s="757"/>
      <c r="M52" s="757"/>
      <c r="N52" s="757"/>
      <c r="O52" s="757"/>
      <c r="P52" s="757"/>
      <c r="Q52" s="757"/>
    </row>
    <row r="53" spans="1:74" ht="12" customHeight="1" x14ac:dyDescent="0.35">
      <c r="A53" s="650"/>
      <c r="B53" s="750" t="s">
        <v>350</v>
      </c>
      <c r="C53" s="757"/>
      <c r="D53" s="757"/>
      <c r="E53" s="757"/>
      <c r="F53" s="757"/>
      <c r="G53" s="757"/>
      <c r="H53" s="757"/>
      <c r="I53" s="757"/>
      <c r="J53" s="757"/>
      <c r="K53" s="757"/>
      <c r="L53" s="757"/>
      <c r="M53" s="757"/>
      <c r="N53" s="757"/>
      <c r="O53" s="757"/>
      <c r="P53" s="757"/>
      <c r="Q53" s="757"/>
    </row>
    <row r="54" spans="1:74" ht="12" customHeight="1" x14ac:dyDescent="0.35">
      <c r="A54" s="650"/>
      <c r="B54" s="645" t="s">
        <v>1075</v>
      </c>
      <c r="C54" s="645"/>
      <c r="D54" s="645"/>
      <c r="E54" s="645"/>
      <c r="F54" s="645"/>
      <c r="G54" s="645"/>
      <c r="H54" s="645"/>
      <c r="I54" s="645"/>
      <c r="J54" s="645"/>
      <c r="K54" s="645"/>
      <c r="L54" s="645"/>
      <c r="M54" s="645"/>
      <c r="N54" s="645"/>
      <c r="O54" s="645"/>
      <c r="P54" s="645"/>
      <c r="Q54" s="645"/>
    </row>
    <row r="55" spans="1:74" ht="12" customHeight="1" x14ac:dyDescent="0.35">
      <c r="A55" s="650"/>
      <c r="B55" s="645" t="s">
        <v>829</v>
      </c>
      <c r="C55" s="645"/>
      <c r="D55" s="645"/>
      <c r="E55" s="645"/>
      <c r="F55" s="645"/>
      <c r="G55" s="645"/>
      <c r="H55" s="645"/>
      <c r="I55" s="645"/>
      <c r="J55" s="645"/>
      <c r="K55" s="645"/>
      <c r="L55" s="645"/>
      <c r="M55" s="645"/>
      <c r="N55" s="645"/>
      <c r="O55" s="645"/>
      <c r="P55" s="645"/>
      <c r="Q55" s="645"/>
    </row>
    <row r="56" spans="1:74" ht="12" customHeight="1" x14ac:dyDescent="0.35">
      <c r="A56" s="650"/>
      <c r="B56" s="765" t="s">
        <v>1356</v>
      </c>
      <c r="C56" s="736"/>
      <c r="D56" s="736"/>
      <c r="E56" s="736"/>
      <c r="F56" s="736"/>
      <c r="G56" s="736"/>
      <c r="H56" s="736"/>
      <c r="I56" s="736"/>
      <c r="J56" s="736"/>
      <c r="K56" s="736"/>
      <c r="L56" s="736"/>
      <c r="M56" s="736"/>
      <c r="N56" s="736"/>
      <c r="O56" s="736"/>
      <c r="P56" s="736"/>
      <c r="Q56" s="736"/>
    </row>
  </sheetData>
  <mergeCells count="12">
    <mergeCell ref="B56:Q56"/>
    <mergeCell ref="B48:Q49"/>
    <mergeCell ref="B52:Q52"/>
    <mergeCell ref="B53:Q53"/>
    <mergeCell ref="A1:A2"/>
    <mergeCell ref="B51:Q51"/>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Z5" transitionEvaluation="1" transitionEntry="1" codeName="Sheet6">
    <pageSetUpPr fitToPage="1"/>
  </sheetPr>
  <dimension ref="A1:BV160"/>
  <sheetViews>
    <sheetView showGridLines="0" workbookViewId="0">
      <pane xSplit="2" ySplit="4" topLeftCell="AZ5" activePane="bottomRight" state="frozen"/>
      <selection activeCell="BF1" sqref="BF1"/>
      <selection pane="topRight" activeCell="BF1" sqref="BF1"/>
      <selection pane="bottomLeft" activeCell="BF1" sqref="BF1"/>
      <selection pane="bottomRight" sqref="A1:A2"/>
    </sheetView>
  </sheetViews>
  <sheetFormatPr defaultColWidth="9.54296875" defaultRowHeight="10.5" x14ac:dyDescent="0.25"/>
  <cols>
    <col min="1" max="1" width="8.453125" style="134" customWidth="1"/>
    <col min="2" max="2" width="42.54296875" style="134" customWidth="1"/>
    <col min="3" max="50" width="7.453125" style="134" customWidth="1"/>
    <col min="51" max="55" width="7.453125" style="327" customWidth="1"/>
    <col min="56" max="58" width="7.453125" style="622" customWidth="1"/>
    <col min="59" max="62" width="7.453125" style="327" customWidth="1"/>
    <col min="63" max="74" width="7.453125" style="134" customWidth="1"/>
    <col min="75" max="16384" width="9.54296875" style="134"/>
  </cols>
  <sheetData>
    <row r="1" spans="1:74" ht="13.4" customHeight="1" x14ac:dyDescent="0.3">
      <c r="A1" s="760" t="s">
        <v>790</v>
      </c>
      <c r="B1" s="831" t="s">
        <v>1096</v>
      </c>
      <c r="C1" s="832"/>
      <c r="D1" s="832"/>
      <c r="E1" s="832"/>
      <c r="F1" s="832"/>
      <c r="G1" s="832"/>
      <c r="H1" s="832"/>
      <c r="I1" s="832"/>
      <c r="J1" s="832"/>
      <c r="K1" s="832"/>
      <c r="L1" s="832"/>
      <c r="M1" s="832"/>
      <c r="N1" s="832"/>
      <c r="O1" s="832"/>
      <c r="P1" s="832"/>
      <c r="Q1" s="832"/>
      <c r="R1" s="832"/>
      <c r="S1" s="832"/>
      <c r="T1" s="832"/>
      <c r="U1" s="832"/>
      <c r="V1" s="832"/>
      <c r="W1" s="832"/>
      <c r="X1" s="832"/>
      <c r="Y1" s="832"/>
      <c r="Z1" s="832"/>
      <c r="AA1" s="832"/>
      <c r="AB1" s="832"/>
      <c r="AC1" s="832"/>
      <c r="AD1" s="832"/>
      <c r="AE1" s="832"/>
      <c r="AF1" s="832"/>
      <c r="AG1" s="832"/>
      <c r="AH1" s="832"/>
      <c r="AI1" s="832"/>
      <c r="AJ1" s="832"/>
      <c r="AK1" s="832"/>
      <c r="AL1" s="832"/>
      <c r="AM1" s="251"/>
    </row>
    <row r="2" spans="1:74" s="46" customFormat="1" ht="12.5" x14ac:dyDescent="0.25">
      <c r="A2" s="761"/>
      <c r="B2" s="485" t="str">
        <f>"U.S. Energy Information Administration  |  Short-Term Energy Outlook  - "&amp;Dates!D1</f>
        <v>U.S. Energy Information Administration  |  Short-Term Energy Outlook  - October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4"/>
      <c r="AY2" s="366"/>
      <c r="AZ2" s="366"/>
      <c r="BA2" s="366"/>
      <c r="BB2" s="366"/>
      <c r="BC2" s="366"/>
      <c r="BD2" s="583"/>
      <c r="BE2" s="583"/>
      <c r="BF2" s="583"/>
      <c r="BG2" s="366"/>
      <c r="BH2" s="366"/>
      <c r="BI2" s="366"/>
      <c r="BJ2" s="366"/>
    </row>
    <row r="3" spans="1:74" s="12" customFormat="1" ht="13" x14ac:dyDescent="0.3">
      <c r="A3" s="733" t="s">
        <v>1406</v>
      </c>
      <c r="B3" s="1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s="12" customFormat="1" x14ac:dyDescent="0.25">
      <c r="A4" s="734" t="str">
        <f>Dates!$D$2</f>
        <v>Thursday October 6,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139"/>
      <c r="B5" s="135" t="s">
        <v>786</v>
      </c>
      <c r="C5" s="136"/>
      <c r="D5" s="136"/>
      <c r="E5" s="136"/>
      <c r="F5" s="136"/>
      <c r="G5" s="136"/>
      <c r="H5" s="136"/>
      <c r="I5" s="136"/>
      <c r="J5" s="136"/>
      <c r="K5" s="136"/>
      <c r="L5" s="136"/>
      <c r="M5" s="136"/>
      <c r="N5" s="136"/>
      <c r="O5" s="136"/>
      <c r="P5" s="136"/>
      <c r="Q5" s="136"/>
      <c r="R5" s="136"/>
      <c r="S5" s="136"/>
      <c r="T5" s="136"/>
      <c r="U5" s="136"/>
      <c r="V5" s="136"/>
      <c r="W5" s="136"/>
      <c r="X5" s="136"/>
      <c r="Y5" s="136"/>
      <c r="Z5" s="136"/>
      <c r="AA5" s="136"/>
      <c r="AB5" s="136"/>
      <c r="AC5" s="136"/>
      <c r="AD5" s="136"/>
      <c r="AE5" s="136"/>
      <c r="AF5" s="136"/>
      <c r="AG5" s="136"/>
      <c r="AH5" s="136"/>
      <c r="AI5" s="136"/>
      <c r="AJ5" s="136"/>
      <c r="AK5" s="136"/>
      <c r="AL5" s="136"/>
      <c r="AM5" s="136"/>
      <c r="AN5" s="136"/>
      <c r="AO5" s="136"/>
      <c r="AP5" s="136"/>
      <c r="AQ5" s="136"/>
      <c r="AR5" s="136"/>
      <c r="AS5" s="136"/>
      <c r="AT5" s="136"/>
      <c r="AU5" s="136"/>
      <c r="AV5" s="136"/>
      <c r="AW5" s="136"/>
      <c r="AX5" s="136"/>
      <c r="AY5" s="376"/>
      <c r="AZ5" s="376"/>
      <c r="BA5" s="376"/>
      <c r="BB5" s="376"/>
      <c r="BC5" s="376"/>
      <c r="BD5" s="623"/>
      <c r="BE5" s="623"/>
      <c r="BF5" s="623"/>
      <c r="BG5" s="623"/>
      <c r="BH5" s="623"/>
      <c r="BI5" s="623"/>
      <c r="BJ5" s="376"/>
      <c r="BK5" s="376"/>
      <c r="BL5" s="376"/>
      <c r="BM5" s="376"/>
      <c r="BN5" s="376"/>
      <c r="BO5" s="376"/>
      <c r="BP5" s="376"/>
      <c r="BQ5" s="376"/>
      <c r="BR5" s="376"/>
      <c r="BS5" s="376"/>
      <c r="BT5" s="376"/>
      <c r="BU5" s="376"/>
      <c r="BV5" s="376"/>
    </row>
    <row r="6" spans="1:74" ht="11.15" customHeight="1" x14ac:dyDescent="0.2">
      <c r="A6" s="139"/>
      <c r="B6" s="35" t="s">
        <v>551</v>
      </c>
      <c r="C6" s="137"/>
      <c r="D6" s="137"/>
      <c r="E6" s="137"/>
      <c r="F6" s="137"/>
      <c r="G6" s="137"/>
      <c r="H6" s="137"/>
      <c r="I6" s="137"/>
      <c r="J6" s="137"/>
      <c r="K6" s="137"/>
      <c r="L6" s="137"/>
      <c r="M6" s="137"/>
      <c r="N6" s="137"/>
      <c r="O6" s="137"/>
      <c r="P6" s="137"/>
      <c r="Q6" s="137"/>
      <c r="R6" s="137"/>
      <c r="S6" s="137"/>
      <c r="T6" s="137"/>
      <c r="U6" s="137"/>
      <c r="V6" s="137"/>
      <c r="W6" s="137"/>
      <c r="X6" s="137"/>
      <c r="Y6" s="137"/>
      <c r="Z6" s="137"/>
      <c r="AA6" s="137"/>
      <c r="AB6" s="137"/>
      <c r="AC6" s="137"/>
      <c r="AD6" s="137"/>
      <c r="AE6" s="137"/>
      <c r="AF6" s="137"/>
      <c r="AG6" s="137"/>
      <c r="AH6" s="137"/>
      <c r="AI6" s="137"/>
      <c r="AJ6" s="137"/>
      <c r="AK6" s="137"/>
      <c r="AL6" s="137"/>
      <c r="AM6" s="137"/>
      <c r="AN6" s="137"/>
      <c r="AO6" s="137"/>
      <c r="AP6" s="137"/>
      <c r="AQ6" s="137"/>
      <c r="AR6" s="137"/>
      <c r="AS6" s="137"/>
      <c r="AT6" s="137"/>
      <c r="AU6" s="137"/>
      <c r="AV6" s="137"/>
      <c r="AW6" s="137"/>
      <c r="AX6" s="137"/>
      <c r="AY6" s="377"/>
      <c r="AZ6" s="377"/>
      <c r="BA6" s="377"/>
      <c r="BB6" s="377"/>
      <c r="BC6" s="377"/>
      <c r="BD6" s="377"/>
      <c r="BE6" s="377"/>
      <c r="BF6" s="377"/>
      <c r="BG6" s="377"/>
      <c r="BH6" s="377"/>
      <c r="BI6" s="377"/>
      <c r="BJ6" s="377"/>
      <c r="BK6" s="377"/>
      <c r="BL6" s="377"/>
      <c r="BM6" s="377"/>
      <c r="BN6" s="377"/>
      <c r="BO6" s="377"/>
      <c r="BP6" s="377"/>
      <c r="BQ6" s="377"/>
      <c r="BR6" s="377"/>
      <c r="BS6" s="377"/>
      <c r="BT6" s="377"/>
      <c r="BU6" s="377"/>
      <c r="BV6" s="377"/>
    </row>
    <row r="7" spans="1:74" ht="11.15" customHeight="1" x14ac:dyDescent="0.25">
      <c r="A7" s="139" t="s">
        <v>552</v>
      </c>
      <c r="B7" s="38" t="s">
        <v>1092</v>
      </c>
      <c r="C7" s="231">
        <v>18436.261999999999</v>
      </c>
      <c r="D7" s="231">
        <v>18436.261999999999</v>
      </c>
      <c r="E7" s="231">
        <v>18436.261999999999</v>
      </c>
      <c r="F7" s="231">
        <v>18590.004000000001</v>
      </c>
      <c r="G7" s="231">
        <v>18590.004000000001</v>
      </c>
      <c r="H7" s="231">
        <v>18590.004000000001</v>
      </c>
      <c r="I7" s="231">
        <v>18679.598999999998</v>
      </c>
      <c r="J7" s="231">
        <v>18679.598999999998</v>
      </c>
      <c r="K7" s="231">
        <v>18679.598999999998</v>
      </c>
      <c r="L7" s="231">
        <v>18721.280999999999</v>
      </c>
      <c r="M7" s="231">
        <v>18721.280999999999</v>
      </c>
      <c r="N7" s="231">
        <v>18721.280999999999</v>
      </c>
      <c r="O7" s="231">
        <v>18833.195</v>
      </c>
      <c r="P7" s="231">
        <v>18833.195</v>
      </c>
      <c r="Q7" s="231">
        <v>18833.195</v>
      </c>
      <c r="R7" s="231">
        <v>18982.527999999998</v>
      </c>
      <c r="S7" s="231">
        <v>18982.527999999998</v>
      </c>
      <c r="T7" s="231">
        <v>18982.527999999998</v>
      </c>
      <c r="U7" s="231">
        <v>19112.652999999998</v>
      </c>
      <c r="V7" s="231">
        <v>19112.652999999998</v>
      </c>
      <c r="W7" s="231">
        <v>19112.652999999998</v>
      </c>
      <c r="X7" s="231">
        <v>19202.310000000001</v>
      </c>
      <c r="Y7" s="231">
        <v>19202.310000000001</v>
      </c>
      <c r="Z7" s="231">
        <v>19202.310000000001</v>
      </c>
      <c r="AA7" s="231">
        <v>18951.991999999998</v>
      </c>
      <c r="AB7" s="231">
        <v>18951.991999999998</v>
      </c>
      <c r="AC7" s="231">
        <v>18951.991999999998</v>
      </c>
      <c r="AD7" s="231">
        <v>17258.205000000002</v>
      </c>
      <c r="AE7" s="231">
        <v>17258.205000000002</v>
      </c>
      <c r="AF7" s="231">
        <v>17258.205000000002</v>
      </c>
      <c r="AG7" s="231">
        <v>18560.774000000001</v>
      </c>
      <c r="AH7" s="231">
        <v>18560.774000000001</v>
      </c>
      <c r="AI7" s="231">
        <v>18560.774000000001</v>
      </c>
      <c r="AJ7" s="231">
        <v>18767.777999999998</v>
      </c>
      <c r="AK7" s="231">
        <v>18767.777999999998</v>
      </c>
      <c r="AL7" s="231">
        <v>18767.777999999998</v>
      </c>
      <c r="AM7" s="231">
        <v>19055.654999999999</v>
      </c>
      <c r="AN7" s="231">
        <v>19055.654999999999</v>
      </c>
      <c r="AO7" s="231">
        <v>19055.654999999999</v>
      </c>
      <c r="AP7" s="231">
        <v>19368.310000000001</v>
      </c>
      <c r="AQ7" s="231">
        <v>19368.310000000001</v>
      </c>
      <c r="AR7" s="231">
        <v>19368.310000000001</v>
      </c>
      <c r="AS7" s="231">
        <v>19478.893</v>
      </c>
      <c r="AT7" s="231">
        <v>19478.893</v>
      </c>
      <c r="AU7" s="231">
        <v>19478.893</v>
      </c>
      <c r="AV7" s="231">
        <v>19806.29</v>
      </c>
      <c r="AW7" s="231">
        <v>19806.29</v>
      </c>
      <c r="AX7" s="231">
        <v>19806.29</v>
      </c>
      <c r="AY7" s="231">
        <v>19727.918000000001</v>
      </c>
      <c r="AZ7" s="231">
        <v>19727.918000000001</v>
      </c>
      <c r="BA7" s="231">
        <v>19727.918000000001</v>
      </c>
      <c r="BB7" s="231">
        <v>19699.465</v>
      </c>
      <c r="BC7" s="231">
        <v>19699.465</v>
      </c>
      <c r="BD7" s="231">
        <v>19699.465</v>
      </c>
      <c r="BE7" s="231">
        <v>19734.875741</v>
      </c>
      <c r="BF7" s="231">
        <v>19755.896852000002</v>
      </c>
      <c r="BG7" s="231">
        <v>19778.907406999999</v>
      </c>
      <c r="BH7" s="304">
        <v>19807.580000000002</v>
      </c>
      <c r="BI7" s="304">
        <v>19831.810000000001</v>
      </c>
      <c r="BJ7" s="304">
        <v>19855.29</v>
      </c>
      <c r="BK7" s="304">
        <v>19876.060000000001</v>
      </c>
      <c r="BL7" s="304">
        <v>19899.45</v>
      </c>
      <c r="BM7" s="304">
        <v>19923.53</v>
      </c>
      <c r="BN7" s="304">
        <v>19947.78</v>
      </c>
      <c r="BO7" s="304">
        <v>19973.63</v>
      </c>
      <c r="BP7" s="304">
        <v>20000.560000000001</v>
      </c>
      <c r="BQ7" s="304">
        <v>20029.98</v>
      </c>
      <c r="BR7" s="304">
        <v>20058.03</v>
      </c>
      <c r="BS7" s="304">
        <v>20086.12</v>
      </c>
      <c r="BT7" s="304">
        <v>20115.7</v>
      </c>
      <c r="BU7" s="304">
        <v>20142.759999999998</v>
      </c>
      <c r="BV7" s="304">
        <v>20168.77</v>
      </c>
    </row>
    <row r="8" spans="1:74" ht="11.15" customHeight="1" x14ac:dyDescent="0.25">
      <c r="A8" s="139"/>
      <c r="B8" s="35" t="s">
        <v>811</v>
      </c>
      <c r="C8" s="231"/>
      <c r="D8" s="231"/>
      <c r="E8" s="231"/>
      <c r="F8" s="231"/>
      <c r="G8" s="231"/>
      <c r="H8" s="231"/>
      <c r="I8" s="231"/>
      <c r="J8" s="231"/>
      <c r="K8" s="231"/>
      <c r="L8" s="231"/>
      <c r="M8" s="231"/>
      <c r="N8" s="231"/>
      <c r="O8" s="231"/>
      <c r="P8" s="231"/>
      <c r="Q8" s="231"/>
      <c r="R8" s="231"/>
      <c r="S8" s="231"/>
      <c r="T8" s="231"/>
      <c r="U8" s="231"/>
      <c r="V8" s="231"/>
      <c r="W8" s="231"/>
      <c r="X8" s="231"/>
      <c r="Y8" s="231"/>
      <c r="Z8" s="231"/>
      <c r="AA8" s="231"/>
      <c r="AB8" s="231"/>
      <c r="AC8" s="231"/>
      <c r="AD8" s="231"/>
      <c r="AE8" s="231"/>
      <c r="AF8" s="231"/>
      <c r="AG8" s="231"/>
      <c r="AH8" s="231"/>
      <c r="AI8" s="231"/>
      <c r="AJ8" s="231"/>
      <c r="AK8" s="231"/>
      <c r="AL8" s="231"/>
      <c r="AM8" s="231"/>
      <c r="AN8" s="231"/>
      <c r="AO8" s="231"/>
      <c r="AP8" s="231"/>
      <c r="AQ8" s="231"/>
      <c r="AR8" s="231"/>
      <c r="AS8" s="231"/>
      <c r="AT8" s="231"/>
      <c r="AU8" s="231"/>
      <c r="AV8" s="231"/>
      <c r="AW8" s="231"/>
      <c r="AX8" s="231"/>
      <c r="AY8" s="231"/>
      <c r="AZ8" s="231"/>
      <c r="BA8" s="231"/>
      <c r="BB8" s="231"/>
      <c r="BC8" s="231"/>
      <c r="BD8" s="231"/>
      <c r="BE8" s="231"/>
      <c r="BF8" s="231"/>
      <c r="BG8" s="231"/>
      <c r="BH8" s="304"/>
      <c r="BI8" s="304"/>
      <c r="BJ8" s="304"/>
      <c r="BK8" s="304"/>
      <c r="BL8" s="304"/>
      <c r="BM8" s="304"/>
      <c r="BN8" s="304"/>
      <c r="BO8" s="304"/>
      <c r="BP8" s="304"/>
      <c r="BQ8" s="304"/>
      <c r="BR8" s="304"/>
      <c r="BS8" s="304"/>
      <c r="BT8" s="304"/>
      <c r="BU8" s="304"/>
      <c r="BV8" s="304"/>
    </row>
    <row r="9" spans="1:74" ht="11.15" customHeight="1" x14ac:dyDescent="0.25">
      <c r="A9" s="139" t="s">
        <v>812</v>
      </c>
      <c r="B9" s="38" t="s">
        <v>1092</v>
      </c>
      <c r="C9" s="231">
        <v>12687.7</v>
      </c>
      <c r="D9" s="231">
        <v>12696.1</v>
      </c>
      <c r="E9" s="231">
        <v>12739.1</v>
      </c>
      <c r="F9" s="231">
        <v>12786</v>
      </c>
      <c r="G9" s="231">
        <v>12821</v>
      </c>
      <c r="H9" s="231">
        <v>12842.2</v>
      </c>
      <c r="I9" s="231">
        <v>12878</v>
      </c>
      <c r="J9" s="231">
        <v>12918.1</v>
      </c>
      <c r="K9" s="231">
        <v>12905.7</v>
      </c>
      <c r="L9" s="231">
        <v>12960.5</v>
      </c>
      <c r="M9" s="231">
        <v>13014</v>
      </c>
      <c r="N9" s="231">
        <v>12892</v>
      </c>
      <c r="O9" s="231">
        <v>12948.5</v>
      </c>
      <c r="P9" s="231">
        <v>12948.2</v>
      </c>
      <c r="Q9" s="231">
        <v>13028.8</v>
      </c>
      <c r="R9" s="231">
        <v>13055.6</v>
      </c>
      <c r="S9" s="231">
        <v>13086.5</v>
      </c>
      <c r="T9" s="231">
        <v>13124.2</v>
      </c>
      <c r="U9" s="231">
        <v>13161.9</v>
      </c>
      <c r="V9" s="231">
        <v>13199.4</v>
      </c>
      <c r="W9" s="231">
        <v>13215.4</v>
      </c>
      <c r="X9" s="231">
        <v>13223.1</v>
      </c>
      <c r="Y9" s="231">
        <v>13266.6</v>
      </c>
      <c r="Z9" s="231">
        <v>13257.2</v>
      </c>
      <c r="AA9" s="231">
        <v>13307.3</v>
      </c>
      <c r="AB9" s="231">
        <v>13313.2</v>
      </c>
      <c r="AC9" s="231">
        <v>12422.9</v>
      </c>
      <c r="AD9" s="231">
        <v>10910.6</v>
      </c>
      <c r="AE9" s="231">
        <v>11833</v>
      </c>
      <c r="AF9" s="231">
        <v>12525.6</v>
      </c>
      <c r="AG9" s="231">
        <v>12706.4</v>
      </c>
      <c r="AH9" s="231">
        <v>12793.5</v>
      </c>
      <c r="AI9" s="231">
        <v>12962.5</v>
      </c>
      <c r="AJ9" s="231">
        <v>13015.6</v>
      </c>
      <c r="AK9" s="231">
        <v>12943.5</v>
      </c>
      <c r="AL9" s="231">
        <v>12824.6</v>
      </c>
      <c r="AM9" s="231">
        <v>13201.3</v>
      </c>
      <c r="AN9" s="231">
        <v>13025.4</v>
      </c>
      <c r="AO9" s="231">
        <v>13621.3</v>
      </c>
      <c r="AP9" s="231">
        <v>13684</v>
      </c>
      <c r="AQ9" s="231">
        <v>13616.2</v>
      </c>
      <c r="AR9" s="231">
        <v>13696.6</v>
      </c>
      <c r="AS9" s="231">
        <v>13653.8</v>
      </c>
      <c r="AT9" s="231">
        <v>13753.5</v>
      </c>
      <c r="AU9" s="231">
        <v>13789.9</v>
      </c>
      <c r="AV9" s="231">
        <v>13891</v>
      </c>
      <c r="AW9" s="231">
        <v>13879.9</v>
      </c>
      <c r="AX9" s="231">
        <v>13684.1</v>
      </c>
      <c r="AY9" s="231">
        <v>13866.7</v>
      </c>
      <c r="AZ9" s="231">
        <v>13870.2</v>
      </c>
      <c r="BA9" s="231">
        <v>13906.4</v>
      </c>
      <c r="BB9" s="231">
        <v>13937.1</v>
      </c>
      <c r="BC9" s="231">
        <v>13926.4</v>
      </c>
      <c r="BD9" s="231">
        <v>13931</v>
      </c>
      <c r="BE9" s="231">
        <v>13959.5</v>
      </c>
      <c r="BF9" s="231">
        <v>13987.26763</v>
      </c>
      <c r="BG9" s="231">
        <v>14012.281185</v>
      </c>
      <c r="BH9" s="304">
        <v>14049.81</v>
      </c>
      <c r="BI9" s="304">
        <v>14073.81</v>
      </c>
      <c r="BJ9" s="304">
        <v>14093.74</v>
      </c>
      <c r="BK9" s="304">
        <v>14102.02</v>
      </c>
      <c r="BL9" s="304">
        <v>14119.54</v>
      </c>
      <c r="BM9" s="304">
        <v>14138.69</v>
      </c>
      <c r="BN9" s="304">
        <v>14162.32</v>
      </c>
      <c r="BO9" s="304">
        <v>14182.63</v>
      </c>
      <c r="BP9" s="304">
        <v>14202.47</v>
      </c>
      <c r="BQ9" s="304">
        <v>14221.06</v>
      </c>
      <c r="BR9" s="304">
        <v>14240.51</v>
      </c>
      <c r="BS9" s="304">
        <v>14260.06</v>
      </c>
      <c r="BT9" s="304">
        <v>14280.41</v>
      </c>
      <c r="BU9" s="304">
        <v>14299.61</v>
      </c>
      <c r="BV9" s="304">
        <v>14318.36</v>
      </c>
    </row>
    <row r="10" spans="1:74" ht="11.15" customHeight="1" x14ac:dyDescent="0.25">
      <c r="A10" s="139"/>
      <c r="B10" s="673" t="s">
        <v>1097</v>
      </c>
      <c r="C10" s="233"/>
      <c r="D10" s="233"/>
      <c r="E10" s="233"/>
      <c r="F10" s="233"/>
      <c r="G10" s="233"/>
      <c r="H10" s="233"/>
      <c r="I10" s="233"/>
      <c r="J10" s="233"/>
      <c r="K10" s="233"/>
      <c r="L10" s="233"/>
      <c r="M10" s="233"/>
      <c r="N10" s="233"/>
      <c r="O10" s="233"/>
      <c r="P10" s="233"/>
      <c r="Q10" s="233"/>
      <c r="R10" s="233"/>
      <c r="S10" s="233"/>
      <c r="T10" s="233"/>
      <c r="U10" s="233"/>
      <c r="V10" s="233"/>
      <c r="W10" s="233"/>
      <c r="X10" s="233"/>
      <c r="Y10" s="233"/>
      <c r="Z10" s="233"/>
      <c r="AA10" s="233"/>
      <c r="AB10" s="233"/>
      <c r="AC10" s="233"/>
      <c r="AD10" s="233"/>
      <c r="AE10" s="233"/>
      <c r="AF10" s="233"/>
      <c r="AG10" s="233"/>
      <c r="AH10" s="233"/>
      <c r="AI10" s="233"/>
      <c r="AJ10" s="233"/>
      <c r="AK10" s="233"/>
      <c r="AL10" s="233"/>
      <c r="AM10" s="233"/>
      <c r="AN10" s="233"/>
      <c r="AO10" s="233"/>
      <c r="AP10" s="233"/>
      <c r="AQ10" s="233"/>
      <c r="AR10" s="233"/>
      <c r="AS10" s="233"/>
      <c r="AT10" s="233"/>
      <c r="AU10" s="233"/>
      <c r="AV10" s="233"/>
      <c r="AW10" s="233"/>
      <c r="AX10" s="233"/>
      <c r="AY10" s="233"/>
      <c r="AZ10" s="233"/>
      <c r="BA10" s="233"/>
      <c r="BB10" s="233"/>
      <c r="BC10" s="233"/>
      <c r="BD10" s="233"/>
      <c r="BE10" s="233"/>
      <c r="BF10" s="233"/>
      <c r="BG10" s="233"/>
      <c r="BH10" s="322"/>
      <c r="BI10" s="322"/>
      <c r="BJ10" s="322"/>
      <c r="BK10" s="322"/>
      <c r="BL10" s="322"/>
      <c r="BM10" s="322"/>
      <c r="BN10" s="322"/>
      <c r="BO10" s="322"/>
      <c r="BP10" s="322"/>
      <c r="BQ10" s="322"/>
      <c r="BR10" s="322"/>
      <c r="BS10" s="322"/>
      <c r="BT10" s="322"/>
      <c r="BU10" s="322"/>
      <c r="BV10" s="322"/>
    </row>
    <row r="11" spans="1:74" ht="11.15" customHeight="1" x14ac:dyDescent="0.25">
      <c r="A11" s="139" t="s">
        <v>566</v>
      </c>
      <c r="B11" s="38" t="s">
        <v>1092</v>
      </c>
      <c r="C11" s="231">
        <v>3273.2109999999998</v>
      </c>
      <c r="D11" s="231">
        <v>3273.2109999999998</v>
      </c>
      <c r="E11" s="231">
        <v>3273.2109999999998</v>
      </c>
      <c r="F11" s="231">
        <v>3321.2460000000001</v>
      </c>
      <c r="G11" s="231">
        <v>3321.2460000000001</v>
      </c>
      <c r="H11" s="231">
        <v>3321.2460000000001</v>
      </c>
      <c r="I11" s="231">
        <v>3327.9090000000001</v>
      </c>
      <c r="J11" s="231">
        <v>3327.9090000000001</v>
      </c>
      <c r="K11" s="231">
        <v>3327.9090000000001</v>
      </c>
      <c r="L11" s="231">
        <v>3342.6170000000002</v>
      </c>
      <c r="M11" s="231">
        <v>3342.6170000000002</v>
      </c>
      <c r="N11" s="231">
        <v>3342.6170000000002</v>
      </c>
      <c r="O11" s="231">
        <v>3372.817</v>
      </c>
      <c r="P11" s="231">
        <v>3372.817</v>
      </c>
      <c r="Q11" s="231">
        <v>3372.817</v>
      </c>
      <c r="R11" s="231">
        <v>3423.221</v>
      </c>
      <c r="S11" s="231">
        <v>3423.221</v>
      </c>
      <c r="T11" s="231">
        <v>3423.221</v>
      </c>
      <c r="U11" s="231">
        <v>3449.2759999999998</v>
      </c>
      <c r="V11" s="231">
        <v>3449.2759999999998</v>
      </c>
      <c r="W11" s="231">
        <v>3449.2759999999998</v>
      </c>
      <c r="X11" s="231">
        <v>3439.895</v>
      </c>
      <c r="Y11" s="231">
        <v>3439.895</v>
      </c>
      <c r="Z11" s="231">
        <v>3439.895</v>
      </c>
      <c r="AA11" s="231">
        <v>3419.57</v>
      </c>
      <c r="AB11" s="231">
        <v>3419.57</v>
      </c>
      <c r="AC11" s="231">
        <v>3419.57</v>
      </c>
      <c r="AD11" s="231">
        <v>3122.9609999999998</v>
      </c>
      <c r="AE11" s="231">
        <v>3122.9609999999998</v>
      </c>
      <c r="AF11" s="231">
        <v>3122.9609999999998</v>
      </c>
      <c r="AG11" s="231">
        <v>3318.5479999999998</v>
      </c>
      <c r="AH11" s="231">
        <v>3318.5479999999998</v>
      </c>
      <c r="AI11" s="231">
        <v>3318.5479999999998</v>
      </c>
      <c r="AJ11" s="231">
        <v>3456.6379999999999</v>
      </c>
      <c r="AK11" s="231">
        <v>3456.6379999999999</v>
      </c>
      <c r="AL11" s="231">
        <v>3456.6379999999999</v>
      </c>
      <c r="AM11" s="231">
        <v>3564.0810000000001</v>
      </c>
      <c r="AN11" s="231">
        <v>3564.0810000000001</v>
      </c>
      <c r="AO11" s="231">
        <v>3564.0810000000001</v>
      </c>
      <c r="AP11" s="231">
        <v>3592.9609999999998</v>
      </c>
      <c r="AQ11" s="231">
        <v>3592.9609999999998</v>
      </c>
      <c r="AR11" s="231">
        <v>3592.9609999999998</v>
      </c>
      <c r="AS11" s="231">
        <v>3585.0360000000001</v>
      </c>
      <c r="AT11" s="231">
        <v>3585.0360000000001</v>
      </c>
      <c r="AU11" s="231">
        <v>3585.0360000000001</v>
      </c>
      <c r="AV11" s="231">
        <v>3609.1280000000002</v>
      </c>
      <c r="AW11" s="231">
        <v>3609.1280000000002</v>
      </c>
      <c r="AX11" s="231">
        <v>3609.1280000000002</v>
      </c>
      <c r="AY11" s="231">
        <v>3673.8890000000001</v>
      </c>
      <c r="AZ11" s="231">
        <v>3673.8890000000001</v>
      </c>
      <c r="BA11" s="231">
        <v>3673.8890000000001</v>
      </c>
      <c r="BB11" s="231">
        <v>3631.81</v>
      </c>
      <c r="BC11" s="231">
        <v>3631.81</v>
      </c>
      <c r="BD11" s="231">
        <v>3631.81</v>
      </c>
      <c r="BE11" s="231">
        <v>3582.6467407</v>
      </c>
      <c r="BF11" s="231">
        <v>3565.9575184999999</v>
      </c>
      <c r="BG11" s="231">
        <v>3554.0037407</v>
      </c>
      <c r="BH11" s="304">
        <v>3550.6219999999998</v>
      </c>
      <c r="BI11" s="304">
        <v>3545.2620000000002</v>
      </c>
      <c r="BJ11" s="304">
        <v>3541.76</v>
      </c>
      <c r="BK11" s="304">
        <v>3540.7020000000002</v>
      </c>
      <c r="BL11" s="304">
        <v>3540.4780000000001</v>
      </c>
      <c r="BM11" s="304">
        <v>3541.672</v>
      </c>
      <c r="BN11" s="304">
        <v>3545.3539999999998</v>
      </c>
      <c r="BO11" s="304">
        <v>3548.585</v>
      </c>
      <c r="BP11" s="304">
        <v>3552.4340000000002</v>
      </c>
      <c r="BQ11" s="304">
        <v>3557.683</v>
      </c>
      <c r="BR11" s="304">
        <v>3562.1790000000001</v>
      </c>
      <c r="BS11" s="304">
        <v>3566.7049999999999</v>
      </c>
      <c r="BT11" s="304">
        <v>3572.241</v>
      </c>
      <c r="BU11" s="304">
        <v>3576.0909999999999</v>
      </c>
      <c r="BV11" s="304">
        <v>3579.2359999999999</v>
      </c>
    </row>
    <row r="12" spans="1:74" ht="11.15" customHeight="1" x14ac:dyDescent="0.25">
      <c r="A12" s="139"/>
      <c r="B12" s="140" t="s">
        <v>571</v>
      </c>
      <c r="C12" s="212"/>
      <c r="D12" s="212"/>
      <c r="E12" s="212"/>
      <c r="F12" s="212"/>
      <c r="G12" s="212"/>
      <c r="H12" s="212"/>
      <c r="I12" s="212"/>
      <c r="J12" s="212"/>
      <c r="K12" s="212"/>
      <c r="L12" s="212"/>
      <c r="M12" s="212"/>
      <c r="N12" s="212"/>
      <c r="O12" s="212"/>
      <c r="P12" s="212"/>
      <c r="Q12" s="212"/>
      <c r="R12" s="212"/>
      <c r="S12" s="212"/>
      <c r="T12" s="212"/>
      <c r="U12" s="212"/>
      <c r="V12" s="212"/>
      <c r="W12" s="212"/>
      <c r="X12" s="212"/>
      <c r="Y12" s="212"/>
      <c r="Z12" s="212"/>
      <c r="AA12" s="212"/>
      <c r="AB12" s="212"/>
      <c r="AC12" s="212"/>
      <c r="AD12" s="212"/>
      <c r="AE12" s="212"/>
      <c r="AF12" s="212"/>
      <c r="AG12" s="212"/>
      <c r="AH12" s="212"/>
      <c r="AI12" s="212"/>
      <c r="AJ12" s="212"/>
      <c r="AK12" s="212"/>
      <c r="AL12" s="212"/>
      <c r="AM12" s="212"/>
      <c r="AN12" s="212"/>
      <c r="AO12" s="212"/>
      <c r="AP12" s="212"/>
      <c r="AQ12" s="212"/>
      <c r="AR12" s="212"/>
      <c r="AS12" s="212"/>
      <c r="AT12" s="212"/>
      <c r="AU12" s="212"/>
      <c r="AV12" s="212"/>
      <c r="AW12" s="212"/>
      <c r="AX12" s="212"/>
      <c r="AY12" s="212"/>
      <c r="AZ12" s="212"/>
      <c r="BA12" s="212"/>
      <c r="BB12" s="212"/>
      <c r="BC12" s="212"/>
      <c r="BD12" s="212"/>
      <c r="BE12" s="212"/>
      <c r="BF12" s="212"/>
      <c r="BG12" s="212"/>
      <c r="BH12" s="303"/>
      <c r="BI12" s="303"/>
      <c r="BJ12" s="303"/>
      <c r="BK12" s="303"/>
      <c r="BL12" s="303"/>
      <c r="BM12" s="303"/>
      <c r="BN12" s="303"/>
      <c r="BO12" s="303"/>
      <c r="BP12" s="303"/>
      <c r="BQ12" s="303"/>
      <c r="BR12" s="303"/>
      <c r="BS12" s="303"/>
      <c r="BT12" s="303"/>
      <c r="BU12" s="303"/>
      <c r="BV12" s="303"/>
    </row>
    <row r="13" spans="1:74" ht="11.15" customHeight="1" x14ac:dyDescent="0.25">
      <c r="A13" s="139" t="s">
        <v>572</v>
      </c>
      <c r="B13" s="38" t="s">
        <v>1092</v>
      </c>
      <c r="C13" s="559">
        <v>45.851999999999997</v>
      </c>
      <c r="D13" s="559">
        <v>45.851999999999997</v>
      </c>
      <c r="E13" s="559">
        <v>45.851999999999997</v>
      </c>
      <c r="F13" s="559">
        <v>24.242000000000001</v>
      </c>
      <c r="G13" s="559">
        <v>24.242000000000001</v>
      </c>
      <c r="H13" s="559">
        <v>24.242000000000001</v>
      </c>
      <c r="I13" s="559">
        <v>77.108999999999995</v>
      </c>
      <c r="J13" s="559">
        <v>77.108999999999995</v>
      </c>
      <c r="K13" s="559">
        <v>77.108999999999995</v>
      </c>
      <c r="L13" s="559">
        <v>87.665000000000006</v>
      </c>
      <c r="M13" s="559">
        <v>87.665000000000006</v>
      </c>
      <c r="N13" s="559">
        <v>87.665000000000006</v>
      </c>
      <c r="O13" s="559">
        <v>118.483</v>
      </c>
      <c r="P13" s="559">
        <v>118.483</v>
      </c>
      <c r="Q13" s="559">
        <v>118.483</v>
      </c>
      <c r="R13" s="559">
        <v>88.427999999999997</v>
      </c>
      <c r="S13" s="559">
        <v>88.427999999999997</v>
      </c>
      <c r="T13" s="559">
        <v>88.427999999999997</v>
      </c>
      <c r="U13" s="559">
        <v>67.001000000000005</v>
      </c>
      <c r="V13" s="559">
        <v>67.001000000000005</v>
      </c>
      <c r="W13" s="559">
        <v>67.001000000000005</v>
      </c>
      <c r="X13" s="559">
        <v>20.593</v>
      </c>
      <c r="Y13" s="559">
        <v>20.593</v>
      </c>
      <c r="Z13" s="559">
        <v>20.593</v>
      </c>
      <c r="AA13" s="559">
        <v>-20.594000000000001</v>
      </c>
      <c r="AB13" s="559">
        <v>-20.594000000000001</v>
      </c>
      <c r="AC13" s="559">
        <v>-20.594000000000001</v>
      </c>
      <c r="AD13" s="559">
        <v>-289.93700000000001</v>
      </c>
      <c r="AE13" s="559">
        <v>-289.93700000000001</v>
      </c>
      <c r="AF13" s="559">
        <v>-289.93700000000001</v>
      </c>
      <c r="AG13" s="559">
        <v>15.016</v>
      </c>
      <c r="AH13" s="559">
        <v>15.016</v>
      </c>
      <c r="AI13" s="559">
        <v>15.016</v>
      </c>
      <c r="AJ13" s="559">
        <v>57.253999999999998</v>
      </c>
      <c r="AK13" s="559">
        <v>57.253999999999998</v>
      </c>
      <c r="AL13" s="559">
        <v>57.253999999999998</v>
      </c>
      <c r="AM13" s="559">
        <v>-94.242000000000004</v>
      </c>
      <c r="AN13" s="559">
        <v>-94.242000000000004</v>
      </c>
      <c r="AO13" s="559">
        <v>-94.242000000000004</v>
      </c>
      <c r="AP13" s="559">
        <v>-174.31200000000001</v>
      </c>
      <c r="AQ13" s="559">
        <v>-174.31200000000001</v>
      </c>
      <c r="AR13" s="559">
        <v>-174.31200000000001</v>
      </c>
      <c r="AS13" s="559">
        <v>-60.198</v>
      </c>
      <c r="AT13" s="559">
        <v>-60.198</v>
      </c>
      <c r="AU13" s="559">
        <v>-60.198</v>
      </c>
      <c r="AV13" s="559">
        <v>249.34200000000001</v>
      </c>
      <c r="AW13" s="559">
        <v>249.34200000000001</v>
      </c>
      <c r="AX13" s="559">
        <v>249.34200000000001</v>
      </c>
      <c r="AY13" s="559">
        <v>237.511</v>
      </c>
      <c r="AZ13" s="559">
        <v>237.511</v>
      </c>
      <c r="BA13" s="559">
        <v>237.511</v>
      </c>
      <c r="BB13" s="559">
        <v>130.583</v>
      </c>
      <c r="BC13" s="559">
        <v>130.583</v>
      </c>
      <c r="BD13" s="559">
        <v>130.583</v>
      </c>
      <c r="BE13" s="559">
        <v>77.149956295999999</v>
      </c>
      <c r="BF13" s="559">
        <v>64.868514074000004</v>
      </c>
      <c r="BG13" s="559">
        <v>61.248119629999998</v>
      </c>
      <c r="BH13" s="560">
        <v>78.644101852000006</v>
      </c>
      <c r="BI13" s="560">
        <v>83.079306295999999</v>
      </c>
      <c r="BJ13" s="560">
        <v>86.909061851999994</v>
      </c>
      <c r="BK13" s="560">
        <v>94.986411481000005</v>
      </c>
      <c r="BL13" s="560">
        <v>93.965487037000003</v>
      </c>
      <c r="BM13" s="560">
        <v>88.699331481000002</v>
      </c>
      <c r="BN13" s="560">
        <v>70.128851480999998</v>
      </c>
      <c r="BO13" s="560">
        <v>63.166553704000002</v>
      </c>
      <c r="BP13" s="560">
        <v>58.753344814999998</v>
      </c>
      <c r="BQ13" s="560">
        <v>59.681135926000003</v>
      </c>
      <c r="BR13" s="560">
        <v>58.272171481000001</v>
      </c>
      <c r="BS13" s="560">
        <v>57.318362593000003</v>
      </c>
      <c r="BT13" s="560">
        <v>57.889435185000004</v>
      </c>
      <c r="BU13" s="560">
        <v>57.043642963000003</v>
      </c>
      <c r="BV13" s="560">
        <v>55.850711852000003</v>
      </c>
    </row>
    <row r="14" spans="1:74" ht="11.15" customHeight="1" x14ac:dyDescent="0.25">
      <c r="A14" s="139"/>
      <c r="B14" s="140" t="s">
        <v>908</v>
      </c>
      <c r="C14" s="207"/>
      <c r="D14" s="207"/>
      <c r="E14" s="207"/>
      <c r="F14" s="207"/>
      <c r="G14" s="207"/>
      <c r="H14" s="207"/>
      <c r="I14" s="207"/>
      <c r="J14" s="207"/>
      <c r="K14" s="207"/>
      <c r="L14" s="207"/>
      <c r="M14" s="207"/>
      <c r="N14" s="207"/>
      <c r="O14" s="207"/>
      <c r="P14" s="207"/>
      <c r="Q14" s="207"/>
      <c r="R14" s="207"/>
      <c r="S14" s="207"/>
      <c r="T14" s="207"/>
      <c r="U14" s="207"/>
      <c r="V14" s="207"/>
      <c r="W14" s="207"/>
      <c r="X14" s="207"/>
      <c r="Y14" s="207"/>
      <c r="Z14" s="207"/>
      <c r="AA14" s="207"/>
      <c r="AB14" s="207"/>
      <c r="AC14" s="207"/>
      <c r="AD14" s="207"/>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207"/>
      <c r="BF14" s="207"/>
      <c r="BG14" s="207"/>
      <c r="BH14" s="323"/>
      <c r="BI14" s="323"/>
      <c r="BJ14" s="323"/>
      <c r="BK14" s="323"/>
      <c r="BL14" s="323"/>
      <c r="BM14" s="323"/>
      <c r="BN14" s="323"/>
      <c r="BO14" s="323"/>
      <c r="BP14" s="323"/>
      <c r="BQ14" s="323"/>
      <c r="BR14" s="323"/>
      <c r="BS14" s="323"/>
      <c r="BT14" s="323"/>
      <c r="BU14" s="323"/>
      <c r="BV14" s="323"/>
    </row>
    <row r="15" spans="1:74" ht="11.15" customHeight="1" x14ac:dyDescent="0.25">
      <c r="A15" s="139" t="s">
        <v>910</v>
      </c>
      <c r="B15" s="38" t="s">
        <v>1092</v>
      </c>
      <c r="C15" s="231">
        <v>3189.7440000000001</v>
      </c>
      <c r="D15" s="231">
        <v>3189.7440000000001</v>
      </c>
      <c r="E15" s="231">
        <v>3189.7440000000001</v>
      </c>
      <c r="F15" s="231">
        <v>3212.1790000000001</v>
      </c>
      <c r="G15" s="231">
        <v>3212.1790000000001</v>
      </c>
      <c r="H15" s="231">
        <v>3212.1790000000001</v>
      </c>
      <c r="I15" s="231">
        <v>3220.0129999999999</v>
      </c>
      <c r="J15" s="231">
        <v>3220.0129999999999</v>
      </c>
      <c r="K15" s="231">
        <v>3220.0129999999999</v>
      </c>
      <c r="L15" s="231">
        <v>3213.3679999999999</v>
      </c>
      <c r="M15" s="231">
        <v>3213.3679999999999</v>
      </c>
      <c r="N15" s="231">
        <v>3213.3679999999999</v>
      </c>
      <c r="O15" s="231">
        <v>3235.1529999999998</v>
      </c>
      <c r="P15" s="231">
        <v>3235.1529999999998</v>
      </c>
      <c r="Q15" s="231">
        <v>3235.1529999999998</v>
      </c>
      <c r="R15" s="231">
        <v>3274.933</v>
      </c>
      <c r="S15" s="231">
        <v>3274.933</v>
      </c>
      <c r="T15" s="231">
        <v>3274.933</v>
      </c>
      <c r="U15" s="231">
        <v>3291.7109999999998</v>
      </c>
      <c r="V15" s="231">
        <v>3291.7109999999998</v>
      </c>
      <c r="W15" s="231">
        <v>3291.7109999999998</v>
      </c>
      <c r="X15" s="231">
        <v>3316.2629999999999</v>
      </c>
      <c r="Y15" s="231">
        <v>3316.2629999999999</v>
      </c>
      <c r="Z15" s="231">
        <v>3316.2629999999999</v>
      </c>
      <c r="AA15" s="231">
        <v>3346.3220000000001</v>
      </c>
      <c r="AB15" s="231">
        <v>3346.3220000000001</v>
      </c>
      <c r="AC15" s="231">
        <v>3346.3220000000001</v>
      </c>
      <c r="AD15" s="231">
        <v>3378.1320000000001</v>
      </c>
      <c r="AE15" s="231">
        <v>3378.1320000000001</v>
      </c>
      <c r="AF15" s="231">
        <v>3378.1320000000001</v>
      </c>
      <c r="AG15" s="231">
        <v>3360.2379999999998</v>
      </c>
      <c r="AH15" s="231">
        <v>3360.2379999999998</v>
      </c>
      <c r="AI15" s="231">
        <v>3360.2379999999998</v>
      </c>
      <c r="AJ15" s="231">
        <v>3356.03</v>
      </c>
      <c r="AK15" s="231">
        <v>3356.03</v>
      </c>
      <c r="AL15" s="231">
        <v>3356.03</v>
      </c>
      <c r="AM15" s="231">
        <v>3390.9209999999998</v>
      </c>
      <c r="AN15" s="231">
        <v>3390.9209999999998</v>
      </c>
      <c r="AO15" s="231">
        <v>3390.9209999999998</v>
      </c>
      <c r="AP15" s="231">
        <v>3373.7649999999999</v>
      </c>
      <c r="AQ15" s="231">
        <v>3373.7649999999999</v>
      </c>
      <c r="AR15" s="231">
        <v>3373.7649999999999</v>
      </c>
      <c r="AS15" s="231">
        <v>3381.5740000000001</v>
      </c>
      <c r="AT15" s="231">
        <v>3381.5740000000001</v>
      </c>
      <c r="AU15" s="231">
        <v>3381.5740000000001</v>
      </c>
      <c r="AV15" s="231">
        <v>3359.01</v>
      </c>
      <c r="AW15" s="231">
        <v>3359.01</v>
      </c>
      <c r="AX15" s="231">
        <v>3359.01</v>
      </c>
      <c r="AY15" s="231">
        <v>3334.306</v>
      </c>
      <c r="AZ15" s="231">
        <v>3334.306</v>
      </c>
      <c r="BA15" s="231">
        <v>3334.306</v>
      </c>
      <c r="BB15" s="231">
        <v>3318.9810000000002</v>
      </c>
      <c r="BC15" s="231">
        <v>3318.9810000000002</v>
      </c>
      <c r="BD15" s="231">
        <v>3318.9810000000002</v>
      </c>
      <c r="BE15" s="231">
        <v>3312.0720369999999</v>
      </c>
      <c r="BF15" s="231">
        <v>3312.2845926</v>
      </c>
      <c r="BG15" s="231">
        <v>3314.6973704000002</v>
      </c>
      <c r="BH15" s="304">
        <v>3320.2939999999999</v>
      </c>
      <c r="BI15" s="304">
        <v>3326.3690000000001</v>
      </c>
      <c r="BJ15" s="304">
        <v>3333.9079999999999</v>
      </c>
      <c r="BK15" s="304">
        <v>3346.9720000000002</v>
      </c>
      <c r="BL15" s="304">
        <v>3354.3890000000001</v>
      </c>
      <c r="BM15" s="304">
        <v>3360.2220000000002</v>
      </c>
      <c r="BN15" s="304">
        <v>3362.3670000000002</v>
      </c>
      <c r="BO15" s="304">
        <v>3366.6080000000002</v>
      </c>
      <c r="BP15" s="304">
        <v>3370.8429999999998</v>
      </c>
      <c r="BQ15" s="304">
        <v>3375.0990000000002</v>
      </c>
      <c r="BR15" s="304">
        <v>3379.299</v>
      </c>
      <c r="BS15" s="304">
        <v>3383.471</v>
      </c>
      <c r="BT15" s="304">
        <v>3387.7939999999999</v>
      </c>
      <c r="BU15" s="304">
        <v>3391.7759999999998</v>
      </c>
      <c r="BV15" s="304">
        <v>3395.5949999999998</v>
      </c>
    </row>
    <row r="16" spans="1:74" ht="11.15" customHeight="1" x14ac:dyDescent="0.25">
      <c r="A16" s="139"/>
      <c r="B16" s="140" t="s">
        <v>909</v>
      </c>
      <c r="C16" s="207"/>
      <c r="D16" s="207"/>
      <c r="E16" s="207"/>
      <c r="F16" s="207"/>
      <c r="G16" s="207"/>
      <c r="H16" s="207"/>
      <c r="I16" s="207"/>
      <c r="J16" s="207"/>
      <c r="K16" s="207"/>
      <c r="L16" s="207"/>
      <c r="M16" s="207"/>
      <c r="N16" s="207"/>
      <c r="O16" s="207"/>
      <c r="P16" s="207"/>
      <c r="Q16" s="207"/>
      <c r="R16" s="207"/>
      <c r="S16" s="207"/>
      <c r="T16" s="207"/>
      <c r="U16" s="207"/>
      <c r="V16" s="207"/>
      <c r="W16" s="207"/>
      <c r="X16" s="207"/>
      <c r="Y16" s="207"/>
      <c r="Z16" s="207"/>
      <c r="AA16" s="207"/>
      <c r="AB16" s="207"/>
      <c r="AC16" s="207"/>
      <c r="AD16" s="207"/>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207"/>
      <c r="BF16" s="207"/>
      <c r="BG16" s="207"/>
      <c r="BH16" s="323"/>
      <c r="BI16" s="323"/>
      <c r="BJ16" s="323"/>
      <c r="BK16" s="323"/>
      <c r="BL16" s="323"/>
      <c r="BM16" s="323"/>
      <c r="BN16" s="323"/>
      <c r="BO16" s="323"/>
      <c r="BP16" s="323"/>
      <c r="BQ16" s="323"/>
      <c r="BR16" s="323"/>
      <c r="BS16" s="323"/>
      <c r="BT16" s="323"/>
      <c r="BU16" s="323"/>
      <c r="BV16" s="323"/>
    </row>
    <row r="17" spans="1:74" ht="11.15" customHeight="1" x14ac:dyDescent="0.25">
      <c r="A17" s="139" t="s">
        <v>911</v>
      </c>
      <c r="B17" s="38" t="s">
        <v>1092</v>
      </c>
      <c r="C17" s="231">
        <v>2551.569</v>
      </c>
      <c r="D17" s="231">
        <v>2551.569</v>
      </c>
      <c r="E17" s="231">
        <v>2551.569</v>
      </c>
      <c r="F17" s="231">
        <v>2582.895</v>
      </c>
      <c r="G17" s="231">
        <v>2582.895</v>
      </c>
      <c r="H17" s="231">
        <v>2582.895</v>
      </c>
      <c r="I17" s="231">
        <v>2542.4720000000002</v>
      </c>
      <c r="J17" s="231">
        <v>2542.4720000000002</v>
      </c>
      <c r="K17" s="231">
        <v>2542.4720000000002</v>
      </c>
      <c r="L17" s="231">
        <v>2545.5729999999999</v>
      </c>
      <c r="M17" s="231">
        <v>2545.5729999999999</v>
      </c>
      <c r="N17" s="231">
        <v>2545.5729999999999</v>
      </c>
      <c r="O17" s="231">
        <v>2565.3159999999998</v>
      </c>
      <c r="P17" s="231">
        <v>2565.3159999999998</v>
      </c>
      <c r="Q17" s="231">
        <v>2565.3159999999998</v>
      </c>
      <c r="R17" s="231">
        <v>2551.3249999999998</v>
      </c>
      <c r="S17" s="231">
        <v>2551.3249999999998</v>
      </c>
      <c r="T17" s="231">
        <v>2551.3249999999998</v>
      </c>
      <c r="U17" s="231">
        <v>2545.8910000000001</v>
      </c>
      <c r="V17" s="231">
        <v>2545.8910000000001</v>
      </c>
      <c r="W17" s="231">
        <v>2545.8910000000001</v>
      </c>
      <c r="X17" s="231">
        <v>2553.3119999999999</v>
      </c>
      <c r="Y17" s="231">
        <v>2553.3119999999999</v>
      </c>
      <c r="Z17" s="231">
        <v>2553.3119999999999</v>
      </c>
      <c r="AA17" s="231">
        <v>2442.0520000000001</v>
      </c>
      <c r="AB17" s="231">
        <v>2442.0520000000001</v>
      </c>
      <c r="AC17" s="231">
        <v>2442.0520000000001</v>
      </c>
      <c r="AD17" s="231">
        <v>1942.9590000000001</v>
      </c>
      <c r="AE17" s="231">
        <v>1942.9590000000001</v>
      </c>
      <c r="AF17" s="231">
        <v>1942.9590000000001</v>
      </c>
      <c r="AG17" s="231">
        <v>2166.25</v>
      </c>
      <c r="AH17" s="231">
        <v>2166.25</v>
      </c>
      <c r="AI17" s="231">
        <v>2166.25</v>
      </c>
      <c r="AJ17" s="231">
        <v>2279.0250000000001</v>
      </c>
      <c r="AK17" s="231">
        <v>2279.0250000000001</v>
      </c>
      <c r="AL17" s="231">
        <v>2279.0250000000001</v>
      </c>
      <c r="AM17" s="231">
        <v>2262.3470000000002</v>
      </c>
      <c r="AN17" s="231">
        <v>2262.3470000000002</v>
      </c>
      <c r="AO17" s="231">
        <v>2262.3470000000002</v>
      </c>
      <c r="AP17" s="231">
        <v>2304.1640000000002</v>
      </c>
      <c r="AQ17" s="231">
        <v>2304.1640000000002</v>
      </c>
      <c r="AR17" s="231">
        <v>2304.1640000000002</v>
      </c>
      <c r="AS17" s="231">
        <v>2273.04</v>
      </c>
      <c r="AT17" s="231">
        <v>2273.04</v>
      </c>
      <c r="AU17" s="231">
        <v>2273.04</v>
      </c>
      <c r="AV17" s="231">
        <v>2390.6080000000002</v>
      </c>
      <c r="AW17" s="231">
        <v>2390.6080000000002</v>
      </c>
      <c r="AX17" s="231">
        <v>2390.6080000000002</v>
      </c>
      <c r="AY17" s="231">
        <v>2361.2959999999998</v>
      </c>
      <c r="AZ17" s="231">
        <v>2361.2959999999998</v>
      </c>
      <c r="BA17" s="231">
        <v>2361.2959999999998</v>
      </c>
      <c r="BB17" s="231">
        <v>2458.9360000000001</v>
      </c>
      <c r="BC17" s="231">
        <v>2458.9360000000001</v>
      </c>
      <c r="BD17" s="231">
        <v>2458.9360000000001</v>
      </c>
      <c r="BE17" s="231">
        <v>2511.9266667000002</v>
      </c>
      <c r="BF17" s="231">
        <v>2528.3503332999999</v>
      </c>
      <c r="BG17" s="231">
        <v>2538.7310000000002</v>
      </c>
      <c r="BH17" s="304">
        <v>2535.2600000000002</v>
      </c>
      <c r="BI17" s="304">
        <v>2539.4110000000001</v>
      </c>
      <c r="BJ17" s="304">
        <v>2543.3760000000002</v>
      </c>
      <c r="BK17" s="304">
        <v>2547.2269999999999</v>
      </c>
      <c r="BL17" s="304">
        <v>2550.7629999999999</v>
      </c>
      <c r="BM17" s="304">
        <v>2554.056</v>
      </c>
      <c r="BN17" s="304">
        <v>2555.6950000000002</v>
      </c>
      <c r="BO17" s="304">
        <v>2559.5630000000001</v>
      </c>
      <c r="BP17" s="304">
        <v>2564.2469999999998</v>
      </c>
      <c r="BQ17" s="304">
        <v>2569.6329999999998</v>
      </c>
      <c r="BR17" s="304">
        <v>2576.0369999999998</v>
      </c>
      <c r="BS17" s="304">
        <v>2583.3440000000001</v>
      </c>
      <c r="BT17" s="304">
        <v>2591.9110000000001</v>
      </c>
      <c r="BU17" s="304">
        <v>2600.7550000000001</v>
      </c>
      <c r="BV17" s="304">
        <v>2610.2330000000002</v>
      </c>
    </row>
    <row r="18" spans="1:74" ht="11.15" customHeight="1" x14ac:dyDescent="0.25">
      <c r="A18" s="139"/>
      <c r="B18" s="140" t="s">
        <v>913</v>
      </c>
      <c r="C18" s="207"/>
      <c r="D18" s="207"/>
      <c r="E18" s="207"/>
      <c r="F18" s="207"/>
      <c r="G18" s="207"/>
      <c r="H18" s="207"/>
      <c r="I18" s="207"/>
      <c r="J18" s="207"/>
      <c r="K18" s="207"/>
      <c r="L18" s="207"/>
      <c r="M18" s="207"/>
      <c r="N18" s="207"/>
      <c r="O18" s="207"/>
      <c r="P18" s="207"/>
      <c r="Q18" s="207"/>
      <c r="R18" s="207"/>
      <c r="S18" s="207"/>
      <c r="T18" s="207"/>
      <c r="U18" s="207"/>
      <c r="V18" s="207"/>
      <c r="W18" s="207"/>
      <c r="X18" s="207"/>
      <c r="Y18" s="207"/>
      <c r="Z18" s="207"/>
      <c r="AA18" s="207"/>
      <c r="AB18" s="207"/>
      <c r="AC18" s="207"/>
      <c r="AD18" s="207"/>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207"/>
      <c r="BF18" s="207"/>
      <c r="BG18" s="207"/>
      <c r="BH18" s="323"/>
      <c r="BI18" s="323"/>
      <c r="BJ18" s="323"/>
      <c r="BK18" s="323"/>
      <c r="BL18" s="323"/>
      <c r="BM18" s="323"/>
      <c r="BN18" s="323"/>
      <c r="BO18" s="323"/>
      <c r="BP18" s="323"/>
      <c r="BQ18" s="323"/>
      <c r="BR18" s="323"/>
      <c r="BS18" s="323"/>
      <c r="BT18" s="323"/>
      <c r="BU18" s="323"/>
      <c r="BV18" s="323"/>
    </row>
    <row r="19" spans="1:74" ht="11.15" customHeight="1" x14ac:dyDescent="0.25">
      <c r="A19" s="554" t="s">
        <v>912</v>
      </c>
      <c r="B19" s="38" t="s">
        <v>1092</v>
      </c>
      <c r="C19" s="231">
        <v>3378.0039999999999</v>
      </c>
      <c r="D19" s="231">
        <v>3378.0039999999999</v>
      </c>
      <c r="E19" s="231">
        <v>3378.0039999999999</v>
      </c>
      <c r="F19" s="231">
        <v>3390.0529999999999</v>
      </c>
      <c r="G19" s="231">
        <v>3390.0529999999999</v>
      </c>
      <c r="H19" s="231">
        <v>3390.0529999999999</v>
      </c>
      <c r="I19" s="231">
        <v>3439.3760000000002</v>
      </c>
      <c r="J19" s="231">
        <v>3439.3760000000002</v>
      </c>
      <c r="K19" s="231">
        <v>3439.3760000000002</v>
      </c>
      <c r="L19" s="231">
        <v>3472.058</v>
      </c>
      <c r="M19" s="231">
        <v>3472.058</v>
      </c>
      <c r="N19" s="231">
        <v>3472.058</v>
      </c>
      <c r="O19" s="231">
        <v>3472.01</v>
      </c>
      <c r="P19" s="231">
        <v>3472.01</v>
      </c>
      <c r="Q19" s="231">
        <v>3472.01</v>
      </c>
      <c r="R19" s="231">
        <v>3486.6239999999998</v>
      </c>
      <c r="S19" s="231">
        <v>3486.6239999999998</v>
      </c>
      <c r="T19" s="231">
        <v>3486.6239999999998</v>
      </c>
      <c r="U19" s="231">
        <v>3477.3760000000002</v>
      </c>
      <c r="V19" s="231">
        <v>3477.3760000000002</v>
      </c>
      <c r="W19" s="231">
        <v>3477.3760000000002</v>
      </c>
      <c r="X19" s="231">
        <v>3400.8879999999999</v>
      </c>
      <c r="Y19" s="231">
        <v>3400.8879999999999</v>
      </c>
      <c r="Z19" s="231">
        <v>3400.8879999999999</v>
      </c>
      <c r="AA19" s="231">
        <v>3283.9279999999999</v>
      </c>
      <c r="AB19" s="231">
        <v>3283.9279999999999</v>
      </c>
      <c r="AC19" s="231">
        <v>3283.9279999999999</v>
      </c>
      <c r="AD19" s="231">
        <v>2717.7420000000002</v>
      </c>
      <c r="AE19" s="231">
        <v>2717.7420000000002</v>
      </c>
      <c r="AF19" s="231">
        <v>2717.7420000000002</v>
      </c>
      <c r="AG19" s="231">
        <v>3187.5140000000001</v>
      </c>
      <c r="AH19" s="231">
        <v>3187.5140000000001</v>
      </c>
      <c r="AI19" s="231">
        <v>3187.5140000000001</v>
      </c>
      <c r="AJ19" s="231">
        <v>3411.8429999999998</v>
      </c>
      <c r="AK19" s="231">
        <v>3411.8429999999998</v>
      </c>
      <c r="AL19" s="231">
        <v>3411.8429999999998</v>
      </c>
      <c r="AM19" s="231">
        <v>3488.4450000000002</v>
      </c>
      <c r="AN19" s="231">
        <v>3488.4450000000002</v>
      </c>
      <c r="AO19" s="231">
        <v>3488.4450000000002</v>
      </c>
      <c r="AP19" s="231">
        <v>3548.6990000000001</v>
      </c>
      <c r="AQ19" s="231">
        <v>3548.6990000000001</v>
      </c>
      <c r="AR19" s="231">
        <v>3548.6990000000001</v>
      </c>
      <c r="AS19" s="231">
        <v>3589.5920000000001</v>
      </c>
      <c r="AT19" s="231">
        <v>3589.5920000000001</v>
      </c>
      <c r="AU19" s="231">
        <v>3589.5920000000001</v>
      </c>
      <c r="AV19" s="231">
        <v>3740.7559999999999</v>
      </c>
      <c r="AW19" s="231">
        <v>3740.7559999999999</v>
      </c>
      <c r="AX19" s="231">
        <v>3740.7559999999999</v>
      </c>
      <c r="AY19" s="231">
        <v>3906.0010000000002</v>
      </c>
      <c r="AZ19" s="231">
        <v>3906.0010000000002</v>
      </c>
      <c r="BA19" s="231">
        <v>3906.0010000000002</v>
      </c>
      <c r="BB19" s="231">
        <v>3933.4920000000002</v>
      </c>
      <c r="BC19" s="231">
        <v>3933.4920000000002</v>
      </c>
      <c r="BD19" s="231">
        <v>3933.4920000000002</v>
      </c>
      <c r="BE19" s="231">
        <v>3889.5315556</v>
      </c>
      <c r="BF19" s="231">
        <v>3881.9085556</v>
      </c>
      <c r="BG19" s="231">
        <v>3882.8998889</v>
      </c>
      <c r="BH19" s="304">
        <v>3904.8159999999998</v>
      </c>
      <c r="BI19" s="304">
        <v>3913.8029999999999</v>
      </c>
      <c r="BJ19" s="304">
        <v>3922.172</v>
      </c>
      <c r="BK19" s="304">
        <v>3933.8339999999998</v>
      </c>
      <c r="BL19" s="304">
        <v>3938.0340000000001</v>
      </c>
      <c r="BM19" s="304">
        <v>3938.6819999999998</v>
      </c>
      <c r="BN19" s="304">
        <v>3927.9850000000001</v>
      </c>
      <c r="BO19" s="304">
        <v>3927.377</v>
      </c>
      <c r="BP19" s="304">
        <v>3929.0630000000001</v>
      </c>
      <c r="BQ19" s="304">
        <v>3934.1129999999998</v>
      </c>
      <c r="BR19" s="304">
        <v>3939.5859999999998</v>
      </c>
      <c r="BS19" s="304">
        <v>3946.5529999999999</v>
      </c>
      <c r="BT19" s="304">
        <v>3956.7979999999998</v>
      </c>
      <c r="BU19" s="304">
        <v>3965.4119999999998</v>
      </c>
      <c r="BV19" s="304">
        <v>3974.1790000000001</v>
      </c>
    </row>
    <row r="20" spans="1:74" ht="11.15" customHeight="1" x14ac:dyDescent="0.2">
      <c r="A20" s="139"/>
      <c r="B20" s="35" t="s">
        <v>555</v>
      </c>
      <c r="C20" s="232"/>
      <c r="D20" s="232"/>
      <c r="E20" s="232"/>
      <c r="F20" s="232"/>
      <c r="G20" s="232"/>
      <c r="H20" s="232"/>
      <c r="I20" s="232"/>
      <c r="J20" s="232"/>
      <c r="K20" s="232"/>
      <c r="L20" s="232"/>
      <c r="M20" s="232"/>
      <c r="N20" s="232"/>
      <c r="O20" s="232"/>
      <c r="P20" s="232"/>
      <c r="Q20" s="232"/>
      <c r="R20" s="232"/>
      <c r="S20" s="232"/>
      <c r="T20" s="232"/>
      <c r="U20" s="232"/>
      <c r="V20" s="232"/>
      <c r="W20" s="232"/>
      <c r="X20" s="232"/>
      <c r="Y20" s="232"/>
      <c r="Z20" s="232"/>
      <c r="AA20" s="232"/>
      <c r="AB20" s="232"/>
      <c r="AC20" s="232"/>
      <c r="AD20" s="232"/>
      <c r="AE20" s="232"/>
      <c r="AF20" s="232"/>
      <c r="AG20" s="232"/>
      <c r="AH20" s="232"/>
      <c r="AI20" s="232"/>
      <c r="AJ20" s="232"/>
      <c r="AK20" s="232"/>
      <c r="AL20" s="232"/>
      <c r="AM20" s="232"/>
      <c r="AN20" s="232"/>
      <c r="AO20" s="232"/>
      <c r="AP20" s="232"/>
      <c r="AQ20" s="232"/>
      <c r="AR20" s="232"/>
      <c r="AS20" s="232"/>
      <c r="AT20" s="232"/>
      <c r="AU20" s="232"/>
      <c r="AV20" s="232"/>
      <c r="AW20" s="232"/>
      <c r="AX20" s="232"/>
      <c r="AY20" s="232"/>
      <c r="AZ20" s="232"/>
      <c r="BA20" s="232"/>
      <c r="BB20" s="232"/>
      <c r="BC20" s="232"/>
      <c r="BD20" s="232"/>
      <c r="BE20" s="232"/>
      <c r="BF20" s="232"/>
      <c r="BG20" s="232"/>
      <c r="BH20" s="321"/>
      <c r="BI20" s="321"/>
      <c r="BJ20" s="321"/>
      <c r="BK20" s="321"/>
      <c r="BL20" s="321"/>
      <c r="BM20" s="321"/>
      <c r="BN20" s="321"/>
      <c r="BO20" s="321"/>
      <c r="BP20" s="321"/>
      <c r="BQ20" s="321"/>
      <c r="BR20" s="321"/>
      <c r="BS20" s="321"/>
      <c r="BT20" s="321"/>
      <c r="BU20" s="321"/>
      <c r="BV20" s="321"/>
    </row>
    <row r="21" spans="1:74" ht="11.15" customHeight="1" x14ac:dyDescent="0.25">
      <c r="A21" s="139" t="s">
        <v>556</v>
      </c>
      <c r="B21" s="38" t="s">
        <v>1092</v>
      </c>
      <c r="C21" s="231">
        <v>14211.4</v>
      </c>
      <c r="D21" s="231">
        <v>14250.1</v>
      </c>
      <c r="E21" s="231">
        <v>14298.3</v>
      </c>
      <c r="F21" s="231">
        <v>14329.5</v>
      </c>
      <c r="G21" s="231">
        <v>14373.2</v>
      </c>
      <c r="H21" s="231">
        <v>14416.2</v>
      </c>
      <c r="I21" s="231">
        <v>14467</v>
      </c>
      <c r="J21" s="231">
        <v>14509.6</v>
      </c>
      <c r="K21" s="231">
        <v>14498.8</v>
      </c>
      <c r="L21" s="231">
        <v>14527.7</v>
      </c>
      <c r="M21" s="231">
        <v>14550.4</v>
      </c>
      <c r="N21" s="231">
        <v>14719.3</v>
      </c>
      <c r="O21" s="231">
        <v>14714.3</v>
      </c>
      <c r="P21" s="231">
        <v>14742.1</v>
      </c>
      <c r="Q21" s="231">
        <v>14732.5</v>
      </c>
      <c r="R21" s="231">
        <v>14678</v>
      </c>
      <c r="S21" s="231">
        <v>14673.5</v>
      </c>
      <c r="T21" s="231">
        <v>14686.4</v>
      </c>
      <c r="U21" s="231">
        <v>14703.7</v>
      </c>
      <c r="V21" s="231">
        <v>14777.8</v>
      </c>
      <c r="W21" s="231">
        <v>14807.9</v>
      </c>
      <c r="X21" s="231">
        <v>14821.4</v>
      </c>
      <c r="Y21" s="231">
        <v>14885.9</v>
      </c>
      <c r="Z21" s="231">
        <v>14844.1</v>
      </c>
      <c r="AA21" s="231">
        <v>14976.5</v>
      </c>
      <c r="AB21" s="231">
        <v>15068.8</v>
      </c>
      <c r="AC21" s="231">
        <v>14844</v>
      </c>
      <c r="AD21" s="231">
        <v>17170.7</v>
      </c>
      <c r="AE21" s="231">
        <v>16333</v>
      </c>
      <c r="AF21" s="231">
        <v>16057.3</v>
      </c>
      <c r="AG21" s="231">
        <v>16151.9</v>
      </c>
      <c r="AH21" s="231">
        <v>15553.9</v>
      </c>
      <c r="AI21" s="231">
        <v>15643.4</v>
      </c>
      <c r="AJ21" s="231">
        <v>15568.4</v>
      </c>
      <c r="AK21" s="231">
        <v>15366.5</v>
      </c>
      <c r="AL21" s="231">
        <v>15393.8</v>
      </c>
      <c r="AM21" s="231">
        <v>16988.599999999999</v>
      </c>
      <c r="AN21" s="231">
        <v>15548.2</v>
      </c>
      <c r="AO21" s="231">
        <v>19119.5</v>
      </c>
      <c r="AP21" s="231">
        <v>16146.9</v>
      </c>
      <c r="AQ21" s="231">
        <v>15669.5</v>
      </c>
      <c r="AR21" s="231">
        <v>15603.3</v>
      </c>
      <c r="AS21" s="231">
        <v>15735.2</v>
      </c>
      <c r="AT21" s="231">
        <v>15720</v>
      </c>
      <c r="AU21" s="231">
        <v>15466.3</v>
      </c>
      <c r="AV21" s="231">
        <v>15472.4</v>
      </c>
      <c r="AW21" s="231">
        <v>15470.8</v>
      </c>
      <c r="AX21" s="231">
        <v>15442.7</v>
      </c>
      <c r="AY21" s="231">
        <v>15163.5</v>
      </c>
      <c r="AZ21" s="231">
        <v>15173.6</v>
      </c>
      <c r="BA21" s="231">
        <v>15119.6</v>
      </c>
      <c r="BB21" s="231">
        <v>15143.3</v>
      </c>
      <c r="BC21" s="231">
        <v>15142.2</v>
      </c>
      <c r="BD21" s="231">
        <v>15105.1</v>
      </c>
      <c r="BE21" s="231">
        <v>15145.6</v>
      </c>
      <c r="BF21" s="231">
        <v>15149.524593</v>
      </c>
      <c r="BG21" s="231">
        <v>15174.16437</v>
      </c>
      <c r="BH21" s="304">
        <v>15174.06</v>
      </c>
      <c r="BI21" s="304">
        <v>15240.96</v>
      </c>
      <c r="BJ21" s="304">
        <v>15341.51</v>
      </c>
      <c r="BK21" s="304">
        <v>15573.81</v>
      </c>
      <c r="BL21" s="304">
        <v>15668.07</v>
      </c>
      <c r="BM21" s="304">
        <v>15722.39</v>
      </c>
      <c r="BN21" s="304">
        <v>15669.38</v>
      </c>
      <c r="BO21" s="304">
        <v>15694.37</v>
      </c>
      <c r="BP21" s="304">
        <v>15729.98</v>
      </c>
      <c r="BQ21" s="304">
        <v>15787.58</v>
      </c>
      <c r="BR21" s="304">
        <v>15835.87</v>
      </c>
      <c r="BS21" s="304">
        <v>15886.23</v>
      </c>
      <c r="BT21" s="304">
        <v>15938.64</v>
      </c>
      <c r="BU21" s="304">
        <v>15993.16</v>
      </c>
      <c r="BV21" s="304">
        <v>16049.77</v>
      </c>
    </row>
    <row r="22" spans="1:74" ht="11.15" customHeight="1" x14ac:dyDescent="0.25">
      <c r="A22" s="139"/>
      <c r="B22" s="138" t="s">
        <v>576</v>
      </c>
      <c r="C22" s="212"/>
      <c r="D22" s="212"/>
      <c r="E22" s="212"/>
      <c r="F22" s="212"/>
      <c r="G22" s="212"/>
      <c r="H22" s="212"/>
      <c r="I22" s="212"/>
      <c r="J22" s="212"/>
      <c r="K22" s="212"/>
      <c r="L22" s="212"/>
      <c r="M22" s="212"/>
      <c r="N22" s="212"/>
      <c r="O22" s="212"/>
      <c r="P22" s="212"/>
      <c r="Q22" s="212"/>
      <c r="R22" s="212"/>
      <c r="S22" s="212"/>
      <c r="T22" s="212"/>
      <c r="U22" s="212"/>
      <c r="V22" s="212"/>
      <c r="W22" s="212"/>
      <c r="X22" s="212"/>
      <c r="Y22" s="212"/>
      <c r="Z22" s="212"/>
      <c r="AA22" s="212"/>
      <c r="AB22" s="212"/>
      <c r="AC22" s="212"/>
      <c r="AD22" s="212"/>
      <c r="AE22" s="212"/>
      <c r="AF22" s="212"/>
      <c r="AG22" s="212"/>
      <c r="AH22" s="212"/>
      <c r="AI22" s="212"/>
      <c r="AJ22" s="212"/>
      <c r="AK22" s="212"/>
      <c r="AL22" s="212"/>
      <c r="AM22" s="212"/>
      <c r="AN22" s="212"/>
      <c r="AO22" s="212"/>
      <c r="AP22" s="212"/>
      <c r="AQ22" s="212"/>
      <c r="AR22" s="212"/>
      <c r="AS22" s="212"/>
      <c r="AT22" s="212"/>
      <c r="AU22" s="212"/>
      <c r="AV22" s="212"/>
      <c r="AW22" s="212"/>
      <c r="AX22" s="212"/>
      <c r="AY22" s="212"/>
      <c r="AZ22" s="212"/>
      <c r="BA22" s="212"/>
      <c r="BB22" s="212"/>
      <c r="BC22" s="212"/>
      <c r="BD22" s="212"/>
      <c r="BE22" s="212"/>
      <c r="BF22" s="212"/>
      <c r="BG22" s="212"/>
      <c r="BH22" s="303"/>
      <c r="BI22" s="303"/>
      <c r="BJ22" s="303"/>
      <c r="BK22" s="303"/>
      <c r="BL22" s="303"/>
      <c r="BM22" s="303"/>
      <c r="BN22" s="303"/>
      <c r="BO22" s="303"/>
      <c r="BP22" s="303"/>
      <c r="BQ22" s="303"/>
      <c r="BR22" s="303"/>
      <c r="BS22" s="303"/>
      <c r="BT22" s="303"/>
      <c r="BU22" s="303"/>
      <c r="BV22" s="303"/>
    </row>
    <row r="23" spans="1:74" ht="11.15" customHeight="1" x14ac:dyDescent="0.25">
      <c r="A23" s="139" t="s">
        <v>577</v>
      </c>
      <c r="B23" s="202" t="s">
        <v>457</v>
      </c>
      <c r="C23" s="249">
        <v>147.66200000000001</v>
      </c>
      <c r="D23" s="249">
        <v>148.06399999999999</v>
      </c>
      <c r="E23" s="249">
        <v>148.28899999999999</v>
      </c>
      <c r="F23" s="249">
        <v>148.46799999999999</v>
      </c>
      <c r="G23" s="249">
        <v>148.80099999999999</v>
      </c>
      <c r="H23" s="249">
        <v>148.98400000000001</v>
      </c>
      <c r="I23" s="249">
        <v>149.05000000000001</v>
      </c>
      <c r="J23" s="249">
        <v>149.26900000000001</v>
      </c>
      <c r="K23" s="249">
        <v>149.32599999999999</v>
      </c>
      <c r="L23" s="249">
        <v>149.471</v>
      </c>
      <c r="M23" s="249">
        <v>149.57300000000001</v>
      </c>
      <c r="N23" s="249">
        <v>149.821</v>
      </c>
      <c r="O23" s="249">
        <v>150.1</v>
      </c>
      <c r="P23" s="249">
        <v>150.124</v>
      </c>
      <c r="Q23" s="249">
        <v>150.34800000000001</v>
      </c>
      <c r="R23" s="249">
        <v>150.636</v>
      </c>
      <c r="S23" s="249">
        <v>150.71299999999999</v>
      </c>
      <c r="T23" s="249">
        <v>150.84299999999999</v>
      </c>
      <c r="U23" s="249">
        <v>150.92099999999999</v>
      </c>
      <c r="V23" s="249">
        <v>151.08099999999999</v>
      </c>
      <c r="W23" s="249">
        <v>151.244</v>
      </c>
      <c r="X23" s="249">
        <v>151.33699999999999</v>
      </c>
      <c r="Y23" s="249">
        <v>151.589</v>
      </c>
      <c r="Z23" s="249">
        <v>151.78899999999999</v>
      </c>
      <c r="AA23" s="249">
        <v>152.12799999999999</v>
      </c>
      <c r="AB23" s="249">
        <v>152.50399999999999</v>
      </c>
      <c r="AC23" s="249">
        <v>151.006</v>
      </c>
      <c r="AD23" s="249">
        <v>130.51300000000001</v>
      </c>
      <c r="AE23" s="249">
        <v>133.155</v>
      </c>
      <c r="AF23" s="249">
        <v>137.66</v>
      </c>
      <c r="AG23" s="249">
        <v>139.048</v>
      </c>
      <c r="AH23" s="249">
        <v>140.71299999999999</v>
      </c>
      <c r="AI23" s="249">
        <v>141.63200000000001</v>
      </c>
      <c r="AJ23" s="249">
        <v>142.279</v>
      </c>
      <c r="AK23" s="249">
        <v>142.61199999999999</v>
      </c>
      <c r="AL23" s="249">
        <v>142.49700000000001</v>
      </c>
      <c r="AM23" s="249">
        <v>143.017</v>
      </c>
      <c r="AN23" s="249">
        <v>143.727</v>
      </c>
      <c r="AO23" s="249">
        <v>144.43100000000001</v>
      </c>
      <c r="AP23" s="249">
        <v>144.69399999999999</v>
      </c>
      <c r="AQ23" s="249">
        <v>145.14099999999999</v>
      </c>
      <c r="AR23" s="249">
        <v>145.69800000000001</v>
      </c>
      <c r="AS23" s="249">
        <v>146.387</v>
      </c>
      <c r="AT23" s="249">
        <v>146.904</v>
      </c>
      <c r="AU23" s="249">
        <v>147.328</v>
      </c>
      <c r="AV23" s="249">
        <v>148.005</v>
      </c>
      <c r="AW23" s="249">
        <v>148.65199999999999</v>
      </c>
      <c r="AX23" s="249">
        <v>149.24</v>
      </c>
      <c r="AY23" s="249">
        <v>149.744</v>
      </c>
      <c r="AZ23" s="249">
        <v>150.458</v>
      </c>
      <c r="BA23" s="249">
        <v>150.85599999999999</v>
      </c>
      <c r="BB23" s="249">
        <v>151.22399999999999</v>
      </c>
      <c r="BC23" s="249">
        <v>151.61000000000001</v>
      </c>
      <c r="BD23" s="249">
        <v>151.90299999999999</v>
      </c>
      <c r="BE23" s="249">
        <v>152.429</v>
      </c>
      <c r="BF23" s="249">
        <v>152.744</v>
      </c>
      <c r="BG23" s="249">
        <v>152.99820740999999</v>
      </c>
      <c r="BH23" s="315">
        <v>153.24109999999999</v>
      </c>
      <c r="BI23" s="315">
        <v>153.4228</v>
      </c>
      <c r="BJ23" s="315">
        <v>153.55179999999999</v>
      </c>
      <c r="BK23" s="315">
        <v>153.58510000000001</v>
      </c>
      <c r="BL23" s="315">
        <v>153.64060000000001</v>
      </c>
      <c r="BM23" s="315">
        <v>153.6754</v>
      </c>
      <c r="BN23" s="315">
        <v>153.67169999999999</v>
      </c>
      <c r="BO23" s="315">
        <v>153.67850000000001</v>
      </c>
      <c r="BP23" s="315">
        <v>153.6781</v>
      </c>
      <c r="BQ23" s="315">
        <v>153.6636</v>
      </c>
      <c r="BR23" s="315">
        <v>153.65379999999999</v>
      </c>
      <c r="BS23" s="315">
        <v>153.64179999999999</v>
      </c>
      <c r="BT23" s="315">
        <v>153.62780000000001</v>
      </c>
      <c r="BU23" s="315">
        <v>153.6114</v>
      </c>
      <c r="BV23" s="315">
        <v>153.59289999999999</v>
      </c>
    </row>
    <row r="24" spans="1:74" s="142" customFormat="1" ht="11.15" customHeight="1" x14ac:dyDescent="0.25">
      <c r="A24" s="139"/>
      <c r="B24" s="138" t="s">
        <v>813</v>
      </c>
      <c r="C24" s="249"/>
      <c r="D24" s="249"/>
      <c r="E24" s="249"/>
      <c r="F24" s="249"/>
      <c r="G24" s="249"/>
      <c r="H24" s="249"/>
      <c r="I24" s="249"/>
      <c r="J24" s="249"/>
      <c r="K24" s="249"/>
      <c r="L24" s="249"/>
      <c r="M24" s="249"/>
      <c r="N24" s="249"/>
      <c r="O24" s="249"/>
      <c r="P24" s="249"/>
      <c r="Q24" s="249"/>
      <c r="R24" s="249"/>
      <c r="S24" s="249"/>
      <c r="T24" s="249"/>
      <c r="U24" s="249"/>
      <c r="V24" s="249"/>
      <c r="W24" s="249"/>
      <c r="X24" s="249"/>
      <c r="Y24" s="249"/>
      <c r="Z24" s="249"/>
      <c r="AA24" s="249"/>
      <c r="AB24" s="249"/>
      <c r="AC24" s="249"/>
      <c r="AD24" s="249"/>
      <c r="AE24" s="249"/>
      <c r="AF24" s="249"/>
      <c r="AG24" s="249"/>
      <c r="AH24" s="249"/>
      <c r="AI24" s="249"/>
      <c r="AJ24" s="249"/>
      <c r="AK24" s="249"/>
      <c r="AL24" s="249"/>
      <c r="AM24" s="249"/>
      <c r="AN24" s="249"/>
      <c r="AO24" s="249"/>
      <c r="AP24" s="249"/>
      <c r="AQ24" s="249"/>
      <c r="AR24" s="249"/>
      <c r="AS24" s="249"/>
      <c r="AT24" s="249"/>
      <c r="AU24" s="249"/>
      <c r="AV24" s="249"/>
      <c r="AW24" s="249"/>
      <c r="AX24" s="249"/>
      <c r="AY24" s="249"/>
      <c r="AZ24" s="249"/>
      <c r="BA24" s="249"/>
      <c r="BB24" s="249"/>
      <c r="BC24" s="249"/>
      <c r="BD24" s="249"/>
      <c r="BE24" s="249"/>
      <c r="BF24" s="249"/>
      <c r="BG24" s="249"/>
      <c r="BH24" s="315"/>
      <c r="BI24" s="315"/>
      <c r="BJ24" s="315"/>
      <c r="BK24" s="315"/>
      <c r="BL24" s="315"/>
      <c r="BM24" s="315"/>
      <c r="BN24" s="315"/>
      <c r="BO24" s="315"/>
      <c r="BP24" s="315"/>
      <c r="BQ24" s="315"/>
      <c r="BR24" s="315"/>
      <c r="BS24" s="315"/>
      <c r="BT24" s="315"/>
      <c r="BU24" s="315"/>
      <c r="BV24" s="315"/>
    </row>
    <row r="25" spans="1:74" s="142" customFormat="1" ht="11.15" customHeight="1" x14ac:dyDescent="0.25">
      <c r="A25" s="139" t="s">
        <v>815</v>
      </c>
      <c r="B25" s="202" t="s">
        <v>814</v>
      </c>
      <c r="C25" s="249">
        <v>4</v>
      </c>
      <c r="D25" s="249">
        <v>4.0999999999999996</v>
      </c>
      <c r="E25" s="249">
        <v>4</v>
      </c>
      <c r="F25" s="249">
        <v>4</v>
      </c>
      <c r="G25" s="249">
        <v>3.8</v>
      </c>
      <c r="H25" s="249">
        <v>4</v>
      </c>
      <c r="I25" s="249">
        <v>3.8</v>
      </c>
      <c r="J25" s="249">
        <v>3.8</v>
      </c>
      <c r="K25" s="249">
        <v>3.7</v>
      </c>
      <c r="L25" s="249">
        <v>3.8</v>
      </c>
      <c r="M25" s="249">
        <v>3.8</v>
      </c>
      <c r="N25" s="249">
        <v>3.9</v>
      </c>
      <c r="O25" s="249">
        <v>4</v>
      </c>
      <c r="P25" s="249">
        <v>3.8</v>
      </c>
      <c r="Q25" s="249">
        <v>3.8</v>
      </c>
      <c r="R25" s="249">
        <v>3.6</v>
      </c>
      <c r="S25" s="249">
        <v>3.6</v>
      </c>
      <c r="T25" s="249">
        <v>3.6</v>
      </c>
      <c r="U25" s="249">
        <v>3.7</v>
      </c>
      <c r="V25" s="249">
        <v>3.7</v>
      </c>
      <c r="W25" s="249">
        <v>3.5</v>
      </c>
      <c r="X25" s="249">
        <v>3.6</v>
      </c>
      <c r="Y25" s="249">
        <v>3.6</v>
      </c>
      <c r="Z25" s="249">
        <v>3.6</v>
      </c>
      <c r="AA25" s="249">
        <v>3.5</v>
      </c>
      <c r="AB25" s="249">
        <v>3.5</v>
      </c>
      <c r="AC25" s="249">
        <v>4.4000000000000004</v>
      </c>
      <c r="AD25" s="249">
        <v>14.7</v>
      </c>
      <c r="AE25" s="249">
        <v>13.2</v>
      </c>
      <c r="AF25" s="249">
        <v>11</v>
      </c>
      <c r="AG25" s="249">
        <v>10.199999999999999</v>
      </c>
      <c r="AH25" s="249">
        <v>8.4</v>
      </c>
      <c r="AI25" s="249">
        <v>7.9</v>
      </c>
      <c r="AJ25" s="249">
        <v>6.9</v>
      </c>
      <c r="AK25" s="249">
        <v>6.7</v>
      </c>
      <c r="AL25" s="249">
        <v>6.7</v>
      </c>
      <c r="AM25" s="249">
        <v>6.4</v>
      </c>
      <c r="AN25" s="249">
        <v>6.2</v>
      </c>
      <c r="AO25" s="249">
        <v>6</v>
      </c>
      <c r="AP25" s="249">
        <v>6</v>
      </c>
      <c r="AQ25" s="249">
        <v>5.8</v>
      </c>
      <c r="AR25" s="249">
        <v>5.9</v>
      </c>
      <c r="AS25" s="249">
        <v>5.4</v>
      </c>
      <c r="AT25" s="249">
        <v>5.2</v>
      </c>
      <c r="AU25" s="249">
        <v>4.7</v>
      </c>
      <c r="AV25" s="249">
        <v>4.5999999999999996</v>
      </c>
      <c r="AW25" s="249">
        <v>4.2</v>
      </c>
      <c r="AX25" s="249">
        <v>3.9</v>
      </c>
      <c r="AY25" s="249">
        <v>4</v>
      </c>
      <c r="AZ25" s="249">
        <v>3.8</v>
      </c>
      <c r="BA25" s="249">
        <v>3.6</v>
      </c>
      <c r="BB25" s="249">
        <v>3.6</v>
      </c>
      <c r="BC25" s="249">
        <v>3.6</v>
      </c>
      <c r="BD25" s="249">
        <v>3.6</v>
      </c>
      <c r="BE25" s="249">
        <v>3.5</v>
      </c>
      <c r="BF25" s="249">
        <v>3.7</v>
      </c>
      <c r="BG25" s="249">
        <v>3.5608082206999998</v>
      </c>
      <c r="BH25" s="315">
        <v>3.584937</v>
      </c>
      <c r="BI25" s="315">
        <v>3.58433</v>
      </c>
      <c r="BJ25" s="315">
        <v>3.5767090000000001</v>
      </c>
      <c r="BK25" s="315">
        <v>3.5394830000000002</v>
      </c>
      <c r="BL25" s="315">
        <v>3.5347719999999998</v>
      </c>
      <c r="BM25" s="315">
        <v>3.5399880000000001</v>
      </c>
      <c r="BN25" s="315">
        <v>3.559348</v>
      </c>
      <c r="BO25" s="315">
        <v>3.5812539999999999</v>
      </c>
      <c r="BP25" s="315">
        <v>3.6099250000000001</v>
      </c>
      <c r="BQ25" s="315">
        <v>3.6516959999999998</v>
      </c>
      <c r="BR25" s="315">
        <v>3.6891409999999998</v>
      </c>
      <c r="BS25" s="315">
        <v>3.728596</v>
      </c>
      <c r="BT25" s="315">
        <v>3.773091</v>
      </c>
      <c r="BU25" s="315">
        <v>3.8142960000000001</v>
      </c>
      <c r="BV25" s="315">
        <v>3.8552399999999998</v>
      </c>
    </row>
    <row r="26" spans="1:74" ht="11.15" customHeight="1" x14ac:dyDescent="0.25">
      <c r="A26" s="139"/>
      <c r="B26" s="138" t="s">
        <v>816</v>
      </c>
      <c r="C26" s="234"/>
      <c r="D26" s="234"/>
      <c r="E26" s="234"/>
      <c r="F26" s="234"/>
      <c r="G26" s="234"/>
      <c r="H26" s="234"/>
      <c r="I26" s="234"/>
      <c r="J26" s="234"/>
      <c r="K26" s="234"/>
      <c r="L26" s="234"/>
      <c r="M26" s="234"/>
      <c r="N26" s="234"/>
      <c r="O26" s="234"/>
      <c r="P26" s="234"/>
      <c r="Q26" s="234"/>
      <c r="R26" s="234"/>
      <c r="S26" s="234"/>
      <c r="T26" s="234"/>
      <c r="U26" s="234"/>
      <c r="V26" s="234"/>
      <c r="W26" s="234"/>
      <c r="X26" s="234"/>
      <c r="Y26" s="234"/>
      <c r="Z26" s="234"/>
      <c r="AA26" s="234"/>
      <c r="AB26" s="234"/>
      <c r="AC26" s="234"/>
      <c r="AD26" s="234"/>
      <c r="AE26" s="234"/>
      <c r="AF26" s="234"/>
      <c r="AG26" s="234"/>
      <c r="AH26" s="234"/>
      <c r="AI26" s="234"/>
      <c r="AJ26" s="234"/>
      <c r="AK26" s="234"/>
      <c r="AL26" s="234"/>
      <c r="AM26" s="234"/>
      <c r="AN26" s="234"/>
      <c r="AO26" s="234"/>
      <c r="AP26" s="234"/>
      <c r="AQ26" s="234"/>
      <c r="AR26" s="234"/>
      <c r="AS26" s="234"/>
      <c r="AT26" s="234"/>
      <c r="AU26" s="234"/>
      <c r="AV26" s="234"/>
      <c r="AW26" s="234"/>
      <c r="AX26" s="234"/>
      <c r="AY26" s="234"/>
      <c r="AZ26" s="234"/>
      <c r="BA26" s="234"/>
      <c r="BB26" s="234"/>
      <c r="BC26" s="234"/>
      <c r="BD26" s="234"/>
      <c r="BE26" s="234"/>
      <c r="BF26" s="234"/>
      <c r="BG26" s="234"/>
      <c r="BH26" s="324"/>
      <c r="BI26" s="324"/>
      <c r="BJ26" s="324"/>
      <c r="BK26" s="324"/>
      <c r="BL26" s="324"/>
      <c r="BM26" s="324"/>
      <c r="BN26" s="324"/>
      <c r="BO26" s="324"/>
      <c r="BP26" s="324"/>
      <c r="BQ26" s="324"/>
      <c r="BR26" s="324"/>
      <c r="BS26" s="324"/>
      <c r="BT26" s="324"/>
      <c r="BU26" s="324"/>
      <c r="BV26" s="324"/>
    </row>
    <row r="27" spans="1:74" ht="11.15" customHeight="1" x14ac:dyDescent="0.25">
      <c r="A27" s="139" t="s">
        <v>817</v>
      </c>
      <c r="B27" s="202" t="s">
        <v>818</v>
      </c>
      <c r="C27" s="436">
        <v>1.3009999999999999</v>
      </c>
      <c r="D27" s="436">
        <v>1.2789999999999999</v>
      </c>
      <c r="E27" s="436">
        <v>1.3240000000000001</v>
      </c>
      <c r="F27" s="436">
        <v>1.286</v>
      </c>
      <c r="G27" s="436">
        <v>1.3580000000000001</v>
      </c>
      <c r="H27" s="436">
        <v>1.1990000000000001</v>
      </c>
      <c r="I27" s="436">
        <v>1.1990000000000001</v>
      </c>
      <c r="J27" s="436">
        <v>1.2889999999999999</v>
      </c>
      <c r="K27" s="436">
        <v>1.2470000000000001</v>
      </c>
      <c r="L27" s="436">
        <v>1.22</v>
      </c>
      <c r="M27" s="436">
        <v>1.177</v>
      </c>
      <c r="N27" s="436">
        <v>1.089</v>
      </c>
      <c r="O27" s="436">
        <v>1.232</v>
      </c>
      <c r="P27" s="436">
        <v>1.129</v>
      </c>
      <c r="Q27" s="436">
        <v>1.2</v>
      </c>
      <c r="R27" s="436">
        <v>1.28</v>
      </c>
      <c r="S27" s="436">
        <v>1.3080000000000001</v>
      </c>
      <c r="T27" s="436">
        <v>1.2350000000000001</v>
      </c>
      <c r="U27" s="436">
        <v>1.232</v>
      </c>
      <c r="V27" s="436">
        <v>1.37</v>
      </c>
      <c r="W27" s="436">
        <v>1.2969999999999999</v>
      </c>
      <c r="X27" s="436">
        <v>1.3280000000000001</v>
      </c>
      <c r="Y27" s="436">
        <v>1.343</v>
      </c>
      <c r="Z27" s="436">
        <v>1.538</v>
      </c>
      <c r="AA27" s="436">
        <v>1.569</v>
      </c>
      <c r="AB27" s="436">
        <v>1.571</v>
      </c>
      <c r="AC27" s="436">
        <v>1.27</v>
      </c>
      <c r="AD27" s="436">
        <v>0.93799999999999994</v>
      </c>
      <c r="AE27" s="436">
        <v>1.0549999999999999</v>
      </c>
      <c r="AF27" s="436">
        <v>1.2689999999999999</v>
      </c>
      <c r="AG27" s="436">
        <v>1.51</v>
      </c>
      <c r="AH27" s="436">
        <v>1.3759999999999999</v>
      </c>
      <c r="AI27" s="436">
        <v>1.4610000000000001</v>
      </c>
      <c r="AJ27" s="436">
        <v>1.53</v>
      </c>
      <c r="AK27" s="436">
        <v>1.5409999999999999</v>
      </c>
      <c r="AL27" s="436">
        <v>1.651</v>
      </c>
      <c r="AM27" s="436">
        <v>1.6020000000000001</v>
      </c>
      <c r="AN27" s="436">
        <v>1.43</v>
      </c>
      <c r="AO27" s="436">
        <v>1.7110000000000001</v>
      </c>
      <c r="AP27" s="436">
        <v>1.5049999999999999</v>
      </c>
      <c r="AQ27" s="436">
        <v>1.605</v>
      </c>
      <c r="AR27" s="436">
        <v>1.6639999999999999</v>
      </c>
      <c r="AS27" s="436">
        <v>1.573</v>
      </c>
      <c r="AT27" s="436">
        <v>1.5760000000000001</v>
      </c>
      <c r="AU27" s="436">
        <v>1.5589999999999999</v>
      </c>
      <c r="AV27" s="436">
        <v>1.5629999999999999</v>
      </c>
      <c r="AW27" s="436">
        <v>1.706</v>
      </c>
      <c r="AX27" s="436">
        <v>1.768</v>
      </c>
      <c r="AY27" s="436">
        <v>1.6659999999999999</v>
      </c>
      <c r="AZ27" s="436">
        <v>1.7769999999999999</v>
      </c>
      <c r="BA27" s="436">
        <v>1.716</v>
      </c>
      <c r="BB27" s="436">
        <v>1.8049999999999999</v>
      </c>
      <c r="BC27" s="436">
        <v>1.5620000000000001</v>
      </c>
      <c r="BD27" s="436">
        <v>1.575</v>
      </c>
      <c r="BE27" s="436">
        <v>1.4039999999999999</v>
      </c>
      <c r="BF27" s="436">
        <v>1.575</v>
      </c>
      <c r="BG27" s="436">
        <v>1.4257968765</v>
      </c>
      <c r="BH27" s="437">
        <v>1.446995</v>
      </c>
      <c r="BI27" s="437">
        <v>1.4374670000000001</v>
      </c>
      <c r="BJ27" s="437">
        <v>1.4254610000000001</v>
      </c>
      <c r="BK27" s="437">
        <v>1.4047229999999999</v>
      </c>
      <c r="BL27" s="437">
        <v>1.392452</v>
      </c>
      <c r="BM27" s="437">
        <v>1.3823939999999999</v>
      </c>
      <c r="BN27" s="437">
        <v>1.3747739999999999</v>
      </c>
      <c r="BO27" s="437">
        <v>1.3689720000000001</v>
      </c>
      <c r="BP27" s="437">
        <v>1.365213</v>
      </c>
      <c r="BQ27" s="437">
        <v>1.3665890000000001</v>
      </c>
      <c r="BR27" s="437">
        <v>1.3645989999999999</v>
      </c>
      <c r="BS27" s="437">
        <v>1.3623339999999999</v>
      </c>
      <c r="BT27" s="437">
        <v>1.3575680000000001</v>
      </c>
      <c r="BU27" s="437">
        <v>1.356422</v>
      </c>
      <c r="BV27" s="437">
        <v>1.356671</v>
      </c>
    </row>
    <row r="28" spans="1:74" s="142" customFormat="1" ht="11.15" customHeight="1" x14ac:dyDescent="0.25">
      <c r="A28" s="141"/>
      <c r="B28" s="202"/>
      <c r="C28" s="249"/>
      <c r="D28" s="249"/>
      <c r="E28" s="249"/>
      <c r="F28" s="249"/>
      <c r="G28" s="249"/>
      <c r="H28" s="249"/>
      <c r="I28" s="249"/>
      <c r="J28" s="249"/>
      <c r="K28" s="249"/>
      <c r="L28" s="249"/>
      <c r="M28" s="249"/>
      <c r="N28" s="249"/>
      <c r="O28" s="249"/>
      <c r="P28" s="249"/>
      <c r="Q28" s="249"/>
      <c r="R28" s="249"/>
      <c r="S28" s="249"/>
      <c r="T28" s="249"/>
      <c r="U28" s="249"/>
      <c r="V28" s="249"/>
      <c r="W28" s="249"/>
      <c r="X28" s="249"/>
      <c r="Y28" s="249"/>
      <c r="Z28" s="249"/>
      <c r="AA28" s="249"/>
      <c r="AB28" s="249"/>
      <c r="AC28" s="249"/>
      <c r="AD28" s="249"/>
      <c r="AE28" s="249"/>
      <c r="AF28" s="249"/>
      <c r="AG28" s="249"/>
      <c r="AH28" s="249"/>
      <c r="AI28" s="249"/>
      <c r="AJ28" s="249"/>
      <c r="AK28" s="249"/>
      <c r="AL28" s="249"/>
      <c r="AM28" s="249"/>
      <c r="AN28" s="249"/>
      <c r="AO28" s="249"/>
      <c r="AP28" s="249"/>
      <c r="AQ28" s="249"/>
      <c r="AR28" s="249"/>
      <c r="AS28" s="249"/>
      <c r="AT28" s="249"/>
      <c r="AU28" s="249"/>
      <c r="AV28" s="249"/>
      <c r="AW28" s="249"/>
      <c r="AX28" s="249"/>
      <c r="AY28" s="249"/>
      <c r="AZ28" s="249"/>
      <c r="BA28" s="249"/>
      <c r="BB28" s="249"/>
      <c r="BC28" s="249"/>
      <c r="BD28" s="249"/>
      <c r="BE28" s="249"/>
      <c r="BF28" s="249"/>
      <c r="BG28" s="249"/>
      <c r="BH28" s="315"/>
      <c r="BI28" s="315"/>
      <c r="BJ28" s="315"/>
      <c r="BK28" s="315"/>
      <c r="BL28" s="315"/>
      <c r="BM28" s="315"/>
      <c r="BN28" s="315"/>
      <c r="BO28" s="315"/>
      <c r="BP28" s="315"/>
      <c r="BQ28" s="315"/>
      <c r="BR28" s="315"/>
      <c r="BS28" s="315"/>
      <c r="BT28" s="315"/>
      <c r="BU28" s="315"/>
      <c r="BV28" s="315"/>
    </row>
    <row r="29" spans="1:74" ht="11.15" customHeight="1" x14ac:dyDescent="0.25">
      <c r="A29" s="133"/>
      <c r="B29" s="295" t="s">
        <v>1375</v>
      </c>
      <c r="C29" s="213"/>
      <c r="D29" s="213"/>
      <c r="E29" s="213"/>
      <c r="F29" s="213"/>
      <c r="G29" s="213"/>
      <c r="H29" s="213"/>
      <c r="I29" s="213"/>
      <c r="J29" s="213"/>
      <c r="K29" s="213"/>
      <c r="L29" s="213"/>
      <c r="M29" s="213"/>
      <c r="N29" s="213"/>
      <c r="O29" s="213"/>
      <c r="P29" s="213"/>
      <c r="Q29" s="213"/>
      <c r="R29" s="213"/>
      <c r="S29" s="213"/>
      <c r="T29" s="213"/>
      <c r="U29" s="213"/>
      <c r="V29" s="213"/>
      <c r="W29" s="213"/>
      <c r="X29" s="213"/>
      <c r="Y29" s="213"/>
      <c r="Z29" s="213"/>
      <c r="AA29" s="213"/>
      <c r="AB29" s="213"/>
      <c r="AC29" s="213"/>
      <c r="AD29" s="213"/>
      <c r="AE29" s="213"/>
      <c r="AF29" s="213"/>
      <c r="AG29" s="213"/>
      <c r="AH29" s="213"/>
      <c r="AI29" s="213"/>
      <c r="AJ29" s="213"/>
      <c r="AK29" s="213"/>
      <c r="AL29" s="213"/>
      <c r="AM29" s="213"/>
      <c r="AN29" s="213"/>
      <c r="AO29" s="213"/>
      <c r="AP29" s="213"/>
      <c r="AQ29" s="213"/>
      <c r="AR29" s="213"/>
      <c r="AS29" s="213"/>
      <c r="AT29" s="213"/>
      <c r="AU29" s="213"/>
      <c r="AV29" s="213"/>
      <c r="AW29" s="213"/>
      <c r="AX29" s="213"/>
      <c r="AY29" s="213"/>
      <c r="AZ29" s="213"/>
      <c r="BA29" s="213"/>
      <c r="BB29" s="213"/>
      <c r="BC29" s="213"/>
      <c r="BD29" s="213"/>
      <c r="BE29" s="213"/>
      <c r="BF29" s="213"/>
      <c r="BG29" s="213"/>
      <c r="BH29" s="305"/>
      <c r="BI29" s="305"/>
      <c r="BJ29" s="305"/>
      <c r="BK29" s="305"/>
      <c r="BL29" s="305"/>
      <c r="BM29" s="305"/>
      <c r="BN29" s="305"/>
      <c r="BO29" s="305"/>
      <c r="BP29" s="305"/>
      <c r="BQ29" s="305"/>
      <c r="BR29" s="305"/>
      <c r="BS29" s="305"/>
      <c r="BT29" s="305"/>
      <c r="BU29" s="305"/>
      <c r="BV29" s="305"/>
    </row>
    <row r="30" spans="1:74" ht="11.15" customHeight="1" x14ac:dyDescent="0.25">
      <c r="A30" s="554" t="s">
        <v>579</v>
      </c>
      <c r="B30" s="555" t="s">
        <v>578</v>
      </c>
      <c r="C30" s="249">
        <v>101.345</v>
      </c>
      <c r="D30" s="249">
        <v>101.7068</v>
      </c>
      <c r="E30" s="249">
        <v>102.27849999999999</v>
      </c>
      <c r="F30" s="249">
        <v>103.434</v>
      </c>
      <c r="G30" s="249">
        <v>102.4735</v>
      </c>
      <c r="H30" s="249">
        <v>103.2508</v>
      </c>
      <c r="I30" s="249">
        <v>103.4588</v>
      </c>
      <c r="J30" s="249">
        <v>104.1802</v>
      </c>
      <c r="K30" s="249">
        <v>104.1665</v>
      </c>
      <c r="L30" s="249">
        <v>104.0476</v>
      </c>
      <c r="M30" s="249">
        <v>103.9603</v>
      </c>
      <c r="N30" s="249">
        <v>103.869</v>
      </c>
      <c r="O30" s="249">
        <v>103.2684</v>
      </c>
      <c r="P30" s="249">
        <v>102.81570000000001</v>
      </c>
      <c r="Q30" s="249">
        <v>102.9</v>
      </c>
      <c r="R30" s="249">
        <v>102.3826</v>
      </c>
      <c r="S30" s="249">
        <v>102.57559999999999</v>
      </c>
      <c r="T30" s="249">
        <v>102.5928</v>
      </c>
      <c r="U30" s="249">
        <v>102.2012</v>
      </c>
      <c r="V30" s="249">
        <v>102.90860000000001</v>
      </c>
      <c r="W30" s="249">
        <v>102.57899999999999</v>
      </c>
      <c r="X30" s="249">
        <v>101.7775</v>
      </c>
      <c r="Y30" s="249">
        <v>102.0979</v>
      </c>
      <c r="Z30" s="249">
        <v>101.7632</v>
      </c>
      <c r="AA30" s="249">
        <v>101.303</v>
      </c>
      <c r="AB30" s="249">
        <v>101.7038</v>
      </c>
      <c r="AC30" s="249">
        <v>97.874600000000001</v>
      </c>
      <c r="AD30" s="249">
        <v>84.959000000000003</v>
      </c>
      <c r="AE30" s="249">
        <v>86.334500000000006</v>
      </c>
      <c r="AF30" s="249">
        <v>91.752300000000005</v>
      </c>
      <c r="AG30" s="249">
        <v>95.243899999999996</v>
      </c>
      <c r="AH30" s="249">
        <v>96.1173</v>
      </c>
      <c r="AI30" s="249">
        <v>96.071100000000001</v>
      </c>
      <c r="AJ30" s="249">
        <v>96.825000000000003</v>
      </c>
      <c r="AK30" s="249">
        <v>97.118300000000005</v>
      </c>
      <c r="AL30" s="249">
        <v>98.138000000000005</v>
      </c>
      <c r="AM30" s="249">
        <v>99.264499999999998</v>
      </c>
      <c r="AN30" s="249">
        <v>96.223100000000002</v>
      </c>
      <c r="AO30" s="249">
        <v>98.862099999999998</v>
      </c>
      <c r="AP30" s="249">
        <v>99.024600000000007</v>
      </c>
      <c r="AQ30" s="249">
        <v>99.778499999999994</v>
      </c>
      <c r="AR30" s="249">
        <v>100.1923</v>
      </c>
      <c r="AS30" s="249">
        <v>100.8724</v>
      </c>
      <c r="AT30" s="249">
        <v>100.837</v>
      </c>
      <c r="AU30" s="249">
        <v>99.849800000000002</v>
      </c>
      <c r="AV30" s="249">
        <v>101.36020000000001</v>
      </c>
      <c r="AW30" s="249">
        <v>101.961</v>
      </c>
      <c r="AX30" s="249">
        <v>101.7587</v>
      </c>
      <c r="AY30" s="249">
        <v>102.146</v>
      </c>
      <c r="AZ30" s="249">
        <v>102.89870000000001</v>
      </c>
      <c r="BA30" s="249">
        <v>103.57170000000001</v>
      </c>
      <c r="BB30" s="249">
        <v>104.2577</v>
      </c>
      <c r="BC30" s="249">
        <v>104.18680000000001</v>
      </c>
      <c r="BD30" s="249">
        <v>104.1778</v>
      </c>
      <c r="BE30" s="249">
        <v>104.7189</v>
      </c>
      <c r="BF30" s="249">
        <v>104.54640000000001</v>
      </c>
      <c r="BG30" s="249">
        <v>104.97403951</v>
      </c>
      <c r="BH30" s="315">
        <v>105.02500000000001</v>
      </c>
      <c r="BI30" s="315">
        <v>105.1039</v>
      </c>
      <c r="BJ30" s="315">
        <v>105.17230000000001</v>
      </c>
      <c r="BK30" s="315">
        <v>105.2085</v>
      </c>
      <c r="BL30" s="315">
        <v>105.2718</v>
      </c>
      <c r="BM30" s="315">
        <v>105.34059999999999</v>
      </c>
      <c r="BN30" s="315">
        <v>105.3927</v>
      </c>
      <c r="BO30" s="315">
        <v>105.4892</v>
      </c>
      <c r="BP30" s="315">
        <v>105.6079</v>
      </c>
      <c r="BQ30" s="315">
        <v>105.8034</v>
      </c>
      <c r="BR30" s="315">
        <v>105.9255</v>
      </c>
      <c r="BS30" s="315">
        <v>106.029</v>
      </c>
      <c r="BT30" s="315">
        <v>106.08920000000001</v>
      </c>
      <c r="BU30" s="315">
        <v>106.1734</v>
      </c>
      <c r="BV30" s="315">
        <v>106.2572</v>
      </c>
    </row>
    <row r="31" spans="1:74" ht="11.15" customHeight="1" x14ac:dyDescent="0.25">
      <c r="A31" s="296" t="s">
        <v>557</v>
      </c>
      <c r="B31" s="40" t="s">
        <v>897</v>
      </c>
      <c r="C31" s="249">
        <v>100.08929999999999</v>
      </c>
      <c r="D31" s="249">
        <v>101.1146</v>
      </c>
      <c r="E31" s="249">
        <v>101.205</v>
      </c>
      <c r="F31" s="249">
        <v>101.9431</v>
      </c>
      <c r="G31" s="249">
        <v>101.0712</v>
      </c>
      <c r="H31" s="249">
        <v>101.73390000000001</v>
      </c>
      <c r="I31" s="249">
        <v>101.8353</v>
      </c>
      <c r="J31" s="249">
        <v>102.1497</v>
      </c>
      <c r="K31" s="249">
        <v>102.11150000000001</v>
      </c>
      <c r="L31" s="249">
        <v>101.7088</v>
      </c>
      <c r="M31" s="249">
        <v>101.2783</v>
      </c>
      <c r="N31" s="249">
        <v>101.44450000000001</v>
      </c>
      <c r="O31" s="249">
        <v>100.6521</v>
      </c>
      <c r="P31" s="249">
        <v>100.2042</v>
      </c>
      <c r="Q31" s="249">
        <v>100.1091</v>
      </c>
      <c r="R31" s="249">
        <v>99.486599999999996</v>
      </c>
      <c r="S31" s="249">
        <v>99.550899999999999</v>
      </c>
      <c r="T31" s="249">
        <v>99.851699999999994</v>
      </c>
      <c r="U31" s="249">
        <v>99.239900000000006</v>
      </c>
      <c r="V31" s="249">
        <v>99.912700000000001</v>
      </c>
      <c r="W31" s="249">
        <v>99.182000000000002</v>
      </c>
      <c r="X31" s="249">
        <v>98.440700000000007</v>
      </c>
      <c r="Y31" s="249">
        <v>99.114999999999995</v>
      </c>
      <c r="Z31" s="249">
        <v>98.980800000000002</v>
      </c>
      <c r="AA31" s="249">
        <v>98.870999999999995</v>
      </c>
      <c r="AB31" s="249">
        <v>99.191400000000002</v>
      </c>
      <c r="AC31" s="249">
        <v>94.962400000000002</v>
      </c>
      <c r="AD31" s="249">
        <v>80.395200000000003</v>
      </c>
      <c r="AE31" s="249">
        <v>83.931100000000001</v>
      </c>
      <c r="AF31" s="249">
        <v>90.209900000000005</v>
      </c>
      <c r="AG31" s="249">
        <v>93.500399999999999</v>
      </c>
      <c r="AH31" s="249">
        <v>94.836399999999998</v>
      </c>
      <c r="AI31" s="249">
        <v>94.836600000000004</v>
      </c>
      <c r="AJ31" s="249">
        <v>95.814700000000002</v>
      </c>
      <c r="AK31" s="249">
        <v>96.358000000000004</v>
      </c>
      <c r="AL31" s="249">
        <v>96.746099999999998</v>
      </c>
      <c r="AM31" s="249">
        <v>98.323599999999999</v>
      </c>
      <c r="AN31" s="249">
        <v>94.746499999999997</v>
      </c>
      <c r="AO31" s="249">
        <v>97.722999999999999</v>
      </c>
      <c r="AP31" s="249">
        <v>97.670699999999997</v>
      </c>
      <c r="AQ31" s="249">
        <v>98.610299999999995</v>
      </c>
      <c r="AR31" s="249">
        <v>98.577399999999997</v>
      </c>
      <c r="AS31" s="249">
        <v>99.677599999999998</v>
      </c>
      <c r="AT31" s="249">
        <v>99.352699999999999</v>
      </c>
      <c r="AU31" s="249">
        <v>98.578400000000002</v>
      </c>
      <c r="AV31" s="249">
        <v>100.25109999999999</v>
      </c>
      <c r="AW31" s="249">
        <v>100.8291</v>
      </c>
      <c r="AX31" s="249">
        <v>100.7976</v>
      </c>
      <c r="AY31" s="249">
        <v>100.4851</v>
      </c>
      <c r="AZ31" s="249">
        <v>101.71729999999999</v>
      </c>
      <c r="BA31" s="249">
        <v>102.43389999999999</v>
      </c>
      <c r="BB31" s="249">
        <v>102.93559999999999</v>
      </c>
      <c r="BC31" s="249">
        <v>102.5035</v>
      </c>
      <c r="BD31" s="249">
        <v>101.9307</v>
      </c>
      <c r="BE31" s="249">
        <v>102.5658</v>
      </c>
      <c r="BF31" s="249">
        <v>102.6574</v>
      </c>
      <c r="BG31" s="249">
        <v>102.71943086</v>
      </c>
      <c r="BH31" s="315">
        <v>102.7283</v>
      </c>
      <c r="BI31" s="315">
        <v>102.758</v>
      </c>
      <c r="BJ31" s="315">
        <v>102.7884</v>
      </c>
      <c r="BK31" s="315">
        <v>102.7837</v>
      </c>
      <c r="BL31" s="315">
        <v>102.8424</v>
      </c>
      <c r="BM31" s="315">
        <v>102.92870000000001</v>
      </c>
      <c r="BN31" s="315">
        <v>103.0748</v>
      </c>
      <c r="BO31" s="315">
        <v>103.1921</v>
      </c>
      <c r="BP31" s="315">
        <v>103.3128</v>
      </c>
      <c r="BQ31" s="315">
        <v>103.4522</v>
      </c>
      <c r="BR31" s="315">
        <v>103.56829999999999</v>
      </c>
      <c r="BS31" s="315">
        <v>103.6764</v>
      </c>
      <c r="BT31" s="315">
        <v>103.7711</v>
      </c>
      <c r="BU31" s="315">
        <v>103.8672</v>
      </c>
      <c r="BV31" s="315">
        <v>103.9592</v>
      </c>
    </row>
    <row r="32" spans="1:74" ht="11.15" customHeight="1" x14ac:dyDescent="0.25">
      <c r="A32" s="556" t="s">
        <v>882</v>
      </c>
      <c r="B32" s="557" t="s">
        <v>898</v>
      </c>
      <c r="C32" s="249">
        <v>99.749700000000004</v>
      </c>
      <c r="D32" s="249">
        <v>101.2557</v>
      </c>
      <c r="E32" s="249">
        <v>99.6768</v>
      </c>
      <c r="F32" s="249">
        <v>100.7983</v>
      </c>
      <c r="G32" s="249">
        <v>100.78579999999999</v>
      </c>
      <c r="H32" s="249">
        <v>100.4778</v>
      </c>
      <c r="I32" s="249">
        <v>101.81699999999999</v>
      </c>
      <c r="J32" s="249">
        <v>101.3314</v>
      </c>
      <c r="K32" s="249">
        <v>100.6078</v>
      </c>
      <c r="L32" s="249">
        <v>100.1099</v>
      </c>
      <c r="M32" s="249">
        <v>99.013499999999993</v>
      </c>
      <c r="N32" s="249">
        <v>98.527500000000003</v>
      </c>
      <c r="O32" s="249">
        <v>99.718699999999998</v>
      </c>
      <c r="P32" s="249">
        <v>99.726399999999998</v>
      </c>
      <c r="Q32" s="249">
        <v>99.6875</v>
      </c>
      <c r="R32" s="249">
        <v>99.919899999999998</v>
      </c>
      <c r="S32" s="249">
        <v>99.729900000000001</v>
      </c>
      <c r="T32" s="249">
        <v>101.2846</v>
      </c>
      <c r="U32" s="249">
        <v>100.9392</v>
      </c>
      <c r="V32" s="249">
        <v>100.7861</v>
      </c>
      <c r="W32" s="249">
        <v>101.16289999999999</v>
      </c>
      <c r="X32" s="249">
        <v>102.8379</v>
      </c>
      <c r="Y32" s="249">
        <v>103.0998</v>
      </c>
      <c r="Z32" s="249">
        <v>104.5514</v>
      </c>
      <c r="AA32" s="249">
        <v>104.75709999999999</v>
      </c>
      <c r="AB32" s="249">
        <v>105.541</v>
      </c>
      <c r="AC32" s="249">
        <v>104.6609</v>
      </c>
      <c r="AD32" s="249">
        <v>94.981800000000007</v>
      </c>
      <c r="AE32" s="249">
        <v>97.625399999999999</v>
      </c>
      <c r="AF32" s="249">
        <v>102.51009999999999</v>
      </c>
      <c r="AG32" s="249">
        <v>102.4089</v>
      </c>
      <c r="AH32" s="249">
        <v>104.0326</v>
      </c>
      <c r="AI32" s="249">
        <v>103.8631</v>
      </c>
      <c r="AJ32" s="249">
        <v>104.36669999999999</v>
      </c>
      <c r="AK32" s="249">
        <v>104.59910000000001</v>
      </c>
      <c r="AL32" s="249">
        <v>104.5449</v>
      </c>
      <c r="AM32" s="249">
        <v>105.2796</v>
      </c>
      <c r="AN32" s="249">
        <v>103.11499999999999</v>
      </c>
      <c r="AO32" s="249">
        <v>105.2236</v>
      </c>
      <c r="AP32" s="249">
        <v>103.9111</v>
      </c>
      <c r="AQ32" s="249">
        <v>103.0836</v>
      </c>
      <c r="AR32" s="249">
        <v>102.7757</v>
      </c>
      <c r="AS32" s="249">
        <v>101.66630000000001</v>
      </c>
      <c r="AT32" s="249">
        <v>102.0849</v>
      </c>
      <c r="AU32" s="249">
        <v>102.2342</v>
      </c>
      <c r="AV32" s="249">
        <v>102.83750000000001</v>
      </c>
      <c r="AW32" s="249">
        <v>103.74930000000001</v>
      </c>
      <c r="AX32" s="249">
        <v>103.89230000000001</v>
      </c>
      <c r="AY32" s="249">
        <v>104.43470000000001</v>
      </c>
      <c r="AZ32" s="249">
        <v>106.15860000000001</v>
      </c>
      <c r="BA32" s="249">
        <v>105.9061</v>
      </c>
      <c r="BB32" s="249">
        <v>105.596</v>
      </c>
      <c r="BC32" s="249">
        <v>105.1545</v>
      </c>
      <c r="BD32" s="249">
        <v>104.571</v>
      </c>
      <c r="BE32" s="249">
        <v>104.20529999999999</v>
      </c>
      <c r="BF32" s="249">
        <v>103.1879</v>
      </c>
      <c r="BG32" s="249">
        <v>104.23649259</v>
      </c>
      <c r="BH32" s="315">
        <v>104.42400000000001</v>
      </c>
      <c r="BI32" s="315">
        <v>104.4753</v>
      </c>
      <c r="BJ32" s="315">
        <v>104.5275</v>
      </c>
      <c r="BK32" s="315">
        <v>104.5557</v>
      </c>
      <c r="BL32" s="315">
        <v>104.6284</v>
      </c>
      <c r="BM32" s="315">
        <v>104.7205</v>
      </c>
      <c r="BN32" s="315">
        <v>104.8514</v>
      </c>
      <c r="BO32" s="315">
        <v>104.9683</v>
      </c>
      <c r="BP32" s="315">
        <v>105.0904</v>
      </c>
      <c r="BQ32" s="315">
        <v>105.22280000000001</v>
      </c>
      <c r="BR32" s="315">
        <v>105.3514</v>
      </c>
      <c r="BS32" s="315">
        <v>105.48139999999999</v>
      </c>
      <c r="BT32" s="315">
        <v>105.6129</v>
      </c>
      <c r="BU32" s="315">
        <v>105.7454</v>
      </c>
      <c r="BV32" s="315">
        <v>105.879</v>
      </c>
    </row>
    <row r="33" spans="1:74" ht="11.15" customHeight="1" x14ac:dyDescent="0.25">
      <c r="A33" s="556" t="s">
        <v>883</v>
      </c>
      <c r="B33" s="557" t="s">
        <v>899</v>
      </c>
      <c r="C33" s="249">
        <v>97.744699999999995</v>
      </c>
      <c r="D33" s="249">
        <v>97.318200000000004</v>
      </c>
      <c r="E33" s="249">
        <v>98.162199999999999</v>
      </c>
      <c r="F33" s="249">
        <v>98.794200000000004</v>
      </c>
      <c r="G33" s="249">
        <v>98.751800000000003</v>
      </c>
      <c r="H33" s="249">
        <v>98.730400000000003</v>
      </c>
      <c r="I33" s="249">
        <v>100.13930000000001</v>
      </c>
      <c r="J33" s="249">
        <v>99.292400000000001</v>
      </c>
      <c r="K33" s="249">
        <v>99.771900000000002</v>
      </c>
      <c r="L33" s="249">
        <v>99.875699999999995</v>
      </c>
      <c r="M33" s="249">
        <v>100.4718</v>
      </c>
      <c r="N33" s="249">
        <v>100.6542</v>
      </c>
      <c r="O33" s="249">
        <v>100.1859</v>
      </c>
      <c r="P33" s="249">
        <v>99.836500000000001</v>
      </c>
      <c r="Q33" s="249">
        <v>98.790300000000002</v>
      </c>
      <c r="R33" s="249">
        <v>98.9666</v>
      </c>
      <c r="S33" s="249">
        <v>98.740099999999998</v>
      </c>
      <c r="T33" s="249">
        <v>96.793099999999995</v>
      </c>
      <c r="U33" s="249">
        <v>98.5959</v>
      </c>
      <c r="V33" s="249">
        <v>100.0307</v>
      </c>
      <c r="W33" s="249">
        <v>99.875299999999996</v>
      </c>
      <c r="X33" s="249">
        <v>99.4161</v>
      </c>
      <c r="Y33" s="249">
        <v>99.360900000000001</v>
      </c>
      <c r="Z33" s="249">
        <v>98.989699999999999</v>
      </c>
      <c r="AA33" s="249">
        <v>99.828400000000002</v>
      </c>
      <c r="AB33" s="249">
        <v>99.866900000000001</v>
      </c>
      <c r="AC33" s="249">
        <v>99.592399999999998</v>
      </c>
      <c r="AD33" s="249">
        <v>94.782700000000006</v>
      </c>
      <c r="AE33" s="249">
        <v>89.038200000000003</v>
      </c>
      <c r="AF33" s="249">
        <v>89.8613</v>
      </c>
      <c r="AG33" s="249">
        <v>89.734499999999997</v>
      </c>
      <c r="AH33" s="249">
        <v>89.523899999999998</v>
      </c>
      <c r="AI33" s="249">
        <v>91.529499999999999</v>
      </c>
      <c r="AJ33" s="249">
        <v>94.048199999999994</v>
      </c>
      <c r="AK33" s="249">
        <v>95.367999999999995</v>
      </c>
      <c r="AL33" s="249">
        <v>94.670199999999994</v>
      </c>
      <c r="AM33" s="249">
        <v>96.100099999999998</v>
      </c>
      <c r="AN33" s="249">
        <v>92.970100000000002</v>
      </c>
      <c r="AO33" s="249">
        <v>95.8857</v>
      </c>
      <c r="AP33" s="249">
        <v>96.393900000000002</v>
      </c>
      <c r="AQ33" s="249">
        <v>96.481999999999999</v>
      </c>
      <c r="AR33" s="249">
        <v>95.240200000000002</v>
      </c>
      <c r="AS33" s="249">
        <v>96.000100000000003</v>
      </c>
      <c r="AT33" s="249">
        <v>96.461799999999997</v>
      </c>
      <c r="AU33" s="249">
        <v>95.551699999999997</v>
      </c>
      <c r="AV33" s="249">
        <v>95.220299999999995</v>
      </c>
      <c r="AW33" s="249">
        <v>94.719800000000006</v>
      </c>
      <c r="AX33" s="249">
        <v>95.526799999999994</v>
      </c>
      <c r="AY33" s="249">
        <v>94.932400000000001</v>
      </c>
      <c r="AZ33" s="249">
        <v>97.074200000000005</v>
      </c>
      <c r="BA33" s="249">
        <v>97.265600000000006</v>
      </c>
      <c r="BB33" s="249">
        <v>97.838499999999996</v>
      </c>
      <c r="BC33" s="249">
        <v>97.389200000000002</v>
      </c>
      <c r="BD33" s="249">
        <v>96.833799999999997</v>
      </c>
      <c r="BE33" s="249">
        <v>96.270799999999994</v>
      </c>
      <c r="BF33" s="249">
        <v>97.0428</v>
      </c>
      <c r="BG33" s="249">
        <v>95.404171481000006</v>
      </c>
      <c r="BH33" s="315">
        <v>95.366020000000006</v>
      </c>
      <c r="BI33" s="315">
        <v>95.228549999999998</v>
      </c>
      <c r="BJ33" s="315">
        <v>95.119619999999998</v>
      </c>
      <c r="BK33" s="315">
        <v>95.036180000000002</v>
      </c>
      <c r="BL33" s="315">
        <v>94.986590000000007</v>
      </c>
      <c r="BM33" s="315">
        <v>94.96781</v>
      </c>
      <c r="BN33" s="315">
        <v>95.017610000000005</v>
      </c>
      <c r="BO33" s="315">
        <v>95.032120000000006</v>
      </c>
      <c r="BP33" s="315">
        <v>95.049099999999996</v>
      </c>
      <c r="BQ33" s="315">
        <v>95.062669999999997</v>
      </c>
      <c r="BR33" s="315">
        <v>95.089020000000005</v>
      </c>
      <c r="BS33" s="315">
        <v>95.122249999999994</v>
      </c>
      <c r="BT33" s="315">
        <v>95.181169999999995</v>
      </c>
      <c r="BU33" s="315">
        <v>95.214070000000007</v>
      </c>
      <c r="BV33" s="315">
        <v>95.239750000000001</v>
      </c>
    </row>
    <row r="34" spans="1:74" ht="11.15" customHeight="1" x14ac:dyDescent="0.25">
      <c r="A34" s="556" t="s">
        <v>884</v>
      </c>
      <c r="B34" s="557" t="s">
        <v>900</v>
      </c>
      <c r="C34" s="249">
        <v>99.072900000000004</v>
      </c>
      <c r="D34" s="249">
        <v>98.27</v>
      </c>
      <c r="E34" s="249">
        <v>98.456900000000005</v>
      </c>
      <c r="F34" s="249">
        <v>98.759500000000003</v>
      </c>
      <c r="G34" s="249">
        <v>98.994</v>
      </c>
      <c r="H34" s="249">
        <v>99.136700000000005</v>
      </c>
      <c r="I34" s="249">
        <v>99.747600000000006</v>
      </c>
      <c r="J34" s="249">
        <v>100.91030000000001</v>
      </c>
      <c r="K34" s="249">
        <v>101.34699999999999</v>
      </c>
      <c r="L34" s="249">
        <v>101.23480000000001</v>
      </c>
      <c r="M34" s="249">
        <v>100.7424</v>
      </c>
      <c r="N34" s="249">
        <v>102.05370000000001</v>
      </c>
      <c r="O34" s="249">
        <v>102.7496</v>
      </c>
      <c r="P34" s="249">
        <v>98.997100000000003</v>
      </c>
      <c r="Q34" s="249">
        <v>100.333</v>
      </c>
      <c r="R34" s="249">
        <v>99.977699999999999</v>
      </c>
      <c r="S34" s="249">
        <v>100.52970000000001</v>
      </c>
      <c r="T34" s="249">
        <v>101.1061</v>
      </c>
      <c r="U34" s="249">
        <v>101.77849999999999</v>
      </c>
      <c r="V34" s="249">
        <v>102.1232</v>
      </c>
      <c r="W34" s="249">
        <v>100.5282</v>
      </c>
      <c r="X34" s="249">
        <v>97.977000000000004</v>
      </c>
      <c r="Y34" s="249">
        <v>96.346999999999994</v>
      </c>
      <c r="Z34" s="249">
        <v>95.976900000000001</v>
      </c>
      <c r="AA34" s="249">
        <v>96.0745</v>
      </c>
      <c r="AB34" s="249">
        <v>94.291899999999998</v>
      </c>
      <c r="AC34" s="249">
        <v>88.325299999999999</v>
      </c>
      <c r="AD34" s="249">
        <v>70.734499999999997</v>
      </c>
      <c r="AE34" s="249">
        <v>70.281999999999996</v>
      </c>
      <c r="AF34" s="249">
        <v>72.072000000000003</v>
      </c>
      <c r="AG34" s="249">
        <v>76.243899999999996</v>
      </c>
      <c r="AH34" s="249">
        <v>76.289000000000001</v>
      </c>
      <c r="AI34" s="249">
        <v>76.296800000000005</v>
      </c>
      <c r="AJ34" s="249">
        <v>79.141300000000001</v>
      </c>
      <c r="AK34" s="249">
        <v>79.774299999999997</v>
      </c>
      <c r="AL34" s="249">
        <v>83.748599999999996</v>
      </c>
      <c r="AM34" s="249">
        <v>86.239699999999999</v>
      </c>
      <c r="AN34" s="249">
        <v>81.277299999999997</v>
      </c>
      <c r="AO34" s="249">
        <v>90.616299999999995</v>
      </c>
      <c r="AP34" s="249">
        <v>91.609899999999996</v>
      </c>
      <c r="AQ34" s="249">
        <v>92.5244</v>
      </c>
      <c r="AR34" s="249">
        <v>92.680400000000006</v>
      </c>
      <c r="AS34" s="249">
        <v>93.326700000000002</v>
      </c>
      <c r="AT34" s="249">
        <v>93.561599999999999</v>
      </c>
      <c r="AU34" s="249">
        <v>93.633600000000001</v>
      </c>
      <c r="AV34" s="249">
        <v>96.002899999999997</v>
      </c>
      <c r="AW34" s="249">
        <v>96.534300000000002</v>
      </c>
      <c r="AX34" s="249">
        <v>95.468599999999995</v>
      </c>
      <c r="AY34" s="249">
        <v>92.645399999999995</v>
      </c>
      <c r="AZ34" s="249">
        <v>94.398799999999994</v>
      </c>
      <c r="BA34" s="249">
        <v>95.539100000000005</v>
      </c>
      <c r="BB34" s="249">
        <v>94.066199999999995</v>
      </c>
      <c r="BC34" s="249">
        <v>95.292599999999993</v>
      </c>
      <c r="BD34" s="249">
        <v>92.6233</v>
      </c>
      <c r="BE34" s="249">
        <v>92.3917</v>
      </c>
      <c r="BF34" s="249">
        <v>95.658600000000007</v>
      </c>
      <c r="BG34" s="249">
        <v>92.186680123000002</v>
      </c>
      <c r="BH34" s="315">
        <v>92.275009999999995</v>
      </c>
      <c r="BI34" s="315">
        <v>92.203869999999995</v>
      </c>
      <c r="BJ34" s="315">
        <v>92.145709999999994</v>
      </c>
      <c r="BK34" s="315">
        <v>92.121489999999994</v>
      </c>
      <c r="BL34" s="315">
        <v>92.073599999999999</v>
      </c>
      <c r="BM34" s="315">
        <v>92.022999999999996</v>
      </c>
      <c r="BN34" s="315">
        <v>91.935649999999995</v>
      </c>
      <c r="BO34" s="315">
        <v>91.905140000000003</v>
      </c>
      <c r="BP34" s="315">
        <v>91.897440000000003</v>
      </c>
      <c r="BQ34" s="315">
        <v>91.936909999999997</v>
      </c>
      <c r="BR34" s="315">
        <v>91.956559999999996</v>
      </c>
      <c r="BS34" s="315">
        <v>91.980760000000004</v>
      </c>
      <c r="BT34" s="315">
        <v>92.01643</v>
      </c>
      <c r="BU34" s="315">
        <v>92.044529999999995</v>
      </c>
      <c r="BV34" s="315">
        <v>92.07199</v>
      </c>
    </row>
    <row r="35" spans="1:74" ht="11.15" customHeight="1" x14ac:dyDescent="0.25">
      <c r="A35" s="556" t="s">
        <v>885</v>
      </c>
      <c r="B35" s="557" t="s">
        <v>901</v>
      </c>
      <c r="C35" s="249">
        <v>98.052099999999996</v>
      </c>
      <c r="D35" s="249">
        <v>98.500299999999996</v>
      </c>
      <c r="E35" s="249">
        <v>98.599599999999995</v>
      </c>
      <c r="F35" s="249">
        <v>98.999799999999993</v>
      </c>
      <c r="G35" s="249">
        <v>98.781199999999998</v>
      </c>
      <c r="H35" s="249">
        <v>98.971100000000007</v>
      </c>
      <c r="I35" s="249">
        <v>99.558300000000003</v>
      </c>
      <c r="J35" s="249">
        <v>98.544200000000004</v>
      </c>
      <c r="K35" s="249">
        <v>98.330100000000002</v>
      </c>
      <c r="L35" s="249">
        <v>98.129199999999997</v>
      </c>
      <c r="M35" s="249">
        <v>98.789500000000004</v>
      </c>
      <c r="N35" s="249">
        <v>98.431399999999996</v>
      </c>
      <c r="O35" s="249">
        <v>97.623599999999996</v>
      </c>
      <c r="P35" s="249">
        <v>97.894400000000005</v>
      </c>
      <c r="Q35" s="249">
        <v>97.894499999999994</v>
      </c>
      <c r="R35" s="249">
        <v>97.2179</v>
      </c>
      <c r="S35" s="249">
        <v>96.5809</v>
      </c>
      <c r="T35" s="249">
        <v>96.357699999999994</v>
      </c>
      <c r="U35" s="249">
        <v>96.963399999999993</v>
      </c>
      <c r="V35" s="249">
        <v>97.902000000000001</v>
      </c>
      <c r="W35" s="249">
        <v>97.664900000000003</v>
      </c>
      <c r="X35" s="249">
        <v>97.559799999999996</v>
      </c>
      <c r="Y35" s="249">
        <v>96.9114</v>
      </c>
      <c r="Z35" s="249">
        <v>96.389799999999994</v>
      </c>
      <c r="AA35" s="249">
        <v>96.704400000000007</v>
      </c>
      <c r="AB35" s="249">
        <v>96.708500000000001</v>
      </c>
      <c r="AC35" s="249">
        <v>98.4358</v>
      </c>
      <c r="AD35" s="249">
        <v>92.167900000000003</v>
      </c>
      <c r="AE35" s="249">
        <v>92.392899999999997</v>
      </c>
      <c r="AF35" s="249">
        <v>92.800200000000004</v>
      </c>
      <c r="AG35" s="249">
        <v>94.150099999999995</v>
      </c>
      <c r="AH35" s="249">
        <v>95.542100000000005</v>
      </c>
      <c r="AI35" s="249">
        <v>95.519099999999995</v>
      </c>
      <c r="AJ35" s="249">
        <v>96.904499999999999</v>
      </c>
      <c r="AK35" s="249">
        <v>96.912300000000002</v>
      </c>
      <c r="AL35" s="249">
        <v>96.809299999999993</v>
      </c>
      <c r="AM35" s="249">
        <v>97.074799999999996</v>
      </c>
      <c r="AN35" s="249">
        <v>90.578900000000004</v>
      </c>
      <c r="AO35" s="249">
        <v>95.281599999999997</v>
      </c>
      <c r="AP35" s="249">
        <v>99.064999999999998</v>
      </c>
      <c r="AQ35" s="249">
        <v>101.61960000000001</v>
      </c>
      <c r="AR35" s="249">
        <v>102.58110000000001</v>
      </c>
      <c r="AS35" s="249">
        <v>102.1125</v>
      </c>
      <c r="AT35" s="249">
        <v>101.4689</v>
      </c>
      <c r="AU35" s="249">
        <v>100.133</v>
      </c>
      <c r="AV35" s="249">
        <v>102.3098</v>
      </c>
      <c r="AW35" s="249">
        <v>102.5934</v>
      </c>
      <c r="AX35" s="249">
        <v>102.9773</v>
      </c>
      <c r="AY35" s="249">
        <v>101.9141</v>
      </c>
      <c r="AZ35" s="249">
        <v>102.1596</v>
      </c>
      <c r="BA35" s="249">
        <v>103.10429999999999</v>
      </c>
      <c r="BB35" s="249">
        <v>103.0121</v>
      </c>
      <c r="BC35" s="249">
        <v>103.6011</v>
      </c>
      <c r="BD35" s="249">
        <v>103.62309999999999</v>
      </c>
      <c r="BE35" s="249">
        <v>104.15219999999999</v>
      </c>
      <c r="BF35" s="249">
        <v>104.4948</v>
      </c>
      <c r="BG35" s="249">
        <v>104.11063704</v>
      </c>
      <c r="BH35" s="315">
        <v>104.14919999999999</v>
      </c>
      <c r="BI35" s="315">
        <v>104.2289</v>
      </c>
      <c r="BJ35" s="315">
        <v>104.30589999999999</v>
      </c>
      <c r="BK35" s="315">
        <v>104.3296</v>
      </c>
      <c r="BL35" s="315">
        <v>104.4389</v>
      </c>
      <c r="BM35" s="315">
        <v>104.58329999999999</v>
      </c>
      <c r="BN35" s="315">
        <v>104.8045</v>
      </c>
      <c r="BO35" s="315">
        <v>104.988</v>
      </c>
      <c r="BP35" s="315">
        <v>105.1754</v>
      </c>
      <c r="BQ35" s="315">
        <v>105.40009999999999</v>
      </c>
      <c r="BR35" s="315">
        <v>105.5702</v>
      </c>
      <c r="BS35" s="315">
        <v>105.7193</v>
      </c>
      <c r="BT35" s="315">
        <v>105.7919</v>
      </c>
      <c r="BU35" s="315">
        <v>105.9402</v>
      </c>
      <c r="BV35" s="315">
        <v>106.10899999999999</v>
      </c>
    </row>
    <row r="36" spans="1:74" ht="11.15" customHeight="1" x14ac:dyDescent="0.25">
      <c r="A36" s="556" t="s">
        <v>886</v>
      </c>
      <c r="B36" s="557" t="s">
        <v>902</v>
      </c>
      <c r="C36" s="249">
        <v>97.147000000000006</v>
      </c>
      <c r="D36" s="249">
        <v>101.84869999999999</v>
      </c>
      <c r="E36" s="249">
        <v>99.905900000000003</v>
      </c>
      <c r="F36" s="249">
        <v>101.05289999999999</v>
      </c>
      <c r="G36" s="249">
        <v>101.4109</v>
      </c>
      <c r="H36" s="249">
        <v>100.6844</v>
      </c>
      <c r="I36" s="249">
        <v>100.7409</v>
      </c>
      <c r="J36" s="249">
        <v>100.5887</v>
      </c>
      <c r="K36" s="249">
        <v>99.538899999999998</v>
      </c>
      <c r="L36" s="249">
        <v>100.88200000000001</v>
      </c>
      <c r="M36" s="249">
        <v>99.311599999999999</v>
      </c>
      <c r="N36" s="249">
        <v>101.25749999999999</v>
      </c>
      <c r="O36" s="249">
        <v>101.8292</v>
      </c>
      <c r="P36" s="249">
        <v>99.101799999999997</v>
      </c>
      <c r="Q36" s="249">
        <v>99.381799999999998</v>
      </c>
      <c r="R36" s="249">
        <v>100.6234</v>
      </c>
      <c r="S36" s="249">
        <v>101.1692</v>
      </c>
      <c r="T36" s="249">
        <v>101.5561</v>
      </c>
      <c r="U36" s="249">
        <v>101.07470000000001</v>
      </c>
      <c r="V36" s="249">
        <v>101.8086</v>
      </c>
      <c r="W36" s="249">
        <v>102.298</v>
      </c>
      <c r="X36" s="249">
        <v>100.9209</v>
      </c>
      <c r="Y36" s="249">
        <v>99.353200000000001</v>
      </c>
      <c r="Z36" s="249">
        <v>100.3373</v>
      </c>
      <c r="AA36" s="249">
        <v>103.5458</v>
      </c>
      <c r="AB36" s="249">
        <v>103.9679</v>
      </c>
      <c r="AC36" s="249">
        <v>98.335899999999995</v>
      </c>
      <c r="AD36" s="249">
        <v>84.394199999999998</v>
      </c>
      <c r="AE36" s="249">
        <v>91.671199999999999</v>
      </c>
      <c r="AF36" s="249">
        <v>95.528999999999996</v>
      </c>
      <c r="AG36" s="249">
        <v>96.919799999999995</v>
      </c>
      <c r="AH36" s="249">
        <v>96.800799999999995</v>
      </c>
      <c r="AI36" s="249">
        <v>95.885999999999996</v>
      </c>
      <c r="AJ36" s="249">
        <v>98.231200000000001</v>
      </c>
      <c r="AK36" s="249">
        <v>98.6524</v>
      </c>
      <c r="AL36" s="249">
        <v>100.68470000000001</v>
      </c>
      <c r="AM36" s="249">
        <v>99.691299999999998</v>
      </c>
      <c r="AN36" s="249">
        <v>95.790099999999995</v>
      </c>
      <c r="AO36" s="249">
        <v>97.881</v>
      </c>
      <c r="AP36" s="249">
        <v>96.827399999999997</v>
      </c>
      <c r="AQ36" s="249">
        <v>95.245199999999997</v>
      </c>
      <c r="AR36" s="249">
        <v>95.985200000000006</v>
      </c>
      <c r="AS36" s="249">
        <v>96.903700000000001</v>
      </c>
      <c r="AT36" s="249">
        <v>97.341399999999993</v>
      </c>
      <c r="AU36" s="249">
        <v>97.686199999999999</v>
      </c>
      <c r="AV36" s="249">
        <v>97.244500000000002</v>
      </c>
      <c r="AW36" s="249">
        <v>99.488299999999995</v>
      </c>
      <c r="AX36" s="249">
        <v>100.5102</v>
      </c>
      <c r="AY36" s="249">
        <v>100.2872</v>
      </c>
      <c r="AZ36" s="249">
        <v>104.6931</v>
      </c>
      <c r="BA36" s="249">
        <v>103.65900000000001</v>
      </c>
      <c r="BB36" s="249">
        <v>102.0859</v>
      </c>
      <c r="BC36" s="249">
        <v>103.8051</v>
      </c>
      <c r="BD36" s="249">
        <v>104.2822</v>
      </c>
      <c r="BE36" s="249">
        <v>104.1858</v>
      </c>
      <c r="BF36" s="249">
        <v>104.0915</v>
      </c>
      <c r="BG36" s="249">
        <v>104.72893209999999</v>
      </c>
      <c r="BH36" s="315">
        <v>103.9092</v>
      </c>
      <c r="BI36" s="315">
        <v>103.5504</v>
      </c>
      <c r="BJ36" s="315">
        <v>103.2277</v>
      </c>
      <c r="BK36" s="315">
        <v>102.8943</v>
      </c>
      <c r="BL36" s="315">
        <v>102.67910000000001</v>
      </c>
      <c r="BM36" s="315">
        <v>102.5352</v>
      </c>
      <c r="BN36" s="315">
        <v>102.5324</v>
      </c>
      <c r="BO36" s="315">
        <v>102.4787</v>
      </c>
      <c r="BP36" s="315">
        <v>102.444</v>
      </c>
      <c r="BQ36" s="315">
        <v>102.4016</v>
      </c>
      <c r="BR36" s="315">
        <v>102.4246</v>
      </c>
      <c r="BS36" s="315">
        <v>102.48650000000001</v>
      </c>
      <c r="BT36" s="315">
        <v>102.5997</v>
      </c>
      <c r="BU36" s="315">
        <v>102.7299</v>
      </c>
      <c r="BV36" s="315">
        <v>102.8897</v>
      </c>
    </row>
    <row r="37" spans="1:74" ht="11.15" customHeight="1" x14ac:dyDescent="0.25">
      <c r="A37" s="556" t="s">
        <v>887</v>
      </c>
      <c r="B37" s="557" t="s">
        <v>903</v>
      </c>
      <c r="C37" s="249">
        <v>100.6687</v>
      </c>
      <c r="D37" s="249">
        <v>102.2367</v>
      </c>
      <c r="E37" s="249">
        <v>103.3706</v>
      </c>
      <c r="F37" s="249">
        <v>102.837</v>
      </c>
      <c r="G37" s="249">
        <v>103.33499999999999</v>
      </c>
      <c r="H37" s="249">
        <v>103.5249</v>
      </c>
      <c r="I37" s="249">
        <v>102.7902</v>
      </c>
      <c r="J37" s="249">
        <v>103.5722</v>
      </c>
      <c r="K37" s="249">
        <v>104.2847</v>
      </c>
      <c r="L37" s="249">
        <v>104.54600000000001</v>
      </c>
      <c r="M37" s="249">
        <v>104.3514</v>
      </c>
      <c r="N37" s="249">
        <v>102.65309999999999</v>
      </c>
      <c r="O37" s="249">
        <v>99.331800000000001</v>
      </c>
      <c r="P37" s="249">
        <v>98.435900000000004</v>
      </c>
      <c r="Q37" s="249">
        <v>98.526499999999999</v>
      </c>
      <c r="R37" s="249">
        <v>98.876499999999993</v>
      </c>
      <c r="S37" s="249">
        <v>97.728499999999997</v>
      </c>
      <c r="T37" s="249">
        <v>95.939400000000006</v>
      </c>
      <c r="U37" s="249">
        <v>96.066400000000002</v>
      </c>
      <c r="V37" s="249">
        <v>97.857600000000005</v>
      </c>
      <c r="W37" s="249">
        <v>97.245099999999994</v>
      </c>
      <c r="X37" s="249">
        <v>95.369399999999999</v>
      </c>
      <c r="Y37" s="249">
        <v>95.5655</v>
      </c>
      <c r="Z37" s="249">
        <v>97.071600000000004</v>
      </c>
      <c r="AA37" s="249">
        <v>97.973600000000005</v>
      </c>
      <c r="AB37" s="249">
        <v>95.811800000000005</v>
      </c>
      <c r="AC37" s="249">
        <v>93.348200000000006</v>
      </c>
      <c r="AD37" s="249">
        <v>73.426000000000002</v>
      </c>
      <c r="AE37" s="249">
        <v>70.891599999999997</v>
      </c>
      <c r="AF37" s="249">
        <v>75.512</v>
      </c>
      <c r="AG37" s="249">
        <v>79.846599999999995</v>
      </c>
      <c r="AH37" s="249">
        <v>84.587100000000007</v>
      </c>
      <c r="AI37" s="249">
        <v>88.436400000000006</v>
      </c>
      <c r="AJ37" s="249">
        <v>90.234200000000001</v>
      </c>
      <c r="AK37" s="249">
        <v>92.674099999999996</v>
      </c>
      <c r="AL37" s="249">
        <v>91.7166</v>
      </c>
      <c r="AM37" s="249">
        <v>93.124099999999999</v>
      </c>
      <c r="AN37" s="249">
        <v>92.065600000000003</v>
      </c>
      <c r="AO37" s="249">
        <v>93.870900000000006</v>
      </c>
      <c r="AP37" s="249">
        <v>96.949399999999997</v>
      </c>
      <c r="AQ37" s="249">
        <v>95.603800000000007</v>
      </c>
      <c r="AR37" s="249">
        <v>97.236000000000004</v>
      </c>
      <c r="AS37" s="249">
        <v>98.434399999999997</v>
      </c>
      <c r="AT37" s="249">
        <v>98.090299999999999</v>
      </c>
      <c r="AU37" s="249">
        <v>98.328699999999998</v>
      </c>
      <c r="AV37" s="249">
        <v>99.7928</v>
      </c>
      <c r="AW37" s="249">
        <v>99.080600000000004</v>
      </c>
      <c r="AX37" s="249">
        <v>97.102999999999994</v>
      </c>
      <c r="AY37" s="249">
        <v>94.485799999999998</v>
      </c>
      <c r="AZ37" s="249">
        <v>97.014200000000002</v>
      </c>
      <c r="BA37" s="249">
        <v>95.445499999999996</v>
      </c>
      <c r="BB37" s="249">
        <v>97.183099999999996</v>
      </c>
      <c r="BC37" s="249">
        <v>97.890699999999995</v>
      </c>
      <c r="BD37" s="249">
        <v>97.355199999999996</v>
      </c>
      <c r="BE37" s="249">
        <v>97.758499999999998</v>
      </c>
      <c r="BF37" s="249">
        <v>97.384100000000004</v>
      </c>
      <c r="BG37" s="249">
        <v>95.703678147999995</v>
      </c>
      <c r="BH37" s="315">
        <v>96.265150000000006</v>
      </c>
      <c r="BI37" s="315">
        <v>96.487359999999995</v>
      </c>
      <c r="BJ37" s="315">
        <v>96.711020000000005</v>
      </c>
      <c r="BK37" s="315">
        <v>96.9221</v>
      </c>
      <c r="BL37" s="315">
        <v>97.159210000000002</v>
      </c>
      <c r="BM37" s="315">
        <v>97.408299999999997</v>
      </c>
      <c r="BN37" s="315">
        <v>97.661240000000006</v>
      </c>
      <c r="BO37" s="315">
        <v>97.940399999999997</v>
      </c>
      <c r="BP37" s="315">
        <v>98.237660000000005</v>
      </c>
      <c r="BQ37" s="315">
        <v>98.622150000000005</v>
      </c>
      <c r="BR37" s="315">
        <v>98.903720000000007</v>
      </c>
      <c r="BS37" s="315">
        <v>99.151529999999994</v>
      </c>
      <c r="BT37" s="315">
        <v>99.418199999999999</v>
      </c>
      <c r="BU37" s="315">
        <v>99.558989999999994</v>
      </c>
      <c r="BV37" s="315">
        <v>99.626530000000002</v>
      </c>
    </row>
    <row r="38" spans="1:74" ht="11.15" customHeight="1" x14ac:dyDescent="0.25">
      <c r="A38" s="296" t="s">
        <v>877</v>
      </c>
      <c r="B38" s="40" t="s">
        <v>904</v>
      </c>
      <c r="C38" s="249">
        <v>98.587433649000005</v>
      </c>
      <c r="D38" s="249">
        <v>100.18528953000001</v>
      </c>
      <c r="E38" s="249">
        <v>100.45135071</v>
      </c>
      <c r="F38" s="249">
        <v>100.52902391000001</v>
      </c>
      <c r="G38" s="249">
        <v>101.14835438999999</v>
      </c>
      <c r="H38" s="249">
        <v>101.20125664</v>
      </c>
      <c r="I38" s="249">
        <v>101.26636139999999</v>
      </c>
      <c r="J38" s="249">
        <v>101.49917394000001</v>
      </c>
      <c r="K38" s="249">
        <v>101.48889677</v>
      </c>
      <c r="L38" s="249">
        <v>101.50978554</v>
      </c>
      <c r="M38" s="249">
        <v>100.93946722</v>
      </c>
      <c r="N38" s="249">
        <v>101.22300359</v>
      </c>
      <c r="O38" s="249">
        <v>100.22394312999999</v>
      </c>
      <c r="P38" s="249">
        <v>98.346795506000007</v>
      </c>
      <c r="Q38" s="249">
        <v>98.278342660000007</v>
      </c>
      <c r="R38" s="249">
        <v>98.575886307000005</v>
      </c>
      <c r="S38" s="249">
        <v>98.181128654999995</v>
      </c>
      <c r="T38" s="249">
        <v>97.505386926</v>
      </c>
      <c r="U38" s="249">
        <v>97.614056204999997</v>
      </c>
      <c r="V38" s="249">
        <v>98.593029133000002</v>
      </c>
      <c r="W38" s="249">
        <v>98.347840571999996</v>
      </c>
      <c r="X38" s="249">
        <v>96.856294214000002</v>
      </c>
      <c r="Y38" s="249">
        <v>95.988241482000006</v>
      </c>
      <c r="Z38" s="249">
        <v>96.552908818000006</v>
      </c>
      <c r="AA38" s="249">
        <v>97.588513187999993</v>
      </c>
      <c r="AB38" s="249">
        <v>96.802190706000005</v>
      </c>
      <c r="AC38" s="249">
        <v>93.744901452999997</v>
      </c>
      <c r="AD38" s="249">
        <v>78.665841553999996</v>
      </c>
      <c r="AE38" s="249">
        <v>79.380834321999998</v>
      </c>
      <c r="AF38" s="249">
        <v>82.465564455999996</v>
      </c>
      <c r="AG38" s="249">
        <v>84.979612334999999</v>
      </c>
      <c r="AH38" s="249">
        <v>86.670476108000003</v>
      </c>
      <c r="AI38" s="249">
        <v>88.232370098999994</v>
      </c>
      <c r="AJ38" s="249">
        <v>90.620063318999996</v>
      </c>
      <c r="AK38" s="249">
        <v>91.823884706000001</v>
      </c>
      <c r="AL38" s="249">
        <v>92.439685292999997</v>
      </c>
      <c r="AM38" s="249">
        <v>92.937627986999999</v>
      </c>
      <c r="AN38" s="249">
        <v>87.787005605000004</v>
      </c>
      <c r="AO38" s="249">
        <v>92.484692942999999</v>
      </c>
      <c r="AP38" s="249">
        <v>94.544648348999999</v>
      </c>
      <c r="AQ38" s="249">
        <v>94.748717451000005</v>
      </c>
      <c r="AR38" s="249">
        <v>95.554486947000001</v>
      </c>
      <c r="AS38" s="249">
        <v>96.043995353</v>
      </c>
      <c r="AT38" s="249">
        <v>95.514150869000005</v>
      </c>
      <c r="AU38" s="249">
        <v>94.862530895999996</v>
      </c>
      <c r="AV38" s="249">
        <v>96.444264684000004</v>
      </c>
      <c r="AW38" s="249">
        <v>96.904129409999996</v>
      </c>
      <c r="AX38" s="249">
        <v>96.314517590999998</v>
      </c>
      <c r="AY38" s="249">
        <v>94.671957164000005</v>
      </c>
      <c r="AZ38" s="249">
        <v>97.160162576999994</v>
      </c>
      <c r="BA38" s="249">
        <v>96.785197026000006</v>
      </c>
      <c r="BB38" s="249">
        <v>96.525583283000003</v>
      </c>
      <c r="BC38" s="249">
        <v>97.352721877999997</v>
      </c>
      <c r="BD38" s="249">
        <v>96.807604459999993</v>
      </c>
      <c r="BE38" s="249">
        <v>96.873226177999996</v>
      </c>
      <c r="BF38" s="249">
        <v>97.159864399</v>
      </c>
      <c r="BG38" s="249">
        <v>96.135214160000004</v>
      </c>
      <c r="BH38" s="315">
        <v>96.155479999999997</v>
      </c>
      <c r="BI38" s="315">
        <v>96.131429999999995</v>
      </c>
      <c r="BJ38" s="315">
        <v>96.121880000000004</v>
      </c>
      <c r="BK38" s="315">
        <v>96.102279999999993</v>
      </c>
      <c r="BL38" s="315">
        <v>96.140190000000004</v>
      </c>
      <c r="BM38" s="315">
        <v>96.211029999999994</v>
      </c>
      <c r="BN38" s="315">
        <v>96.348529999999997</v>
      </c>
      <c r="BO38" s="315">
        <v>96.459980000000002</v>
      </c>
      <c r="BP38" s="315">
        <v>96.579089999999994</v>
      </c>
      <c r="BQ38" s="315">
        <v>96.728480000000005</v>
      </c>
      <c r="BR38" s="315">
        <v>96.845950000000002</v>
      </c>
      <c r="BS38" s="315">
        <v>96.954120000000003</v>
      </c>
      <c r="BT38" s="315">
        <v>97.053669999999997</v>
      </c>
      <c r="BU38" s="315">
        <v>97.142719999999997</v>
      </c>
      <c r="BV38" s="315">
        <v>97.221959999999996</v>
      </c>
    </row>
    <row r="39" spans="1:74" ht="11.15" customHeight="1" x14ac:dyDescent="0.25">
      <c r="A39" s="296" t="s">
        <v>878</v>
      </c>
      <c r="B39" s="40" t="s">
        <v>905</v>
      </c>
      <c r="C39" s="249">
        <v>104.56536346999999</v>
      </c>
      <c r="D39" s="249">
        <v>106.42936567</v>
      </c>
      <c r="E39" s="249">
        <v>106.18347605</v>
      </c>
      <c r="F39" s="249">
        <v>106.78431586000001</v>
      </c>
      <c r="G39" s="249">
        <v>106.52954467000001</v>
      </c>
      <c r="H39" s="249">
        <v>106.72427534000001</v>
      </c>
      <c r="I39" s="249">
        <v>106.78940627</v>
      </c>
      <c r="J39" s="249">
        <v>107.10121169999999</v>
      </c>
      <c r="K39" s="249">
        <v>106.81496104</v>
      </c>
      <c r="L39" s="249">
        <v>106.50254516</v>
      </c>
      <c r="M39" s="249">
        <v>105.75989174999999</v>
      </c>
      <c r="N39" s="249">
        <v>106.17160078000001</v>
      </c>
      <c r="O39" s="249">
        <v>105.87290865999999</v>
      </c>
      <c r="P39" s="249">
        <v>104.24217625</v>
      </c>
      <c r="Q39" s="249">
        <v>104.07410066</v>
      </c>
      <c r="R39" s="249">
        <v>104.23599867</v>
      </c>
      <c r="S39" s="249">
        <v>104.40171813000001</v>
      </c>
      <c r="T39" s="249">
        <v>104.52842028000001</v>
      </c>
      <c r="U39" s="249">
        <v>104.34433409</v>
      </c>
      <c r="V39" s="249">
        <v>104.9989772</v>
      </c>
      <c r="W39" s="249">
        <v>104.66412749</v>
      </c>
      <c r="X39" s="249">
        <v>103.82852988</v>
      </c>
      <c r="Y39" s="249">
        <v>103.56812363</v>
      </c>
      <c r="Z39" s="249">
        <v>103.81976880000001</v>
      </c>
      <c r="AA39" s="249">
        <v>104.70428732000001</v>
      </c>
      <c r="AB39" s="249">
        <v>104.66947911</v>
      </c>
      <c r="AC39" s="249">
        <v>100.21166869</v>
      </c>
      <c r="AD39" s="249">
        <v>84.710356637999993</v>
      </c>
      <c r="AE39" s="249">
        <v>88.468443179999994</v>
      </c>
      <c r="AF39" s="249">
        <v>93.721411594000003</v>
      </c>
      <c r="AG39" s="249">
        <v>96.828429516</v>
      </c>
      <c r="AH39" s="249">
        <v>97.577477895000001</v>
      </c>
      <c r="AI39" s="249">
        <v>97.874769982000004</v>
      </c>
      <c r="AJ39" s="249">
        <v>99.812734105999994</v>
      </c>
      <c r="AK39" s="249">
        <v>100.60928371999999</v>
      </c>
      <c r="AL39" s="249">
        <v>101.83872973</v>
      </c>
      <c r="AM39" s="249">
        <v>102.58279640000001</v>
      </c>
      <c r="AN39" s="249">
        <v>98.009610632000005</v>
      </c>
      <c r="AO39" s="249">
        <v>102.03629230999999</v>
      </c>
      <c r="AP39" s="249">
        <v>102.0749873</v>
      </c>
      <c r="AQ39" s="249">
        <v>102.29508667</v>
      </c>
      <c r="AR39" s="249">
        <v>102.25795314</v>
      </c>
      <c r="AS39" s="249">
        <v>103.05762101000001</v>
      </c>
      <c r="AT39" s="249">
        <v>102.75969314</v>
      </c>
      <c r="AU39" s="249">
        <v>102.22088204000001</v>
      </c>
      <c r="AV39" s="249">
        <v>103.49652186</v>
      </c>
      <c r="AW39" s="249">
        <v>104.35594741</v>
      </c>
      <c r="AX39" s="249">
        <v>104.60159296</v>
      </c>
      <c r="AY39" s="249">
        <v>104.00784455</v>
      </c>
      <c r="AZ39" s="249">
        <v>106.36909699</v>
      </c>
      <c r="BA39" s="249">
        <v>106.66434101</v>
      </c>
      <c r="BB39" s="249">
        <v>106.21993845</v>
      </c>
      <c r="BC39" s="249">
        <v>106.39466818</v>
      </c>
      <c r="BD39" s="249">
        <v>105.78995973000001</v>
      </c>
      <c r="BE39" s="249">
        <v>105.98943851</v>
      </c>
      <c r="BF39" s="249">
        <v>106.02823896</v>
      </c>
      <c r="BG39" s="249">
        <v>106.09298595</v>
      </c>
      <c r="BH39" s="315">
        <v>105.76260000000001</v>
      </c>
      <c r="BI39" s="315">
        <v>105.5805</v>
      </c>
      <c r="BJ39" s="315">
        <v>105.41930000000001</v>
      </c>
      <c r="BK39" s="315">
        <v>105.25320000000001</v>
      </c>
      <c r="BL39" s="315">
        <v>105.15349999999999</v>
      </c>
      <c r="BM39" s="315">
        <v>105.0942</v>
      </c>
      <c r="BN39" s="315">
        <v>105.11060000000001</v>
      </c>
      <c r="BO39" s="315">
        <v>105.10599999999999</v>
      </c>
      <c r="BP39" s="315">
        <v>105.11539999999999</v>
      </c>
      <c r="BQ39" s="315">
        <v>105.1357</v>
      </c>
      <c r="BR39" s="315">
        <v>105.1758</v>
      </c>
      <c r="BS39" s="315">
        <v>105.2325</v>
      </c>
      <c r="BT39" s="315">
        <v>105.3235</v>
      </c>
      <c r="BU39" s="315">
        <v>105.40009999999999</v>
      </c>
      <c r="BV39" s="315">
        <v>105.4799</v>
      </c>
    </row>
    <row r="40" spans="1:74" ht="11.15" customHeight="1" x14ac:dyDescent="0.25">
      <c r="A40" s="296" t="s">
        <v>879</v>
      </c>
      <c r="B40" s="40" t="s">
        <v>906</v>
      </c>
      <c r="C40" s="249">
        <v>99.337867895000002</v>
      </c>
      <c r="D40" s="249">
        <v>100.56836062000001</v>
      </c>
      <c r="E40" s="249">
        <v>101.12723736</v>
      </c>
      <c r="F40" s="249">
        <v>101.47163003999999</v>
      </c>
      <c r="G40" s="249">
        <v>101.27764943</v>
      </c>
      <c r="H40" s="249">
        <v>101.74301665999999</v>
      </c>
      <c r="I40" s="249">
        <v>101.93141683</v>
      </c>
      <c r="J40" s="249">
        <v>102.0476211</v>
      </c>
      <c r="K40" s="249">
        <v>101.99015563</v>
      </c>
      <c r="L40" s="249">
        <v>101.45109865000001</v>
      </c>
      <c r="M40" s="249">
        <v>100.98832656</v>
      </c>
      <c r="N40" s="249">
        <v>101.12235584</v>
      </c>
      <c r="O40" s="249">
        <v>100.08338753</v>
      </c>
      <c r="P40" s="249">
        <v>99.072380103</v>
      </c>
      <c r="Q40" s="249">
        <v>98.633087496000002</v>
      </c>
      <c r="R40" s="249">
        <v>98.445638352000003</v>
      </c>
      <c r="S40" s="249">
        <v>98.142398978000003</v>
      </c>
      <c r="T40" s="249">
        <v>97.874188177999997</v>
      </c>
      <c r="U40" s="249">
        <v>97.473842425000001</v>
      </c>
      <c r="V40" s="249">
        <v>98.244454486999999</v>
      </c>
      <c r="W40" s="249">
        <v>97.920892488999996</v>
      </c>
      <c r="X40" s="249">
        <v>96.986976412999994</v>
      </c>
      <c r="Y40" s="249">
        <v>96.931206863</v>
      </c>
      <c r="Z40" s="249">
        <v>97.173215353000003</v>
      </c>
      <c r="AA40" s="249">
        <v>97.446053745</v>
      </c>
      <c r="AB40" s="249">
        <v>97.428091085000005</v>
      </c>
      <c r="AC40" s="249">
        <v>94.198010292000006</v>
      </c>
      <c r="AD40" s="249">
        <v>79.783981264999994</v>
      </c>
      <c r="AE40" s="249">
        <v>81.767119651000002</v>
      </c>
      <c r="AF40" s="249">
        <v>86.808879808</v>
      </c>
      <c r="AG40" s="249">
        <v>89.476337923000003</v>
      </c>
      <c r="AH40" s="249">
        <v>91.005697466000001</v>
      </c>
      <c r="AI40" s="249">
        <v>92.058255474999996</v>
      </c>
      <c r="AJ40" s="249">
        <v>93.788835754999994</v>
      </c>
      <c r="AK40" s="249">
        <v>94.703576562999999</v>
      </c>
      <c r="AL40" s="249">
        <v>94.720662790000006</v>
      </c>
      <c r="AM40" s="249">
        <v>95.503658173000005</v>
      </c>
      <c r="AN40" s="249">
        <v>89.832969695000003</v>
      </c>
      <c r="AO40" s="249">
        <v>94.013806031000001</v>
      </c>
      <c r="AP40" s="249">
        <v>95.613771349000004</v>
      </c>
      <c r="AQ40" s="249">
        <v>96.540236418000006</v>
      </c>
      <c r="AR40" s="249">
        <v>96.912333625000002</v>
      </c>
      <c r="AS40" s="249">
        <v>97.465376011999993</v>
      </c>
      <c r="AT40" s="249">
        <v>96.694164271000005</v>
      </c>
      <c r="AU40" s="249">
        <v>95.431363996000002</v>
      </c>
      <c r="AV40" s="249">
        <v>97.453091388000004</v>
      </c>
      <c r="AW40" s="249">
        <v>97.909712397999996</v>
      </c>
      <c r="AX40" s="249">
        <v>97.578373537999994</v>
      </c>
      <c r="AY40" s="249">
        <v>96.723646333000005</v>
      </c>
      <c r="AZ40" s="249">
        <v>98.509792343000001</v>
      </c>
      <c r="BA40" s="249">
        <v>98.801534802999996</v>
      </c>
      <c r="BB40" s="249">
        <v>98.994968649</v>
      </c>
      <c r="BC40" s="249">
        <v>98.929086839999997</v>
      </c>
      <c r="BD40" s="249">
        <v>98.363768901</v>
      </c>
      <c r="BE40" s="249">
        <v>98.843833372999995</v>
      </c>
      <c r="BF40" s="249">
        <v>98.643716196</v>
      </c>
      <c r="BG40" s="249">
        <v>98.569034521999995</v>
      </c>
      <c r="BH40" s="315">
        <v>98.592280000000002</v>
      </c>
      <c r="BI40" s="315">
        <v>98.614810000000006</v>
      </c>
      <c r="BJ40" s="315">
        <v>98.649940000000001</v>
      </c>
      <c r="BK40" s="315">
        <v>98.678269999999998</v>
      </c>
      <c r="BL40" s="315">
        <v>98.753150000000005</v>
      </c>
      <c r="BM40" s="315">
        <v>98.855180000000004</v>
      </c>
      <c r="BN40" s="315">
        <v>99.012879999999996</v>
      </c>
      <c r="BO40" s="315">
        <v>99.147810000000007</v>
      </c>
      <c r="BP40" s="315">
        <v>99.288499999999999</v>
      </c>
      <c r="BQ40" s="315">
        <v>99.461569999999995</v>
      </c>
      <c r="BR40" s="315">
        <v>99.593789999999998</v>
      </c>
      <c r="BS40" s="315">
        <v>99.711789999999993</v>
      </c>
      <c r="BT40" s="315">
        <v>99.801339999999996</v>
      </c>
      <c r="BU40" s="315">
        <v>99.901570000000007</v>
      </c>
      <c r="BV40" s="315">
        <v>99.998249999999999</v>
      </c>
    </row>
    <row r="41" spans="1:74" ht="11.15" customHeight="1" x14ac:dyDescent="0.25">
      <c r="A41" s="296" t="s">
        <v>880</v>
      </c>
      <c r="B41" s="40" t="s">
        <v>907</v>
      </c>
      <c r="C41" s="249">
        <v>98.155518795999996</v>
      </c>
      <c r="D41" s="249">
        <v>99.331623395999998</v>
      </c>
      <c r="E41" s="249">
        <v>100.12277417</v>
      </c>
      <c r="F41" s="249">
        <v>100.43730151</v>
      </c>
      <c r="G41" s="249">
        <v>100.54316749</v>
      </c>
      <c r="H41" s="249">
        <v>100.90311357</v>
      </c>
      <c r="I41" s="249">
        <v>101.24162436</v>
      </c>
      <c r="J41" s="249">
        <v>101.11902685</v>
      </c>
      <c r="K41" s="249">
        <v>101.02299747000001</v>
      </c>
      <c r="L41" s="249">
        <v>100.26299231</v>
      </c>
      <c r="M41" s="249">
        <v>99.776924878000003</v>
      </c>
      <c r="N41" s="249">
        <v>100.11002763</v>
      </c>
      <c r="O41" s="249">
        <v>99.241768157999999</v>
      </c>
      <c r="P41" s="249">
        <v>97.826955741000006</v>
      </c>
      <c r="Q41" s="249">
        <v>97.261479933000004</v>
      </c>
      <c r="R41" s="249">
        <v>97.188156946999996</v>
      </c>
      <c r="S41" s="249">
        <v>96.831445712000004</v>
      </c>
      <c r="T41" s="249">
        <v>96.346097291000007</v>
      </c>
      <c r="U41" s="249">
        <v>95.969840832000003</v>
      </c>
      <c r="V41" s="249">
        <v>96.721072305000007</v>
      </c>
      <c r="W41" s="249">
        <v>96.691976100999995</v>
      </c>
      <c r="X41" s="249">
        <v>95.475868547999994</v>
      </c>
      <c r="Y41" s="249">
        <v>94.595937324000005</v>
      </c>
      <c r="Z41" s="249">
        <v>94.831403459000001</v>
      </c>
      <c r="AA41" s="249">
        <v>95.130145544000001</v>
      </c>
      <c r="AB41" s="249">
        <v>95.017273238000001</v>
      </c>
      <c r="AC41" s="249">
        <v>92.899626624999996</v>
      </c>
      <c r="AD41" s="249">
        <v>80.667922951999998</v>
      </c>
      <c r="AE41" s="249">
        <v>81.920506177999997</v>
      </c>
      <c r="AF41" s="249">
        <v>84.941311166000006</v>
      </c>
      <c r="AG41" s="249">
        <v>86.764030306999999</v>
      </c>
      <c r="AH41" s="249">
        <v>87.890667160000007</v>
      </c>
      <c r="AI41" s="249">
        <v>88.870723038999998</v>
      </c>
      <c r="AJ41" s="249">
        <v>91.310948924000002</v>
      </c>
      <c r="AK41" s="249">
        <v>92.293738274999995</v>
      </c>
      <c r="AL41" s="249">
        <v>92.268848527000003</v>
      </c>
      <c r="AM41" s="249">
        <v>92.527405950000002</v>
      </c>
      <c r="AN41" s="249">
        <v>83.715830660999998</v>
      </c>
      <c r="AO41" s="249">
        <v>90.015046819999995</v>
      </c>
      <c r="AP41" s="249">
        <v>93.356148121999993</v>
      </c>
      <c r="AQ41" s="249">
        <v>94.935358652000005</v>
      </c>
      <c r="AR41" s="249">
        <v>95.486521577999994</v>
      </c>
      <c r="AS41" s="249">
        <v>95.601084491999998</v>
      </c>
      <c r="AT41" s="249">
        <v>94.306606481000003</v>
      </c>
      <c r="AU41" s="249">
        <v>92.319164267999994</v>
      </c>
      <c r="AV41" s="249">
        <v>94.998916026000003</v>
      </c>
      <c r="AW41" s="249">
        <v>95.438573390000002</v>
      </c>
      <c r="AX41" s="249">
        <v>95.083620148999998</v>
      </c>
      <c r="AY41" s="249">
        <v>93.977707348999999</v>
      </c>
      <c r="AZ41" s="249">
        <v>95.688519683999999</v>
      </c>
      <c r="BA41" s="249">
        <v>96.043547894</v>
      </c>
      <c r="BB41" s="249">
        <v>95.718609001000004</v>
      </c>
      <c r="BC41" s="249">
        <v>95.970481613000004</v>
      </c>
      <c r="BD41" s="249">
        <v>95.379272552000003</v>
      </c>
      <c r="BE41" s="249">
        <v>95.565621926000006</v>
      </c>
      <c r="BF41" s="249">
        <v>95.392985866000004</v>
      </c>
      <c r="BG41" s="249">
        <v>95.197929797</v>
      </c>
      <c r="BH41" s="315">
        <v>95.224310000000003</v>
      </c>
      <c r="BI41" s="315">
        <v>95.227320000000006</v>
      </c>
      <c r="BJ41" s="315">
        <v>95.24494</v>
      </c>
      <c r="BK41" s="315">
        <v>95.251320000000007</v>
      </c>
      <c r="BL41" s="315">
        <v>95.317539999999994</v>
      </c>
      <c r="BM41" s="315">
        <v>95.417749999999998</v>
      </c>
      <c r="BN41" s="315">
        <v>95.595060000000004</v>
      </c>
      <c r="BO41" s="315">
        <v>95.730900000000005</v>
      </c>
      <c r="BP41" s="315">
        <v>95.868399999999994</v>
      </c>
      <c r="BQ41" s="315">
        <v>96.044219999999996</v>
      </c>
      <c r="BR41" s="315">
        <v>96.157499999999999</v>
      </c>
      <c r="BS41" s="315">
        <v>96.244910000000004</v>
      </c>
      <c r="BT41" s="315">
        <v>96.260379999999998</v>
      </c>
      <c r="BU41" s="315">
        <v>96.330629999999999</v>
      </c>
      <c r="BV41" s="315">
        <v>96.409559999999999</v>
      </c>
    </row>
    <row r="42" spans="1:74" ht="11.15" customHeight="1" x14ac:dyDescent="0.25">
      <c r="A42" s="36"/>
      <c r="B42" s="40"/>
      <c r="C42" s="249"/>
      <c r="D42" s="249"/>
      <c r="E42" s="249"/>
      <c r="F42" s="249"/>
      <c r="G42" s="249"/>
      <c r="H42" s="249"/>
      <c r="I42" s="249"/>
      <c r="J42" s="249"/>
      <c r="K42" s="249"/>
      <c r="L42" s="249"/>
      <c r="M42" s="249"/>
      <c r="N42" s="249"/>
      <c r="O42" s="249"/>
      <c r="P42" s="249"/>
      <c r="Q42" s="249"/>
      <c r="R42" s="249"/>
      <c r="S42" s="249"/>
      <c r="T42" s="249"/>
      <c r="U42" s="249"/>
      <c r="V42" s="249"/>
      <c r="W42" s="249"/>
      <c r="X42" s="249"/>
      <c r="Y42" s="249"/>
      <c r="Z42" s="249"/>
      <c r="AA42" s="249"/>
      <c r="AB42" s="249"/>
      <c r="AC42" s="249"/>
      <c r="AD42" s="249"/>
      <c r="AE42" s="249"/>
      <c r="AF42" s="249"/>
      <c r="AG42" s="249"/>
      <c r="AH42" s="249"/>
      <c r="AI42" s="249"/>
      <c r="AJ42" s="249"/>
      <c r="AK42" s="249"/>
      <c r="AL42" s="249"/>
      <c r="AM42" s="249"/>
      <c r="AN42" s="249"/>
      <c r="AO42" s="249"/>
      <c r="AP42" s="249"/>
      <c r="AQ42" s="249"/>
      <c r="AR42" s="249"/>
      <c r="AS42" s="249"/>
      <c r="AT42" s="249"/>
      <c r="AU42" s="249"/>
      <c r="AV42" s="249"/>
      <c r="AW42" s="249"/>
      <c r="AX42" s="249"/>
      <c r="AY42" s="249"/>
      <c r="AZ42" s="249"/>
      <c r="BA42" s="249"/>
      <c r="BB42" s="249"/>
      <c r="BC42" s="249"/>
      <c r="BD42" s="249"/>
      <c r="BE42" s="249"/>
      <c r="BF42" s="249"/>
      <c r="BG42" s="249"/>
      <c r="BH42" s="315"/>
      <c r="BI42" s="315"/>
      <c r="BJ42" s="315"/>
      <c r="BK42" s="315"/>
      <c r="BL42" s="315"/>
      <c r="BM42" s="315"/>
      <c r="BN42" s="315"/>
      <c r="BO42" s="315"/>
      <c r="BP42" s="315"/>
      <c r="BQ42" s="315"/>
      <c r="BR42" s="315"/>
      <c r="BS42" s="315"/>
      <c r="BT42" s="315"/>
      <c r="BU42" s="315"/>
      <c r="BV42" s="315"/>
    </row>
    <row r="43" spans="1:74" ht="11.15" customHeight="1" x14ac:dyDescent="0.25">
      <c r="A43" s="139"/>
      <c r="B43" s="143" t="s">
        <v>17</v>
      </c>
      <c r="C43" s="67"/>
      <c r="D43" s="67"/>
      <c r="E43" s="67"/>
      <c r="F43" s="67"/>
      <c r="G43" s="67"/>
      <c r="H43" s="67"/>
      <c r="I43" s="67"/>
      <c r="J43" s="67"/>
      <c r="K43" s="67"/>
      <c r="L43" s="67"/>
      <c r="M43" s="67"/>
      <c r="N43" s="67"/>
      <c r="O43" s="67"/>
      <c r="P43" s="67"/>
      <c r="Q43" s="67"/>
      <c r="R43" s="67"/>
      <c r="S43" s="67"/>
      <c r="T43" s="67"/>
      <c r="U43" s="67"/>
      <c r="V43" s="67"/>
      <c r="W43" s="67"/>
      <c r="X43" s="67"/>
      <c r="Y43" s="67"/>
      <c r="Z43" s="67"/>
      <c r="AA43" s="67"/>
      <c r="AB43" s="67"/>
      <c r="AC43" s="67"/>
      <c r="AD43" s="67"/>
      <c r="AE43" s="67"/>
      <c r="AF43" s="67"/>
      <c r="AG43" s="67"/>
      <c r="AH43" s="67"/>
      <c r="AI43" s="67"/>
      <c r="AJ43" s="67"/>
      <c r="AK43" s="67"/>
      <c r="AL43" s="67"/>
      <c r="AM43" s="67"/>
      <c r="AN43" s="67"/>
      <c r="AO43" s="67"/>
      <c r="AP43" s="67"/>
      <c r="AQ43" s="67"/>
      <c r="AR43" s="67"/>
      <c r="AS43" s="67"/>
      <c r="AT43" s="67"/>
      <c r="AU43" s="67"/>
      <c r="AV43" s="67"/>
      <c r="AW43" s="67"/>
      <c r="AX43" s="67"/>
      <c r="AY43" s="67"/>
      <c r="AZ43" s="67"/>
      <c r="BA43" s="67"/>
      <c r="BB43" s="67"/>
      <c r="BC43" s="67"/>
      <c r="BD43" s="67"/>
      <c r="BE43" s="67"/>
      <c r="BF43" s="67"/>
      <c r="BG43" s="67"/>
      <c r="BH43" s="300"/>
      <c r="BI43" s="300"/>
      <c r="BJ43" s="300"/>
      <c r="BK43" s="300"/>
      <c r="BL43" s="300"/>
      <c r="BM43" s="300"/>
      <c r="BN43" s="300"/>
      <c r="BO43" s="300"/>
      <c r="BP43" s="300"/>
      <c r="BQ43" s="300"/>
      <c r="BR43" s="300"/>
      <c r="BS43" s="300"/>
      <c r="BT43" s="300"/>
      <c r="BU43" s="300"/>
      <c r="BV43" s="300"/>
    </row>
    <row r="44" spans="1:74" ht="11.15" customHeight="1" x14ac:dyDescent="0.25">
      <c r="A44" s="133"/>
      <c r="B44" s="138" t="s">
        <v>875</v>
      </c>
      <c r="C44" s="235"/>
      <c r="D44" s="235"/>
      <c r="E44" s="235"/>
      <c r="F44" s="235"/>
      <c r="G44" s="235"/>
      <c r="H44" s="235"/>
      <c r="I44" s="235"/>
      <c r="J44" s="235"/>
      <c r="K44" s="235"/>
      <c r="L44" s="235"/>
      <c r="M44" s="235"/>
      <c r="N44" s="235"/>
      <c r="O44" s="235"/>
      <c r="P44" s="235"/>
      <c r="Q44" s="235"/>
      <c r="R44" s="235"/>
      <c r="S44" s="235"/>
      <c r="T44" s="235"/>
      <c r="U44" s="235"/>
      <c r="V44" s="235"/>
      <c r="W44" s="235"/>
      <c r="X44" s="235"/>
      <c r="Y44" s="235"/>
      <c r="Z44" s="235"/>
      <c r="AA44" s="235"/>
      <c r="AB44" s="235"/>
      <c r="AC44" s="235"/>
      <c r="AD44" s="235"/>
      <c r="AE44" s="235"/>
      <c r="AF44" s="235"/>
      <c r="AG44" s="235"/>
      <c r="AH44" s="235"/>
      <c r="AI44" s="235"/>
      <c r="AJ44" s="235"/>
      <c r="AK44" s="235"/>
      <c r="AL44" s="235"/>
      <c r="AM44" s="235"/>
      <c r="AN44" s="235"/>
      <c r="AO44" s="235"/>
      <c r="AP44" s="235"/>
      <c r="AQ44" s="235"/>
      <c r="AR44" s="235"/>
      <c r="AS44" s="235"/>
      <c r="AT44" s="235"/>
      <c r="AU44" s="235"/>
      <c r="AV44" s="235"/>
      <c r="AW44" s="235"/>
      <c r="AX44" s="235"/>
      <c r="AY44" s="235"/>
      <c r="AZ44" s="235"/>
      <c r="BA44" s="235"/>
      <c r="BB44" s="235"/>
      <c r="BC44" s="235"/>
      <c r="BD44" s="235"/>
      <c r="BE44" s="235"/>
      <c r="BF44" s="235"/>
      <c r="BG44" s="235"/>
      <c r="BH44" s="325"/>
      <c r="BI44" s="325"/>
      <c r="BJ44" s="325"/>
      <c r="BK44" s="325"/>
      <c r="BL44" s="325"/>
      <c r="BM44" s="325"/>
      <c r="BN44" s="325"/>
      <c r="BO44" s="325"/>
      <c r="BP44" s="325"/>
      <c r="BQ44" s="325"/>
      <c r="BR44" s="325"/>
      <c r="BS44" s="325"/>
      <c r="BT44" s="325"/>
      <c r="BU44" s="325"/>
      <c r="BV44" s="325"/>
    </row>
    <row r="45" spans="1:74" ht="11.15" customHeight="1" x14ac:dyDescent="0.25">
      <c r="A45" s="139" t="s">
        <v>574</v>
      </c>
      <c r="B45" s="202" t="s">
        <v>458</v>
      </c>
      <c r="C45" s="207">
        <v>2.4874299999999998</v>
      </c>
      <c r="D45" s="207">
        <v>2.4943900000000001</v>
      </c>
      <c r="E45" s="207">
        <v>2.4958100000000001</v>
      </c>
      <c r="F45" s="207">
        <v>2.5014599999999998</v>
      </c>
      <c r="G45" s="207">
        <v>2.50779</v>
      </c>
      <c r="H45" s="207">
        <v>2.51118</v>
      </c>
      <c r="I45" s="207">
        <v>2.5132300000000001</v>
      </c>
      <c r="J45" s="207">
        <v>2.51749</v>
      </c>
      <c r="K45" s="207">
        <v>2.5223900000000001</v>
      </c>
      <c r="L45" s="207">
        <v>2.5286200000000001</v>
      </c>
      <c r="M45" s="207">
        <v>2.52657</v>
      </c>
      <c r="N45" s="207">
        <v>2.5255100000000001</v>
      </c>
      <c r="O45" s="207">
        <v>2.5247000000000002</v>
      </c>
      <c r="P45" s="207">
        <v>2.5313500000000002</v>
      </c>
      <c r="Q45" s="207">
        <v>2.5427300000000002</v>
      </c>
      <c r="R45" s="207">
        <v>2.5516299999999998</v>
      </c>
      <c r="S45" s="207">
        <v>2.5532499999999998</v>
      </c>
      <c r="T45" s="207">
        <v>2.5536099999999999</v>
      </c>
      <c r="U45" s="207">
        <v>2.5590000000000002</v>
      </c>
      <c r="V45" s="207">
        <v>2.5617899999999998</v>
      </c>
      <c r="W45" s="207">
        <v>2.56596</v>
      </c>
      <c r="X45" s="207">
        <v>2.5730499999999998</v>
      </c>
      <c r="Y45" s="207">
        <v>2.5778799999999999</v>
      </c>
      <c r="Z45" s="207">
        <v>2.58263</v>
      </c>
      <c r="AA45" s="207">
        <v>2.5868199999999999</v>
      </c>
      <c r="AB45" s="207">
        <v>2.5900699999999999</v>
      </c>
      <c r="AC45" s="207">
        <v>2.5816499999999998</v>
      </c>
      <c r="AD45" s="207">
        <v>2.56094</v>
      </c>
      <c r="AE45" s="207">
        <v>2.5594399999999999</v>
      </c>
      <c r="AF45" s="207">
        <v>2.5721699999999998</v>
      </c>
      <c r="AG45" s="207">
        <v>2.5854300000000001</v>
      </c>
      <c r="AH45" s="207">
        <v>2.5958000000000001</v>
      </c>
      <c r="AI45" s="207">
        <v>2.6019000000000001</v>
      </c>
      <c r="AJ45" s="207">
        <v>2.6035200000000001</v>
      </c>
      <c r="AK45" s="207">
        <v>2.6072099999999998</v>
      </c>
      <c r="AL45" s="207">
        <v>2.61564</v>
      </c>
      <c r="AM45" s="207">
        <v>2.6219999999999999</v>
      </c>
      <c r="AN45" s="207">
        <v>2.6334599999999999</v>
      </c>
      <c r="AO45" s="207">
        <v>2.65028</v>
      </c>
      <c r="AP45" s="207">
        <v>2.6672699999999998</v>
      </c>
      <c r="AQ45" s="207">
        <v>2.6859899999999999</v>
      </c>
      <c r="AR45" s="207">
        <v>2.7095500000000001</v>
      </c>
      <c r="AS45" s="207">
        <v>2.7218399999999998</v>
      </c>
      <c r="AT45" s="207">
        <v>2.7309199999999998</v>
      </c>
      <c r="AU45" s="207">
        <v>2.74214</v>
      </c>
      <c r="AV45" s="207">
        <v>2.7658999999999998</v>
      </c>
      <c r="AW45" s="207">
        <v>2.7852399999999999</v>
      </c>
      <c r="AX45" s="207">
        <v>2.8012600000000001</v>
      </c>
      <c r="AY45" s="207">
        <v>2.8193299999999999</v>
      </c>
      <c r="AZ45" s="207">
        <v>2.8418199999999998</v>
      </c>
      <c r="BA45" s="207">
        <v>2.8770799999999999</v>
      </c>
      <c r="BB45" s="207">
        <v>2.8866299999999998</v>
      </c>
      <c r="BC45" s="207">
        <v>2.9147400000000001</v>
      </c>
      <c r="BD45" s="207">
        <v>2.9532799999999999</v>
      </c>
      <c r="BE45" s="207">
        <v>2.9527100000000002</v>
      </c>
      <c r="BF45" s="207">
        <v>2.9561999999999999</v>
      </c>
      <c r="BG45" s="207">
        <v>2.9624253085999999</v>
      </c>
      <c r="BH45" s="323">
        <v>2.976518</v>
      </c>
      <c r="BI45" s="323">
        <v>2.986783</v>
      </c>
      <c r="BJ45" s="323">
        <v>2.9955630000000002</v>
      </c>
      <c r="BK45" s="323">
        <v>3.001849</v>
      </c>
      <c r="BL45" s="323">
        <v>3.0084149999999998</v>
      </c>
      <c r="BM45" s="323">
        <v>3.0142519999999999</v>
      </c>
      <c r="BN45" s="323">
        <v>3.0176560000000001</v>
      </c>
      <c r="BO45" s="323">
        <v>3.0233120000000002</v>
      </c>
      <c r="BP45" s="323">
        <v>3.0295160000000001</v>
      </c>
      <c r="BQ45" s="323">
        <v>3.0364420000000001</v>
      </c>
      <c r="BR45" s="323">
        <v>3.0436130000000001</v>
      </c>
      <c r="BS45" s="323">
        <v>3.051202</v>
      </c>
      <c r="BT45" s="323">
        <v>3.060473</v>
      </c>
      <c r="BU45" s="323">
        <v>3.0679509999999999</v>
      </c>
      <c r="BV45" s="323">
        <v>3.0749010000000001</v>
      </c>
    </row>
    <row r="46" spans="1:74" ht="11.15" customHeight="1" x14ac:dyDescent="0.25">
      <c r="A46" s="144"/>
      <c r="B46" s="138" t="s">
        <v>18</v>
      </c>
      <c r="C46" s="212"/>
      <c r="D46" s="212"/>
      <c r="E46" s="212"/>
      <c r="F46" s="212"/>
      <c r="G46" s="212"/>
      <c r="H46" s="212"/>
      <c r="I46" s="212"/>
      <c r="J46" s="212"/>
      <c r="K46" s="212"/>
      <c r="L46" s="212"/>
      <c r="M46" s="212"/>
      <c r="N46" s="212"/>
      <c r="O46" s="212"/>
      <c r="P46" s="212"/>
      <c r="Q46" s="212"/>
      <c r="R46" s="212"/>
      <c r="S46" s="212"/>
      <c r="T46" s="212"/>
      <c r="U46" s="212"/>
      <c r="V46" s="212"/>
      <c r="W46" s="212"/>
      <c r="X46" s="212"/>
      <c r="Y46" s="212"/>
      <c r="Z46" s="212"/>
      <c r="AA46" s="212"/>
      <c r="AB46" s="212"/>
      <c r="AC46" s="212"/>
      <c r="AD46" s="212"/>
      <c r="AE46" s="212"/>
      <c r="AF46" s="212"/>
      <c r="AG46" s="212"/>
      <c r="AH46" s="212"/>
      <c r="AI46" s="212"/>
      <c r="AJ46" s="212"/>
      <c r="AK46" s="212"/>
      <c r="AL46" s="212"/>
      <c r="AM46" s="212"/>
      <c r="AN46" s="212"/>
      <c r="AO46" s="212"/>
      <c r="AP46" s="212"/>
      <c r="AQ46" s="212"/>
      <c r="AR46" s="212"/>
      <c r="AS46" s="212"/>
      <c r="AT46" s="212"/>
      <c r="AU46" s="212"/>
      <c r="AV46" s="212"/>
      <c r="AW46" s="212"/>
      <c r="AX46" s="212"/>
      <c r="AY46" s="212"/>
      <c r="AZ46" s="212"/>
      <c r="BA46" s="212"/>
      <c r="BB46" s="212"/>
      <c r="BC46" s="212"/>
      <c r="BD46" s="212"/>
      <c r="BE46" s="212"/>
      <c r="BF46" s="212"/>
      <c r="BG46" s="212"/>
      <c r="BH46" s="303"/>
      <c r="BI46" s="303"/>
      <c r="BJ46" s="303"/>
      <c r="BK46" s="303"/>
      <c r="BL46" s="303"/>
      <c r="BM46" s="303"/>
      <c r="BN46" s="303"/>
      <c r="BO46" s="303"/>
      <c r="BP46" s="303"/>
      <c r="BQ46" s="303"/>
      <c r="BR46" s="303"/>
      <c r="BS46" s="303"/>
      <c r="BT46" s="303"/>
      <c r="BU46" s="303"/>
      <c r="BV46" s="303"/>
    </row>
    <row r="47" spans="1:74" ht="11.15" customHeight="1" x14ac:dyDescent="0.25">
      <c r="A47" s="139" t="s">
        <v>573</v>
      </c>
      <c r="B47" s="202" t="s">
        <v>459</v>
      </c>
      <c r="C47" s="207">
        <v>1.9845186272999999</v>
      </c>
      <c r="D47" s="207">
        <v>1.9945618689</v>
      </c>
      <c r="E47" s="207">
        <v>2.0040841052</v>
      </c>
      <c r="F47" s="207">
        <v>2.0147920157999999</v>
      </c>
      <c r="G47" s="207">
        <v>2.0219922322000001</v>
      </c>
      <c r="H47" s="207">
        <v>2.0273914339000001</v>
      </c>
      <c r="I47" s="207">
        <v>2.0304652024999998</v>
      </c>
      <c r="J47" s="207">
        <v>2.0326556884999998</v>
      </c>
      <c r="K47" s="207">
        <v>2.0334384736</v>
      </c>
      <c r="L47" s="207">
        <v>2.0351529497</v>
      </c>
      <c r="M47" s="207">
        <v>2.0313657888000001</v>
      </c>
      <c r="N47" s="207">
        <v>2.0244163831000002</v>
      </c>
      <c r="O47" s="207">
        <v>2.0037883595000001</v>
      </c>
      <c r="P47" s="207">
        <v>1.9984017435000001</v>
      </c>
      <c r="Q47" s="207">
        <v>1.9977401620999999</v>
      </c>
      <c r="R47" s="207">
        <v>2.0130842121999999</v>
      </c>
      <c r="S47" s="207">
        <v>2.0134122525000002</v>
      </c>
      <c r="T47" s="207">
        <v>2.0100048796999999</v>
      </c>
      <c r="U47" s="207">
        <v>1.9946808707999999</v>
      </c>
      <c r="V47" s="207">
        <v>1.9899385893999999</v>
      </c>
      <c r="W47" s="207">
        <v>1.9875968123000001</v>
      </c>
      <c r="X47" s="207">
        <v>1.9947566001999999</v>
      </c>
      <c r="Y47" s="207">
        <v>1.9918900364000001</v>
      </c>
      <c r="Z47" s="207">
        <v>1.9860981814000001</v>
      </c>
      <c r="AA47" s="207">
        <v>1.9814886933</v>
      </c>
      <c r="AB47" s="207">
        <v>1.9667655127000001</v>
      </c>
      <c r="AC47" s="207">
        <v>1.9460362976000001</v>
      </c>
      <c r="AD47" s="207">
        <v>1.8911624353000001</v>
      </c>
      <c r="AE47" s="207">
        <v>1.8795251104999999</v>
      </c>
      <c r="AF47" s="207">
        <v>1.8829857105000001</v>
      </c>
      <c r="AG47" s="207">
        <v>1.9232493367000001</v>
      </c>
      <c r="AH47" s="207">
        <v>1.9406269606</v>
      </c>
      <c r="AI47" s="207">
        <v>1.9568236833999999</v>
      </c>
      <c r="AJ47" s="207">
        <v>1.9596868677999999</v>
      </c>
      <c r="AK47" s="207">
        <v>1.9826362663999999</v>
      </c>
      <c r="AL47" s="207">
        <v>2.0135192419000001</v>
      </c>
      <c r="AM47" s="207">
        <v>2.0596308157999998</v>
      </c>
      <c r="AN47" s="207">
        <v>2.1009096787999999</v>
      </c>
      <c r="AO47" s="207">
        <v>2.1446508524999999</v>
      </c>
      <c r="AP47" s="207">
        <v>2.2008384350000001</v>
      </c>
      <c r="AQ47" s="207">
        <v>2.2420161565000001</v>
      </c>
      <c r="AR47" s="207">
        <v>2.2781681151000002</v>
      </c>
      <c r="AS47" s="207">
        <v>2.3040265945999998</v>
      </c>
      <c r="AT47" s="207">
        <v>2.3340778145000001</v>
      </c>
      <c r="AU47" s="207">
        <v>2.3630540586</v>
      </c>
      <c r="AV47" s="207">
        <v>2.3851756821999999</v>
      </c>
      <c r="AW47" s="207">
        <v>2.4163367082999998</v>
      </c>
      <c r="AX47" s="207">
        <v>2.4507574921000002</v>
      </c>
      <c r="AY47" s="207">
        <v>2.4795404963999998</v>
      </c>
      <c r="AZ47" s="207">
        <v>2.5271539486000001</v>
      </c>
      <c r="BA47" s="207">
        <v>2.5847003114999998</v>
      </c>
      <c r="BB47" s="207">
        <v>2.6989032525000001</v>
      </c>
      <c r="BC47" s="207">
        <v>2.7412726859999998</v>
      </c>
      <c r="BD47" s="207">
        <v>2.7585322794999998</v>
      </c>
      <c r="BE47" s="207">
        <v>2.7185802109999999</v>
      </c>
      <c r="BF47" s="207">
        <v>2.7096964910999999</v>
      </c>
      <c r="BG47" s="207">
        <v>2.6997792979000002</v>
      </c>
      <c r="BH47" s="323">
        <v>2.6896939999999998</v>
      </c>
      <c r="BI47" s="323">
        <v>2.6770610000000001</v>
      </c>
      <c r="BJ47" s="323">
        <v>2.6627450000000001</v>
      </c>
      <c r="BK47" s="323">
        <v>2.6484890000000001</v>
      </c>
      <c r="BL47" s="323">
        <v>2.6295030000000001</v>
      </c>
      <c r="BM47" s="323">
        <v>2.607529</v>
      </c>
      <c r="BN47" s="323">
        <v>2.570179</v>
      </c>
      <c r="BO47" s="323">
        <v>2.5515189999999999</v>
      </c>
      <c r="BP47" s="323">
        <v>2.539161</v>
      </c>
      <c r="BQ47" s="323">
        <v>2.5391530000000002</v>
      </c>
      <c r="BR47" s="323">
        <v>2.5348639999999998</v>
      </c>
      <c r="BS47" s="323">
        <v>2.5323410000000002</v>
      </c>
      <c r="BT47" s="323">
        <v>2.5349080000000002</v>
      </c>
      <c r="BU47" s="323">
        <v>2.533426</v>
      </c>
      <c r="BV47" s="323">
        <v>2.531218</v>
      </c>
    </row>
    <row r="48" spans="1:74" ht="11.15" customHeight="1" x14ac:dyDescent="0.25">
      <c r="A48" s="133"/>
      <c r="B48" s="138" t="s">
        <v>677</v>
      </c>
      <c r="C48" s="235"/>
      <c r="D48" s="235"/>
      <c r="E48" s="235"/>
      <c r="F48" s="235"/>
      <c r="G48" s="235"/>
      <c r="H48" s="235"/>
      <c r="I48" s="235"/>
      <c r="J48" s="235"/>
      <c r="K48" s="235"/>
      <c r="L48" s="235"/>
      <c r="M48" s="235"/>
      <c r="N48" s="235"/>
      <c r="O48" s="235"/>
      <c r="P48" s="235"/>
      <c r="Q48" s="235"/>
      <c r="R48" s="235"/>
      <c r="S48" s="235"/>
      <c r="T48" s="235"/>
      <c r="U48" s="235"/>
      <c r="V48" s="235"/>
      <c r="W48" s="235"/>
      <c r="X48" s="235"/>
      <c r="Y48" s="235"/>
      <c r="Z48" s="235"/>
      <c r="AA48" s="235"/>
      <c r="AB48" s="235"/>
      <c r="AC48" s="235"/>
      <c r="AD48" s="235"/>
      <c r="AE48" s="235"/>
      <c r="AF48" s="235"/>
      <c r="AG48" s="235"/>
      <c r="AH48" s="235"/>
      <c r="AI48" s="235"/>
      <c r="AJ48" s="235"/>
      <c r="AK48" s="235"/>
      <c r="AL48" s="235"/>
      <c r="AM48" s="235"/>
      <c r="AN48" s="235"/>
      <c r="AO48" s="235"/>
      <c r="AP48" s="235"/>
      <c r="AQ48" s="235"/>
      <c r="AR48" s="235"/>
      <c r="AS48" s="235"/>
      <c r="AT48" s="235"/>
      <c r="AU48" s="235"/>
      <c r="AV48" s="235"/>
      <c r="AW48" s="235"/>
      <c r="AX48" s="235"/>
      <c r="AY48" s="235"/>
      <c r="AZ48" s="235"/>
      <c r="BA48" s="235"/>
      <c r="BB48" s="235"/>
      <c r="BC48" s="235"/>
      <c r="BD48" s="235"/>
      <c r="BE48" s="235"/>
      <c r="BF48" s="235"/>
      <c r="BG48" s="235"/>
      <c r="BH48" s="325"/>
      <c r="BI48" s="325"/>
      <c r="BJ48" s="325"/>
      <c r="BK48" s="325"/>
      <c r="BL48" s="325"/>
      <c r="BM48" s="325"/>
      <c r="BN48" s="325"/>
      <c r="BO48" s="325"/>
      <c r="BP48" s="325"/>
      <c r="BQ48" s="325"/>
      <c r="BR48" s="325"/>
      <c r="BS48" s="325"/>
      <c r="BT48" s="325"/>
      <c r="BU48" s="325"/>
      <c r="BV48" s="325"/>
    </row>
    <row r="49" spans="1:74" ht="11.15" customHeight="1" x14ac:dyDescent="0.25">
      <c r="A49" s="139" t="s">
        <v>575</v>
      </c>
      <c r="B49" s="202" t="s">
        <v>459</v>
      </c>
      <c r="C49" s="207">
        <v>1.97</v>
      </c>
      <c r="D49" s="207">
        <v>1.9970000000000001</v>
      </c>
      <c r="E49" s="207">
        <v>1.9770000000000001</v>
      </c>
      <c r="F49" s="207">
        <v>2.077</v>
      </c>
      <c r="G49" s="207">
        <v>2.2829999999999999</v>
      </c>
      <c r="H49" s="207">
        <v>2.294</v>
      </c>
      <c r="I49" s="207">
        <v>2.282</v>
      </c>
      <c r="J49" s="207">
        <v>2.2389999999999999</v>
      </c>
      <c r="K49" s="207">
        <v>2.266</v>
      </c>
      <c r="L49" s="207">
        <v>2.331</v>
      </c>
      <c r="M49" s="207">
        <v>2.1429999999999998</v>
      </c>
      <c r="N49" s="207">
        <v>1.8380000000000001</v>
      </c>
      <c r="O49" s="207">
        <v>1.6759999999999999</v>
      </c>
      <c r="P49" s="207">
        <v>1.776</v>
      </c>
      <c r="Q49" s="207">
        <v>1.9710000000000001</v>
      </c>
      <c r="R49" s="207">
        <v>2.117</v>
      </c>
      <c r="S49" s="207">
        <v>2.1509999999999998</v>
      </c>
      <c r="T49" s="207">
        <v>1.972</v>
      </c>
      <c r="U49" s="207">
        <v>2.0190000000000001</v>
      </c>
      <c r="V49" s="207">
        <v>1.9419999999999999</v>
      </c>
      <c r="W49" s="207">
        <v>1.903</v>
      </c>
      <c r="X49" s="207">
        <v>1.956</v>
      </c>
      <c r="Y49" s="207">
        <v>1.921</v>
      </c>
      <c r="Z49" s="207">
        <v>1.913</v>
      </c>
      <c r="AA49" s="207">
        <v>1.903</v>
      </c>
      <c r="AB49" s="207">
        <v>1.758</v>
      </c>
      <c r="AC49" s="207">
        <v>1.478</v>
      </c>
      <c r="AD49" s="207">
        <v>0.90300000000000002</v>
      </c>
      <c r="AE49" s="207">
        <v>0.98299999999999998</v>
      </c>
      <c r="AF49" s="207">
        <v>1.262</v>
      </c>
      <c r="AG49" s="207">
        <v>1.46</v>
      </c>
      <c r="AH49" s="207">
        <v>1.4950000000000001</v>
      </c>
      <c r="AI49" s="207">
        <v>1.444</v>
      </c>
      <c r="AJ49" s="207">
        <v>1.466</v>
      </c>
      <c r="AK49" s="207">
        <v>1.4890000000000001</v>
      </c>
      <c r="AL49" s="207">
        <v>1.6459999999999999</v>
      </c>
      <c r="AM49" s="207">
        <v>1.784</v>
      </c>
      <c r="AN49" s="207">
        <v>1.968</v>
      </c>
      <c r="AO49" s="207">
        <v>2.2519999999999998</v>
      </c>
      <c r="AP49" s="207">
        <v>2.222</v>
      </c>
      <c r="AQ49" s="207">
        <v>2.4039999999999999</v>
      </c>
      <c r="AR49" s="207">
        <v>2.4420000000000002</v>
      </c>
      <c r="AS49" s="207">
        <v>2.5663299999999998</v>
      </c>
      <c r="AT49" s="207">
        <v>2.5160800000000001</v>
      </c>
      <c r="AU49" s="207">
        <v>2.5707</v>
      </c>
      <c r="AV49" s="207">
        <v>2.7879999999999998</v>
      </c>
      <c r="AW49" s="207">
        <v>2.7869000000000002</v>
      </c>
      <c r="AX49" s="207">
        <v>2.5960000000000001</v>
      </c>
      <c r="AY49" s="207">
        <v>2.75116</v>
      </c>
      <c r="AZ49" s="207">
        <v>3.0775700000000001</v>
      </c>
      <c r="BA49" s="207">
        <v>3.6466500000000002</v>
      </c>
      <c r="BB49" s="207">
        <v>3.7610899999999998</v>
      </c>
      <c r="BC49" s="207">
        <v>4.18621</v>
      </c>
      <c r="BD49" s="207">
        <v>4.6665099999999997</v>
      </c>
      <c r="BE49" s="207">
        <v>4.0726199999999997</v>
      </c>
      <c r="BF49" s="207">
        <v>3.5179200000000002</v>
      </c>
      <c r="BG49" s="207">
        <v>3.0719349999999999</v>
      </c>
      <c r="BH49" s="323">
        <v>3.1057990000000002</v>
      </c>
      <c r="BI49" s="323">
        <v>3.0749029999999999</v>
      </c>
      <c r="BJ49" s="323">
        <v>2.9806650000000001</v>
      </c>
      <c r="BK49" s="323">
        <v>2.9420709999999999</v>
      </c>
      <c r="BL49" s="323">
        <v>2.9119459999999999</v>
      </c>
      <c r="BM49" s="323">
        <v>2.8558279999999998</v>
      </c>
      <c r="BN49" s="323">
        <v>2.847899</v>
      </c>
      <c r="BO49" s="323">
        <v>2.8507340000000001</v>
      </c>
      <c r="BP49" s="323">
        <v>2.843054</v>
      </c>
      <c r="BQ49" s="323">
        <v>2.8230499999999998</v>
      </c>
      <c r="BR49" s="323">
        <v>2.8478029999999999</v>
      </c>
      <c r="BS49" s="323">
        <v>2.8319830000000001</v>
      </c>
      <c r="BT49" s="323">
        <v>2.811728</v>
      </c>
      <c r="BU49" s="323">
        <v>2.8238159999999999</v>
      </c>
      <c r="BV49" s="323">
        <v>2.8366319999999998</v>
      </c>
    </row>
    <row r="50" spans="1:74" ht="11.15" customHeight="1" x14ac:dyDescent="0.25">
      <c r="A50" s="139"/>
      <c r="B50" s="138" t="s">
        <v>553</v>
      </c>
      <c r="C50" s="67"/>
      <c r="D50" s="67"/>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c r="AS50" s="67"/>
      <c r="AT50" s="67"/>
      <c r="AU50" s="67"/>
      <c r="AV50" s="67"/>
      <c r="AW50" s="67"/>
      <c r="AX50" s="67"/>
      <c r="AY50" s="67"/>
      <c r="AZ50" s="67"/>
      <c r="BA50" s="67"/>
      <c r="BB50" s="67"/>
      <c r="BC50" s="67"/>
      <c r="BD50" s="67"/>
      <c r="BE50" s="67"/>
      <c r="BF50" s="67"/>
      <c r="BG50" s="67"/>
      <c r="BH50" s="300"/>
      <c r="BI50" s="300"/>
      <c r="BJ50" s="300"/>
      <c r="BK50" s="300"/>
      <c r="BL50" s="300"/>
      <c r="BM50" s="300"/>
      <c r="BN50" s="300"/>
      <c r="BO50" s="300"/>
      <c r="BP50" s="300"/>
      <c r="BQ50" s="300"/>
      <c r="BR50" s="300"/>
      <c r="BS50" s="300"/>
      <c r="BT50" s="300"/>
      <c r="BU50" s="300"/>
      <c r="BV50" s="300"/>
    </row>
    <row r="51" spans="1:74" ht="11.15" customHeight="1" x14ac:dyDescent="0.25">
      <c r="A51" s="36" t="s">
        <v>554</v>
      </c>
      <c r="B51" s="555" t="s">
        <v>1093</v>
      </c>
      <c r="C51" s="249">
        <v>109.312</v>
      </c>
      <c r="D51" s="249">
        <v>109.312</v>
      </c>
      <c r="E51" s="249">
        <v>109.312</v>
      </c>
      <c r="F51" s="249">
        <v>110.15600000000001</v>
      </c>
      <c r="G51" s="249">
        <v>110.15600000000001</v>
      </c>
      <c r="H51" s="249">
        <v>110.15600000000001</v>
      </c>
      <c r="I51" s="249">
        <v>110.64700000000001</v>
      </c>
      <c r="J51" s="249">
        <v>110.64700000000001</v>
      </c>
      <c r="K51" s="249">
        <v>110.64700000000001</v>
      </c>
      <c r="L51" s="249">
        <v>111.191</v>
      </c>
      <c r="M51" s="249">
        <v>111.191</v>
      </c>
      <c r="N51" s="249">
        <v>111.191</v>
      </c>
      <c r="O51" s="249">
        <v>111.502</v>
      </c>
      <c r="P51" s="249">
        <v>111.502</v>
      </c>
      <c r="Q51" s="249">
        <v>111.502</v>
      </c>
      <c r="R51" s="249">
        <v>112.142</v>
      </c>
      <c r="S51" s="249">
        <v>112.142</v>
      </c>
      <c r="T51" s="249">
        <v>112.142</v>
      </c>
      <c r="U51" s="249">
        <v>112.524</v>
      </c>
      <c r="V51" s="249">
        <v>112.524</v>
      </c>
      <c r="W51" s="249">
        <v>112.524</v>
      </c>
      <c r="X51" s="249">
        <v>112.947</v>
      </c>
      <c r="Y51" s="249">
        <v>112.947</v>
      </c>
      <c r="Z51" s="249">
        <v>112.947</v>
      </c>
      <c r="AA51" s="249">
        <v>113.39700000000001</v>
      </c>
      <c r="AB51" s="249">
        <v>113.39700000000001</v>
      </c>
      <c r="AC51" s="249">
        <v>113.39700000000001</v>
      </c>
      <c r="AD51" s="249">
        <v>112.96899999999999</v>
      </c>
      <c r="AE51" s="249">
        <v>112.96899999999999</v>
      </c>
      <c r="AF51" s="249">
        <v>112.96899999999999</v>
      </c>
      <c r="AG51" s="249">
        <v>113.98399999999999</v>
      </c>
      <c r="AH51" s="249">
        <v>113.98399999999999</v>
      </c>
      <c r="AI51" s="249">
        <v>113.98399999999999</v>
      </c>
      <c r="AJ51" s="249">
        <v>114.611</v>
      </c>
      <c r="AK51" s="249">
        <v>114.611</v>
      </c>
      <c r="AL51" s="249">
        <v>114.611</v>
      </c>
      <c r="AM51" s="249">
        <v>115.82599999999999</v>
      </c>
      <c r="AN51" s="249">
        <v>115.82599999999999</v>
      </c>
      <c r="AO51" s="249">
        <v>115.82599999999999</v>
      </c>
      <c r="AP51" s="249">
        <v>117.54600000000001</v>
      </c>
      <c r="AQ51" s="249">
        <v>117.54600000000001</v>
      </c>
      <c r="AR51" s="249">
        <v>117.54600000000001</v>
      </c>
      <c r="AS51" s="249">
        <v>119.259</v>
      </c>
      <c r="AT51" s="249">
        <v>119.259</v>
      </c>
      <c r="AU51" s="249">
        <v>119.259</v>
      </c>
      <c r="AV51" s="249">
        <v>121.331</v>
      </c>
      <c r="AW51" s="249">
        <v>121.331</v>
      </c>
      <c r="AX51" s="249">
        <v>121.331</v>
      </c>
      <c r="AY51" s="249">
        <v>123.745</v>
      </c>
      <c r="AZ51" s="249">
        <v>123.745</v>
      </c>
      <c r="BA51" s="249">
        <v>123.745</v>
      </c>
      <c r="BB51" s="249">
        <v>126.413</v>
      </c>
      <c r="BC51" s="249">
        <v>126.413</v>
      </c>
      <c r="BD51" s="249">
        <v>126.413</v>
      </c>
      <c r="BE51" s="249">
        <v>127.08296296</v>
      </c>
      <c r="BF51" s="249">
        <v>127.51974074</v>
      </c>
      <c r="BG51" s="249">
        <v>128.01759630000001</v>
      </c>
      <c r="BH51" s="315">
        <v>128.75620000000001</v>
      </c>
      <c r="BI51" s="315">
        <v>129.2415</v>
      </c>
      <c r="BJ51" s="315">
        <v>129.65299999999999</v>
      </c>
      <c r="BK51" s="315">
        <v>129.92959999999999</v>
      </c>
      <c r="BL51" s="315">
        <v>130.2397</v>
      </c>
      <c r="BM51" s="315">
        <v>130.52209999999999</v>
      </c>
      <c r="BN51" s="315">
        <v>130.73089999999999</v>
      </c>
      <c r="BO51" s="315">
        <v>130.9923</v>
      </c>
      <c r="BP51" s="315">
        <v>131.2603</v>
      </c>
      <c r="BQ51" s="315">
        <v>131.53530000000001</v>
      </c>
      <c r="BR51" s="315">
        <v>131.81649999999999</v>
      </c>
      <c r="BS51" s="315">
        <v>132.10429999999999</v>
      </c>
      <c r="BT51" s="315">
        <v>132.42349999999999</v>
      </c>
      <c r="BU51" s="315">
        <v>132.7056</v>
      </c>
      <c r="BV51" s="315">
        <v>132.97569999999999</v>
      </c>
    </row>
    <row r="52" spans="1:74" ht="11.15" customHeight="1" x14ac:dyDescent="0.25">
      <c r="A52" s="133"/>
      <c r="B52" s="138" t="s">
        <v>499</v>
      </c>
      <c r="C52" s="212"/>
      <c r="D52" s="212"/>
      <c r="E52" s="212"/>
      <c r="F52" s="212"/>
      <c r="G52" s="212"/>
      <c r="H52" s="212"/>
      <c r="I52" s="212"/>
      <c r="J52" s="212"/>
      <c r="K52" s="212"/>
      <c r="L52" s="212"/>
      <c r="M52" s="212"/>
      <c r="N52" s="212"/>
      <c r="O52" s="212"/>
      <c r="P52" s="212"/>
      <c r="Q52" s="212"/>
      <c r="R52" s="212"/>
      <c r="S52" s="212"/>
      <c r="T52" s="212"/>
      <c r="U52" s="212"/>
      <c r="V52" s="212"/>
      <c r="W52" s="212"/>
      <c r="X52" s="212"/>
      <c r="Y52" s="212"/>
      <c r="Z52" s="212"/>
      <c r="AA52" s="212"/>
      <c r="AB52" s="212"/>
      <c r="AC52" s="212"/>
      <c r="AD52" s="212"/>
      <c r="AE52" s="212"/>
      <c r="AF52" s="212"/>
      <c r="AG52" s="212"/>
      <c r="AH52" s="212"/>
      <c r="AI52" s="212"/>
      <c r="AJ52" s="212"/>
      <c r="AK52" s="212"/>
      <c r="AL52" s="212"/>
      <c r="AM52" s="212"/>
      <c r="AN52" s="212"/>
      <c r="AO52" s="212"/>
      <c r="AP52" s="212"/>
      <c r="AQ52" s="212"/>
      <c r="AR52" s="212"/>
      <c r="AS52" s="212"/>
      <c r="AT52" s="212"/>
      <c r="AU52" s="212"/>
      <c r="AV52" s="212"/>
      <c r="AW52" s="212"/>
      <c r="AX52" s="212"/>
      <c r="AY52" s="212"/>
      <c r="AZ52" s="212"/>
      <c r="BA52" s="212"/>
      <c r="BB52" s="212"/>
      <c r="BC52" s="212"/>
      <c r="BD52" s="212"/>
      <c r="BE52" s="212"/>
      <c r="BF52" s="212"/>
      <c r="BG52" s="212"/>
      <c r="BH52" s="303"/>
      <c r="BI52" s="303"/>
      <c r="BJ52" s="303"/>
      <c r="BK52" s="303"/>
      <c r="BL52" s="303"/>
      <c r="BM52" s="303"/>
      <c r="BN52" s="303"/>
      <c r="BO52" s="303"/>
      <c r="BP52" s="303"/>
      <c r="BQ52" s="303"/>
      <c r="BR52" s="303"/>
      <c r="BS52" s="303"/>
      <c r="BT52" s="303"/>
      <c r="BU52" s="303"/>
      <c r="BV52" s="303"/>
    </row>
    <row r="53" spans="1:74" ht="11.15" customHeight="1" x14ac:dyDescent="0.25">
      <c r="A53" s="133"/>
      <c r="B53" s="143" t="s">
        <v>580</v>
      </c>
      <c r="C53" s="212"/>
      <c r="D53" s="212"/>
      <c r="E53" s="212"/>
      <c r="F53" s="212"/>
      <c r="G53" s="212"/>
      <c r="H53" s="212"/>
      <c r="I53" s="212"/>
      <c r="J53" s="212"/>
      <c r="K53" s="212"/>
      <c r="L53" s="212"/>
      <c r="M53" s="212"/>
      <c r="N53" s="212"/>
      <c r="O53" s="212"/>
      <c r="P53" s="212"/>
      <c r="Q53" s="212"/>
      <c r="R53" s="212"/>
      <c r="S53" s="212"/>
      <c r="T53" s="212"/>
      <c r="U53" s="212"/>
      <c r="V53" s="212"/>
      <c r="W53" s="212"/>
      <c r="X53" s="212"/>
      <c r="Y53" s="212"/>
      <c r="Z53" s="212"/>
      <c r="AA53" s="212"/>
      <c r="AB53" s="212"/>
      <c r="AC53" s="212"/>
      <c r="AD53" s="212"/>
      <c r="AE53" s="212"/>
      <c r="AF53" s="212"/>
      <c r="AG53" s="212"/>
      <c r="AH53" s="212"/>
      <c r="AI53" s="212"/>
      <c r="AJ53" s="212"/>
      <c r="AK53" s="212"/>
      <c r="AL53" s="212"/>
      <c r="AM53" s="212"/>
      <c r="AN53" s="212"/>
      <c r="AO53" s="212"/>
      <c r="AP53" s="212"/>
      <c r="AQ53" s="212"/>
      <c r="AR53" s="212"/>
      <c r="AS53" s="212"/>
      <c r="AT53" s="212"/>
      <c r="AU53" s="212"/>
      <c r="AV53" s="212"/>
      <c r="AW53" s="212"/>
      <c r="AX53" s="212"/>
      <c r="AY53" s="212"/>
      <c r="AZ53" s="212"/>
      <c r="BA53" s="212"/>
      <c r="BB53" s="212"/>
      <c r="BC53" s="212"/>
      <c r="BD53" s="212"/>
      <c r="BE53" s="212"/>
      <c r="BF53" s="212"/>
      <c r="BG53" s="212"/>
      <c r="BH53" s="303"/>
      <c r="BI53" s="303"/>
      <c r="BJ53" s="303"/>
      <c r="BK53" s="303"/>
      <c r="BL53" s="303"/>
      <c r="BM53" s="303"/>
      <c r="BN53" s="303"/>
      <c r="BO53" s="303"/>
      <c r="BP53" s="303"/>
      <c r="BQ53" s="303"/>
      <c r="BR53" s="303"/>
      <c r="BS53" s="303"/>
      <c r="BT53" s="303"/>
      <c r="BU53" s="303"/>
      <c r="BV53" s="303"/>
    </row>
    <row r="54" spans="1:74" ht="11.15" customHeight="1" x14ac:dyDescent="0.25">
      <c r="A54" s="133"/>
      <c r="B54" s="138" t="s">
        <v>49</v>
      </c>
      <c r="C54" s="212"/>
      <c r="D54" s="212"/>
      <c r="E54" s="212"/>
      <c r="F54" s="212"/>
      <c r="G54" s="212"/>
      <c r="H54" s="212"/>
      <c r="I54" s="212"/>
      <c r="J54" s="212"/>
      <c r="K54" s="212"/>
      <c r="L54" s="212"/>
      <c r="M54" s="212"/>
      <c r="N54" s="212"/>
      <c r="O54" s="212"/>
      <c r="P54" s="212"/>
      <c r="Q54" s="212"/>
      <c r="R54" s="212"/>
      <c r="S54" s="212"/>
      <c r="T54" s="212"/>
      <c r="U54" s="212"/>
      <c r="V54" s="212"/>
      <c r="W54" s="212"/>
      <c r="X54" s="212"/>
      <c r="Y54" s="212"/>
      <c r="Z54" s="212"/>
      <c r="AA54" s="212"/>
      <c r="AB54" s="212"/>
      <c r="AC54" s="212"/>
      <c r="AD54" s="212"/>
      <c r="AE54" s="212"/>
      <c r="AF54" s="212"/>
      <c r="AG54" s="212"/>
      <c r="AH54" s="212"/>
      <c r="AI54" s="212"/>
      <c r="AJ54" s="212"/>
      <c r="AK54" s="212"/>
      <c r="AL54" s="212"/>
      <c r="AM54" s="212"/>
      <c r="AN54" s="212"/>
      <c r="AO54" s="212"/>
      <c r="AP54" s="212"/>
      <c r="AQ54" s="212"/>
      <c r="AR54" s="212"/>
      <c r="AS54" s="212"/>
      <c r="AT54" s="212"/>
      <c r="AU54" s="212"/>
      <c r="AV54" s="212"/>
      <c r="AW54" s="212"/>
      <c r="AX54" s="212"/>
      <c r="AY54" s="212"/>
      <c r="AZ54" s="212"/>
      <c r="BA54" s="212"/>
      <c r="BB54" s="212"/>
      <c r="BC54" s="212"/>
      <c r="BD54" s="212"/>
      <c r="BE54" s="212"/>
      <c r="BF54" s="212"/>
      <c r="BG54" s="212"/>
      <c r="BH54" s="303"/>
      <c r="BI54" s="303"/>
      <c r="BJ54" s="303"/>
      <c r="BK54" s="303"/>
      <c r="BL54" s="303"/>
      <c r="BM54" s="303"/>
      <c r="BN54" s="303"/>
      <c r="BO54" s="303"/>
      <c r="BP54" s="303"/>
      <c r="BQ54" s="303"/>
      <c r="BR54" s="303"/>
      <c r="BS54" s="303"/>
      <c r="BT54" s="303"/>
      <c r="BU54" s="303"/>
      <c r="BV54" s="303"/>
    </row>
    <row r="55" spans="1:74" ht="11.15" customHeight="1" x14ac:dyDescent="0.25">
      <c r="A55" s="145" t="s">
        <v>581</v>
      </c>
      <c r="B55" s="202" t="s">
        <v>460</v>
      </c>
      <c r="C55" s="231">
        <v>7894.7096774000001</v>
      </c>
      <c r="D55" s="231">
        <v>8134.25</v>
      </c>
      <c r="E55" s="231">
        <v>8732.4193548000003</v>
      </c>
      <c r="F55" s="231">
        <v>9170.9</v>
      </c>
      <c r="G55" s="231">
        <v>9152.0322581</v>
      </c>
      <c r="H55" s="231">
        <v>9421.6</v>
      </c>
      <c r="I55" s="231">
        <v>9386.7419355000002</v>
      </c>
      <c r="J55" s="231">
        <v>9193.1935484000005</v>
      </c>
      <c r="K55" s="231">
        <v>8914.4666667000001</v>
      </c>
      <c r="L55" s="231">
        <v>9076.8387096999995</v>
      </c>
      <c r="M55" s="231">
        <v>8682.4666667000001</v>
      </c>
      <c r="N55" s="231">
        <v>8721.6129032000008</v>
      </c>
      <c r="O55" s="231">
        <v>8029.9032257999997</v>
      </c>
      <c r="P55" s="231">
        <v>8278.25</v>
      </c>
      <c r="Q55" s="231">
        <v>8786.4193548000003</v>
      </c>
      <c r="R55" s="231">
        <v>9113.7666666999994</v>
      </c>
      <c r="S55" s="231">
        <v>9345.5161289999996</v>
      </c>
      <c r="T55" s="231">
        <v>9378.6333333000002</v>
      </c>
      <c r="U55" s="231">
        <v>9403.8709677000006</v>
      </c>
      <c r="V55" s="231">
        <v>9461.5483870999997</v>
      </c>
      <c r="W55" s="231">
        <v>9110.6333333000002</v>
      </c>
      <c r="X55" s="231">
        <v>9160.0645160999993</v>
      </c>
      <c r="Y55" s="231">
        <v>8677.5333332999999</v>
      </c>
      <c r="Z55" s="231">
        <v>8443.7741934999995</v>
      </c>
      <c r="AA55" s="231">
        <v>8414.4193548000003</v>
      </c>
      <c r="AB55" s="231">
        <v>8368.7931033999994</v>
      </c>
      <c r="AC55" s="231">
        <v>7310.9032257999997</v>
      </c>
      <c r="AD55" s="231">
        <v>5587.2333332999997</v>
      </c>
      <c r="AE55" s="231">
        <v>7129.2258064999996</v>
      </c>
      <c r="AF55" s="231">
        <v>8344.3333332999991</v>
      </c>
      <c r="AG55" s="231">
        <v>8566.1290322999994</v>
      </c>
      <c r="AH55" s="231">
        <v>8550.3225805999991</v>
      </c>
      <c r="AI55" s="231">
        <v>8584.3666666999998</v>
      </c>
      <c r="AJ55" s="231">
        <v>8599.8709677000006</v>
      </c>
      <c r="AK55" s="231">
        <v>7943.3333333</v>
      </c>
      <c r="AL55" s="231">
        <v>7788.7419355000002</v>
      </c>
      <c r="AM55" s="231">
        <v>7452.5806451999997</v>
      </c>
      <c r="AN55" s="231">
        <v>7608.5</v>
      </c>
      <c r="AO55" s="231">
        <v>8691.1612903000005</v>
      </c>
      <c r="AP55" s="231">
        <v>8639.6333333000002</v>
      </c>
      <c r="AQ55" s="231">
        <v>9171.8064515999995</v>
      </c>
      <c r="AR55" s="231">
        <v>9563.2666666999994</v>
      </c>
      <c r="AS55" s="231">
        <v>9562.2580644999998</v>
      </c>
      <c r="AT55" s="231">
        <v>9269.2580644999998</v>
      </c>
      <c r="AU55" s="231">
        <v>9266.6</v>
      </c>
      <c r="AV55" s="231">
        <v>9217.6129032000008</v>
      </c>
      <c r="AW55" s="231">
        <v>8924.9666667000001</v>
      </c>
      <c r="AX55" s="231">
        <v>8658.7096774000001</v>
      </c>
      <c r="AY55" s="231">
        <v>7759.3548387000001</v>
      </c>
      <c r="AZ55" s="231">
        <v>8421.8571429000003</v>
      </c>
      <c r="BA55" s="231">
        <v>8943.6451613000008</v>
      </c>
      <c r="BB55" s="231">
        <v>8774.7666666999994</v>
      </c>
      <c r="BC55" s="231">
        <v>9296.7096774000001</v>
      </c>
      <c r="BD55" s="231">
        <v>9411.4</v>
      </c>
      <c r="BE55" s="231">
        <v>9245.2580644999998</v>
      </c>
      <c r="BF55" s="231">
        <v>9234.68</v>
      </c>
      <c r="BG55" s="231">
        <v>9236.268</v>
      </c>
      <c r="BH55" s="304">
        <v>9198.0380000000005</v>
      </c>
      <c r="BI55" s="304">
        <v>8918.4419999999991</v>
      </c>
      <c r="BJ55" s="304">
        <v>8828.4220000000005</v>
      </c>
      <c r="BK55" s="304">
        <v>7947.0410000000002</v>
      </c>
      <c r="BL55" s="304">
        <v>8452.9830000000002</v>
      </c>
      <c r="BM55" s="304">
        <v>8949.509</v>
      </c>
      <c r="BN55" s="304">
        <v>9041.5969999999998</v>
      </c>
      <c r="BO55" s="304">
        <v>9358.8880000000008</v>
      </c>
      <c r="BP55" s="304">
        <v>9477.9410000000007</v>
      </c>
      <c r="BQ55" s="304">
        <v>9615.0370000000003</v>
      </c>
      <c r="BR55" s="304">
        <v>9437.9259999999995</v>
      </c>
      <c r="BS55" s="304">
        <v>9388.1689999999999</v>
      </c>
      <c r="BT55" s="304">
        <v>9385.6190000000006</v>
      </c>
      <c r="BU55" s="304">
        <v>9057.5830000000005</v>
      </c>
      <c r="BV55" s="304">
        <v>8972.6569999999992</v>
      </c>
    </row>
    <row r="56" spans="1:74" ht="11.15" customHeight="1" x14ac:dyDescent="0.25">
      <c r="A56" s="133"/>
      <c r="B56" s="138" t="s">
        <v>582</v>
      </c>
      <c r="C56" s="212"/>
      <c r="D56" s="212"/>
      <c r="E56" s="212"/>
      <c r="F56" s="212"/>
      <c r="G56" s="212"/>
      <c r="H56" s="212"/>
      <c r="I56" s="212"/>
      <c r="J56" s="212"/>
      <c r="K56" s="212"/>
      <c r="L56" s="212"/>
      <c r="M56" s="212"/>
      <c r="N56" s="212"/>
      <c r="O56" s="212"/>
      <c r="P56" s="212"/>
      <c r="Q56" s="212"/>
      <c r="R56" s="212"/>
      <c r="S56" s="212"/>
      <c r="T56" s="212"/>
      <c r="U56" s="212"/>
      <c r="V56" s="212"/>
      <c r="W56" s="212"/>
      <c r="X56" s="212"/>
      <c r="Y56" s="212"/>
      <c r="Z56" s="212"/>
      <c r="AA56" s="212"/>
      <c r="AB56" s="212"/>
      <c r="AC56" s="212"/>
      <c r="AD56" s="212"/>
      <c r="AE56" s="212"/>
      <c r="AF56" s="212"/>
      <c r="AG56" s="212"/>
      <c r="AH56" s="212"/>
      <c r="AI56" s="212"/>
      <c r="AJ56" s="212"/>
      <c r="AK56" s="212"/>
      <c r="AL56" s="212"/>
      <c r="AM56" s="212"/>
      <c r="AN56" s="212"/>
      <c r="AO56" s="212"/>
      <c r="AP56" s="212"/>
      <c r="AQ56" s="212"/>
      <c r="AR56" s="212"/>
      <c r="AS56" s="212"/>
      <c r="AT56" s="212"/>
      <c r="AU56" s="212"/>
      <c r="AV56" s="212"/>
      <c r="AW56" s="212"/>
      <c r="AX56" s="212"/>
      <c r="AY56" s="212"/>
      <c r="AZ56" s="212"/>
      <c r="BA56" s="212"/>
      <c r="BB56" s="212"/>
      <c r="BC56" s="212"/>
      <c r="BD56" s="212"/>
      <c r="BE56" s="212"/>
      <c r="BF56" s="212"/>
      <c r="BG56" s="212"/>
      <c r="BH56" s="303"/>
      <c r="BI56" s="303"/>
      <c r="BJ56" s="303"/>
      <c r="BK56" s="303"/>
      <c r="BL56" s="303"/>
      <c r="BM56" s="303"/>
      <c r="BN56" s="303"/>
      <c r="BO56" s="303"/>
      <c r="BP56" s="303"/>
      <c r="BQ56" s="303"/>
      <c r="BR56" s="303"/>
      <c r="BS56" s="303"/>
      <c r="BT56" s="303"/>
      <c r="BU56" s="303"/>
      <c r="BV56" s="303"/>
    </row>
    <row r="57" spans="1:74" ht="11.15" customHeight="1" x14ac:dyDescent="0.25">
      <c r="A57" s="139" t="s">
        <v>583</v>
      </c>
      <c r="B57" s="202" t="s">
        <v>796</v>
      </c>
      <c r="C57" s="231">
        <v>582.11603709999997</v>
      </c>
      <c r="D57" s="231">
        <v>602.28317554</v>
      </c>
      <c r="E57" s="231">
        <v>623.31326096999999</v>
      </c>
      <c r="F57" s="231">
        <v>630.81710120000002</v>
      </c>
      <c r="G57" s="231">
        <v>666.70325661000004</v>
      </c>
      <c r="H57" s="231">
        <v>694.44226222999998</v>
      </c>
      <c r="I57" s="231">
        <v>692.10183689999997</v>
      </c>
      <c r="J57" s="231">
        <v>665.63464032000002</v>
      </c>
      <c r="K57" s="231">
        <v>640.97481983</v>
      </c>
      <c r="L57" s="231">
        <v>676.68536758000005</v>
      </c>
      <c r="M57" s="231">
        <v>634.14949533000004</v>
      </c>
      <c r="N57" s="231">
        <v>670.80145674000005</v>
      </c>
      <c r="O57" s="231">
        <v>634.16665606000004</v>
      </c>
      <c r="P57" s="231">
        <v>616.29988029000003</v>
      </c>
      <c r="Q57" s="231">
        <v>674.55900328999996</v>
      </c>
      <c r="R57" s="231">
        <v>652.32828213000005</v>
      </c>
      <c r="S57" s="231">
        <v>692.70975019000002</v>
      </c>
      <c r="T57" s="231">
        <v>709.35740983000005</v>
      </c>
      <c r="U57" s="231">
        <v>725.07968452</v>
      </c>
      <c r="V57" s="231">
        <v>732.88319767999997</v>
      </c>
      <c r="W57" s="231">
        <v>675.58583942999996</v>
      </c>
      <c r="X57" s="231">
        <v>690.57795581000005</v>
      </c>
      <c r="Y57" s="231">
        <v>679.16819137000005</v>
      </c>
      <c r="Z57" s="231">
        <v>693.56099210000002</v>
      </c>
      <c r="AA57" s="231">
        <v>662.84465112999999</v>
      </c>
      <c r="AB57" s="231">
        <v>638.55909338000004</v>
      </c>
      <c r="AC57" s="231">
        <v>588.93546719000005</v>
      </c>
      <c r="AD57" s="231">
        <v>348.16062817</v>
      </c>
      <c r="AE57" s="231">
        <v>335.65801422999999</v>
      </c>
      <c r="AF57" s="231">
        <v>401.88132546999998</v>
      </c>
      <c r="AG57" s="231">
        <v>472.03730654999998</v>
      </c>
      <c r="AH57" s="231">
        <v>482.56782099999998</v>
      </c>
      <c r="AI57" s="231">
        <v>480.99070160000002</v>
      </c>
      <c r="AJ57" s="231">
        <v>508.19714426000002</v>
      </c>
      <c r="AK57" s="231">
        <v>542.2569833</v>
      </c>
      <c r="AL57" s="231">
        <v>561.58767465000005</v>
      </c>
      <c r="AM57" s="231">
        <v>519.69129541999996</v>
      </c>
      <c r="AN57" s="231">
        <v>505.12292879</v>
      </c>
      <c r="AO57" s="231">
        <v>583.46478034999996</v>
      </c>
      <c r="AP57" s="231">
        <v>572.55054943000005</v>
      </c>
      <c r="AQ57" s="231">
        <v>590.36630229000002</v>
      </c>
      <c r="AR57" s="231">
        <v>629.44877226999995</v>
      </c>
      <c r="AS57" s="231">
        <v>677.56955932000005</v>
      </c>
      <c r="AT57" s="231">
        <v>655.37155497000003</v>
      </c>
      <c r="AU57" s="231">
        <v>640.66127437</v>
      </c>
      <c r="AV57" s="231">
        <v>646.57636329000002</v>
      </c>
      <c r="AW57" s="231">
        <v>657.87970116999998</v>
      </c>
      <c r="AX57" s="231">
        <v>697.39929028999995</v>
      </c>
      <c r="AY57" s="231">
        <v>630.22464977000004</v>
      </c>
      <c r="AZ57" s="231">
        <v>646.29658614000004</v>
      </c>
      <c r="BA57" s="231">
        <v>691.85502097000006</v>
      </c>
      <c r="BB57" s="231">
        <v>679.12876319999998</v>
      </c>
      <c r="BC57" s="231">
        <v>678.29766218999998</v>
      </c>
      <c r="BD57" s="231">
        <v>701.39929619999998</v>
      </c>
      <c r="BE57" s="231">
        <v>743.16030000000001</v>
      </c>
      <c r="BF57" s="231">
        <v>754.7133</v>
      </c>
      <c r="BG57" s="231">
        <v>701.11239999999998</v>
      </c>
      <c r="BH57" s="304">
        <v>704.53440000000001</v>
      </c>
      <c r="BI57" s="304">
        <v>683.62869999999998</v>
      </c>
      <c r="BJ57" s="304">
        <v>707.43409999999994</v>
      </c>
      <c r="BK57" s="304">
        <v>682.67790000000002</v>
      </c>
      <c r="BL57" s="304">
        <v>653.45680000000004</v>
      </c>
      <c r="BM57" s="304">
        <v>701.14750000000004</v>
      </c>
      <c r="BN57" s="304">
        <v>680.54369999999994</v>
      </c>
      <c r="BO57" s="304">
        <v>702.40859999999998</v>
      </c>
      <c r="BP57" s="304">
        <v>716.83720000000005</v>
      </c>
      <c r="BQ57" s="304">
        <v>737.82159999999999</v>
      </c>
      <c r="BR57" s="304">
        <v>740.24929999999995</v>
      </c>
      <c r="BS57" s="304">
        <v>720.39639999999997</v>
      </c>
      <c r="BT57" s="304">
        <v>736.34960000000001</v>
      </c>
      <c r="BU57" s="304">
        <v>705.41560000000004</v>
      </c>
      <c r="BV57" s="304">
        <v>723.27520000000004</v>
      </c>
    </row>
    <row r="58" spans="1:74" ht="11.15" customHeight="1" x14ac:dyDescent="0.25">
      <c r="A58" s="133"/>
      <c r="B58" s="138" t="s">
        <v>584</v>
      </c>
      <c r="C58" s="233"/>
      <c r="D58" s="233"/>
      <c r="E58" s="233"/>
      <c r="F58" s="233"/>
      <c r="G58" s="233"/>
      <c r="H58" s="233"/>
      <c r="I58" s="233"/>
      <c r="J58" s="233"/>
      <c r="K58" s="233"/>
      <c r="L58" s="233"/>
      <c r="M58" s="233"/>
      <c r="N58" s="233"/>
      <c r="O58" s="233"/>
      <c r="P58" s="233"/>
      <c r="Q58" s="233"/>
      <c r="R58" s="233"/>
      <c r="S58" s="233"/>
      <c r="T58" s="233"/>
      <c r="U58" s="233"/>
      <c r="V58" s="233"/>
      <c r="W58" s="233"/>
      <c r="X58" s="233"/>
      <c r="Y58" s="233"/>
      <c r="Z58" s="233"/>
      <c r="AA58" s="233"/>
      <c r="AB58" s="233"/>
      <c r="AC58" s="233"/>
      <c r="AD58" s="233"/>
      <c r="AE58" s="233"/>
      <c r="AF58" s="233"/>
      <c r="AG58" s="233"/>
      <c r="AH58" s="233"/>
      <c r="AI58" s="233"/>
      <c r="AJ58" s="233"/>
      <c r="AK58" s="233"/>
      <c r="AL58" s="233"/>
      <c r="AM58" s="233"/>
      <c r="AN58" s="233"/>
      <c r="AO58" s="233"/>
      <c r="AP58" s="233"/>
      <c r="AQ58" s="233"/>
      <c r="AR58" s="233"/>
      <c r="AS58" s="233"/>
      <c r="AT58" s="233"/>
      <c r="AU58" s="233"/>
      <c r="AV58" s="233"/>
      <c r="AW58" s="233"/>
      <c r="AX58" s="233"/>
      <c r="AY58" s="233"/>
      <c r="AZ58" s="233"/>
      <c r="BA58" s="233"/>
      <c r="BB58" s="233"/>
      <c r="BC58" s="233"/>
      <c r="BD58" s="233"/>
      <c r="BE58" s="233"/>
      <c r="BF58" s="233"/>
      <c r="BG58" s="233"/>
      <c r="BH58" s="322"/>
      <c r="BI58" s="322"/>
      <c r="BJ58" s="322"/>
      <c r="BK58" s="322"/>
      <c r="BL58" s="322"/>
      <c r="BM58" s="322"/>
      <c r="BN58" s="322"/>
      <c r="BO58" s="322"/>
      <c r="BP58" s="322"/>
      <c r="BQ58" s="322"/>
      <c r="BR58" s="322"/>
      <c r="BS58" s="322"/>
      <c r="BT58" s="322"/>
      <c r="BU58" s="322"/>
      <c r="BV58" s="322"/>
    </row>
    <row r="59" spans="1:74" ht="11.15" customHeight="1" x14ac:dyDescent="0.25">
      <c r="A59" s="139" t="s">
        <v>585</v>
      </c>
      <c r="B59" s="202" t="s">
        <v>797</v>
      </c>
      <c r="C59" s="231">
        <v>347.76202905999997</v>
      </c>
      <c r="D59" s="231">
        <v>355.43747946000002</v>
      </c>
      <c r="E59" s="231">
        <v>398.75601957999999</v>
      </c>
      <c r="F59" s="231">
        <v>395.06800533000001</v>
      </c>
      <c r="G59" s="231">
        <v>406.66937603000002</v>
      </c>
      <c r="H59" s="231">
        <v>439.7450432</v>
      </c>
      <c r="I59" s="231">
        <v>438.38909183999999</v>
      </c>
      <c r="J59" s="231">
        <v>425.72941845000003</v>
      </c>
      <c r="K59" s="231">
        <v>388.2077061</v>
      </c>
      <c r="L59" s="231">
        <v>401.11245100000002</v>
      </c>
      <c r="M59" s="231">
        <v>389.57873262999999</v>
      </c>
      <c r="N59" s="231">
        <v>391.86633029000001</v>
      </c>
      <c r="O59" s="231">
        <v>362.39645903000002</v>
      </c>
      <c r="P59" s="231">
        <v>361.71937436000002</v>
      </c>
      <c r="Q59" s="231">
        <v>413.84952364999998</v>
      </c>
      <c r="R59" s="231">
        <v>409.53255000000001</v>
      </c>
      <c r="S59" s="231">
        <v>420.71072667999999</v>
      </c>
      <c r="T59" s="231">
        <v>447.42027953000002</v>
      </c>
      <c r="U59" s="231">
        <v>447.86679796999999</v>
      </c>
      <c r="V59" s="231">
        <v>435.81672500000002</v>
      </c>
      <c r="W59" s="231">
        <v>396.95625257</v>
      </c>
      <c r="X59" s="231">
        <v>408.13371042</v>
      </c>
      <c r="Y59" s="231">
        <v>398.32528987000001</v>
      </c>
      <c r="Z59" s="231">
        <v>410.07996455</v>
      </c>
      <c r="AA59" s="231">
        <v>371.316194</v>
      </c>
      <c r="AB59" s="231">
        <v>358.52785524000001</v>
      </c>
      <c r="AC59" s="231">
        <v>255.6546251</v>
      </c>
      <c r="AD59" s="231">
        <v>126.05922839999999</v>
      </c>
      <c r="AE59" s="231">
        <v>146.80347506000001</v>
      </c>
      <c r="AF59" s="231">
        <v>180.82400103000001</v>
      </c>
      <c r="AG59" s="231">
        <v>202.955175</v>
      </c>
      <c r="AH59" s="231">
        <v>207.07791564999999</v>
      </c>
      <c r="AI59" s="231">
        <v>214.8616293</v>
      </c>
      <c r="AJ59" s="231">
        <v>231.4504039</v>
      </c>
      <c r="AK59" s="231">
        <v>239.57174466999999</v>
      </c>
      <c r="AL59" s="231">
        <v>243.73165839000001</v>
      </c>
      <c r="AM59" s="231">
        <v>222.25939352</v>
      </c>
      <c r="AN59" s="231">
        <v>222.09091968000001</v>
      </c>
      <c r="AO59" s="231">
        <v>288.75299318999998</v>
      </c>
      <c r="AP59" s="231">
        <v>311.87775520000002</v>
      </c>
      <c r="AQ59" s="231">
        <v>332.86851905999998</v>
      </c>
      <c r="AR59" s="231">
        <v>375.50919033000002</v>
      </c>
      <c r="AS59" s="231">
        <v>395.98358781000002</v>
      </c>
      <c r="AT59" s="231">
        <v>371.77853055000003</v>
      </c>
      <c r="AU59" s="231">
        <v>347.07814997000003</v>
      </c>
      <c r="AV59" s="231">
        <v>364.72079839000003</v>
      </c>
      <c r="AW59" s="231">
        <v>374.64959340000001</v>
      </c>
      <c r="AX59" s="231">
        <v>387.50569025999999</v>
      </c>
      <c r="AY59" s="231">
        <v>316.89982139</v>
      </c>
      <c r="AZ59" s="231">
        <v>347.00042124999999</v>
      </c>
      <c r="BA59" s="231">
        <v>403.41632965000002</v>
      </c>
      <c r="BB59" s="231">
        <v>411.47193383000001</v>
      </c>
      <c r="BC59" s="231">
        <v>411.26753974000002</v>
      </c>
      <c r="BD59" s="231">
        <v>434.59617876999999</v>
      </c>
      <c r="BE59" s="231">
        <v>429.92700000000002</v>
      </c>
      <c r="BF59" s="231">
        <v>410.80720000000002</v>
      </c>
      <c r="BG59" s="231">
        <v>375.90989999999999</v>
      </c>
      <c r="BH59" s="304">
        <v>376.38010000000003</v>
      </c>
      <c r="BI59" s="304">
        <v>370.33159999999998</v>
      </c>
      <c r="BJ59" s="304">
        <v>381.35079999999999</v>
      </c>
      <c r="BK59" s="304">
        <v>348.67630000000003</v>
      </c>
      <c r="BL59" s="304">
        <v>349.97539999999998</v>
      </c>
      <c r="BM59" s="304">
        <v>393.33530000000002</v>
      </c>
      <c r="BN59" s="304">
        <v>391.69659999999999</v>
      </c>
      <c r="BO59" s="304">
        <v>399.90609999999998</v>
      </c>
      <c r="BP59" s="304">
        <v>432.68299999999999</v>
      </c>
      <c r="BQ59" s="304">
        <v>433.13670000000002</v>
      </c>
      <c r="BR59" s="304">
        <v>416.2405</v>
      </c>
      <c r="BS59" s="304">
        <v>381.23860000000002</v>
      </c>
      <c r="BT59" s="304">
        <v>387.55439999999999</v>
      </c>
      <c r="BU59" s="304">
        <v>380.16969999999998</v>
      </c>
      <c r="BV59" s="304">
        <v>390.43110000000001</v>
      </c>
    </row>
    <row r="60" spans="1:74" ht="11.15" customHeight="1" x14ac:dyDescent="0.25">
      <c r="A60" s="133"/>
      <c r="B60" s="138" t="s">
        <v>586</v>
      </c>
      <c r="C60" s="212"/>
      <c r="D60" s="212"/>
      <c r="E60" s="212"/>
      <c r="F60" s="212"/>
      <c r="G60" s="212"/>
      <c r="H60" s="212"/>
      <c r="I60" s="212"/>
      <c r="J60" s="212"/>
      <c r="K60" s="212"/>
      <c r="L60" s="212"/>
      <c r="M60" s="212"/>
      <c r="N60" s="212"/>
      <c r="O60" s="212"/>
      <c r="P60" s="212"/>
      <c r="Q60" s="212"/>
      <c r="R60" s="212"/>
      <c r="S60" s="212"/>
      <c r="T60" s="212"/>
      <c r="U60" s="212"/>
      <c r="V60" s="212"/>
      <c r="W60" s="212"/>
      <c r="X60" s="212"/>
      <c r="Y60" s="212"/>
      <c r="Z60" s="212"/>
      <c r="AA60" s="212"/>
      <c r="AB60" s="212"/>
      <c r="AC60" s="212"/>
      <c r="AD60" s="212"/>
      <c r="AE60" s="212"/>
      <c r="AF60" s="212"/>
      <c r="AG60" s="212"/>
      <c r="AH60" s="212"/>
      <c r="AI60" s="212"/>
      <c r="AJ60" s="212"/>
      <c r="AK60" s="212"/>
      <c r="AL60" s="212"/>
      <c r="AM60" s="212"/>
      <c r="AN60" s="212"/>
      <c r="AO60" s="212"/>
      <c r="AP60" s="212"/>
      <c r="AQ60" s="212"/>
      <c r="AR60" s="212"/>
      <c r="AS60" s="212"/>
      <c r="AT60" s="212"/>
      <c r="AU60" s="212"/>
      <c r="AV60" s="212"/>
      <c r="AW60" s="212"/>
      <c r="AX60" s="212"/>
      <c r="AY60" s="212"/>
      <c r="AZ60" s="212"/>
      <c r="BA60" s="212"/>
      <c r="BB60" s="212"/>
      <c r="BC60" s="212"/>
      <c r="BD60" s="212"/>
      <c r="BE60" s="212"/>
      <c r="BF60" s="212"/>
      <c r="BG60" s="212"/>
      <c r="BH60" s="303"/>
      <c r="BI60" s="303"/>
      <c r="BJ60" s="303"/>
      <c r="BK60" s="303"/>
      <c r="BL60" s="303"/>
      <c r="BM60" s="303"/>
      <c r="BN60" s="303"/>
      <c r="BO60" s="303"/>
      <c r="BP60" s="303"/>
      <c r="BQ60" s="303"/>
      <c r="BR60" s="303"/>
      <c r="BS60" s="303"/>
      <c r="BT60" s="303"/>
      <c r="BU60" s="303"/>
      <c r="BV60" s="303"/>
    </row>
    <row r="61" spans="1:74" ht="11.15" customHeight="1" x14ac:dyDescent="0.25">
      <c r="A61" s="139" t="s">
        <v>587</v>
      </c>
      <c r="B61" s="202" t="s">
        <v>461</v>
      </c>
      <c r="C61" s="249">
        <v>255.49600000000001</v>
      </c>
      <c r="D61" s="249">
        <v>265.27199999999999</v>
      </c>
      <c r="E61" s="249">
        <v>267.48200000000003</v>
      </c>
      <c r="F61" s="249">
        <v>273.81700000000001</v>
      </c>
      <c r="G61" s="249">
        <v>280.80399999999997</v>
      </c>
      <c r="H61" s="249">
        <v>278.93700000000001</v>
      </c>
      <c r="I61" s="249">
        <v>264.99400000000003</v>
      </c>
      <c r="J61" s="249">
        <v>255.87700000000001</v>
      </c>
      <c r="K61" s="249">
        <v>258.19600000000003</v>
      </c>
      <c r="L61" s="249">
        <v>265.93</v>
      </c>
      <c r="M61" s="249">
        <v>263.80900000000003</v>
      </c>
      <c r="N61" s="249">
        <v>248.29</v>
      </c>
      <c r="O61" s="249">
        <v>248.43299999999999</v>
      </c>
      <c r="P61" s="249">
        <v>259.04899999999998</v>
      </c>
      <c r="Q61" s="249">
        <v>259.69799999999998</v>
      </c>
      <c r="R61" s="249">
        <v>268.767</v>
      </c>
      <c r="S61" s="249">
        <v>283.27499999999998</v>
      </c>
      <c r="T61" s="249">
        <v>283.00099999999998</v>
      </c>
      <c r="U61" s="249">
        <v>268.31400000000002</v>
      </c>
      <c r="V61" s="249">
        <v>259.84899999999999</v>
      </c>
      <c r="W61" s="249">
        <v>263.149</v>
      </c>
      <c r="X61" s="249">
        <v>269.87099999999998</v>
      </c>
      <c r="Y61" s="249">
        <v>268.99400000000003</v>
      </c>
      <c r="Z61" s="249">
        <v>252.411</v>
      </c>
      <c r="AA61" s="249">
        <v>255.2</v>
      </c>
      <c r="AB61" s="249">
        <v>265.142</v>
      </c>
      <c r="AC61" s="249">
        <v>232.113</v>
      </c>
      <c r="AD61" s="249">
        <v>203.34200000000001</v>
      </c>
      <c r="AE61" s="249">
        <v>201.649</v>
      </c>
      <c r="AF61" s="249">
        <v>206.066</v>
      </c>
      <c r="AG61" s="249">
        <v>204.785</v>
      </c>
      <c r="AH61" s="249">
        <v>199.49600000000001</v>
      </c>
      <c r="AI61" s="249">
        <v>197.42400000000001</v>
      </c>
      <c r="AJ61" s="249">
        <v>215.99299999999999</v>
      </c>
      <c r="AK61" s="249">
        <v>223.36</v>
      </c>
      <c r="AL61" s="249">
        <v>205.983</v>
      </c>
      <c r="AM61" s="249">
        <v>200.82499999999999</v>
      </c>
      <c r="AN61" s="249">
        <v>197.20400000000001</v>
      </c>
      <c r="AO61" s="249">
        <v>197.13399999999999</v>
      </c>
      <c r="AP61" s="249">
        <v>222.953</v>
      </c>
      <c r="AQ61" s="249">
        <v>250.209</v>
      </c>
      <c r="AR61" s="249">
        <v>256.68400000000003</v>
      </c>
      <c r="AS61" s="249">
        <v>243.613</v>
      </c>
      <c r="AT61" s="249">
        <v>212.88200000000001</v>
      </c>
      <c r="AU61" s="249">
        <v>198.97499999999999</v>
      </c>
      <c r="AV61" s="249">
        <v>205.994</v>
      </c>
      <c r="AW61" s="249">
        <v>215.15899999999999</v>
      </c>
      <c r="AX61" s="249">
        <v>208.95400000000001</v>
      </c>
      <c r="AY61" s="249">
        <v>210.762</v>
      </c>
      <c r="AZ61" s="249">
        <v>222.227</v>
      </c>
      <c r="BA61" s="249">
        <v>243.68899999999999</v>
      </c>
      <c r="BB61" s="249">
        <v>297.14299999999997</v>
      </c>
      <c r="BC61" s="249">
        <v>344.85300000000001</v>
      </c>
      <c r="BD61" s="249">
        <v>344.101</v>
      </c>
      <c r="BE61" s="249">
        <v>311.20499999999998</v>
      </c>
      <c r="BF61" s="249">
        <v>283.911</v>
      </c>
      <c r="BG61" s="249">
        <v>268.14150000000001</v>
      </c>
      <c r="BH61" s="315">
        <v>279.29820000000001</v>
      </c>
      <c r="BI61" s="315">
        <v>285.51159999999999</v>
      </c>
      <c r="BJ61" s="315">
        <v>267.31119999999999</v>
      </c>
      <c r="BK61" s="315">
        <v>234.0181</v>
      </c>
      <c r="BL61" s="315">
        <v>240.2886</v>
      </c>
      <c r="BM61" s="315">
        <v>253.5993</v>
      </c>
      <c r="BN61" s="315">
        <v>283.26010000000002</v>
      </c>
      <c r="BO61" s="315">
        <v>300.9787</v>
      </c>
      <c r="BP61" s="315">
        <v>310.33960000000002</v>
      </c>
      <c r="BQ61" s="315">
        <v>310.01990000000001</v>
      </c>
      <c r="BR61" s="315">
        <v>272.87970000000001</v>
      </c>
      <c r="BS61" s="315">
        <v>258.88240000000002</v>
      </c>
      <c r="BT61" s="315">
        <v>268.97949999999997</v>
      </c>
      <c r="BU61" s="315">
        <v>273.52960000000002</v>
      </c>
      <c r="BV61" s="315">
        <v>254.71279999999999</v>
      </c>
    </row>
    <row r="62" spans="1:74" ht="11.15" customHeight="1" x14ac:dyDescent="0.25">
      <c r="A62" s="133"/>
      <c r="B62" s="138" t="s">
        <v>588</v>
      </c>
      <c r="C62" s="213"/>
      <c r="D62" s="213"/>
      <c r="E62" s="213"/>
      <c r="F62" s="213"/>
      <c r="G62" s="213"/>
      <c r="H62" s="213"/>
      <c r="I62" s="213"/>
      <c r="J62" s="213"/>
      <c r="K62" s="213"/>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213"/>
      <c r="BA62" s="213"/>
      <c r="BB62" s="213"/>
      <c r="BC62" s="213"/>
      <c r="BD62" s="213"/>
      <c r="BE62" s="213"/>
      <c r="BF62" s="213"/>
      <c r="BG62" s="213"/>
      <c r="BH62" s="305"/>
      <c r="BI62" s="305"/>
      <c r="BJ62" s="305"/>
      <c r="BK62" s="305"/>
      <c r="BL62" s="305"/>
      <c r="BM62" s="305"/>
      <c r="BN62" s="305"/>
      <c r="BO62" s="305"/>
      <c r="BP62" s="305"/>
      <c r="BQ62" s="305"/>
      <c r="BR62" s="305"/>
      <c r="BS62" s="305"/>
      <c r="BT62" s="305"/>
      <c r="BU62" s="305"/>
      <c r="BV62" s="305"/>
    </row>
    <row r="63" spans="1:74" ht="11.15" customHeight="1" x14ac:dyDescent="0.25">
      <c r="A63" s="434" t="s">
        <v>589</v>
      </c>
      <c r="B63" s="435" t="s">
        <v>462</v>
      </c>
      <c r="C63" s="261">
        <v>0.24292626728</v>
      </c>
      <c r="D63" s="261">
        <v>0.25241836735000001</v>
      </c>
      <c r="E63" s="261">
        <v>0.25819354839000003</v>
      </c>
      <c r="F63" s="261">
        <v>0.25464285714000001</v>
      </c>
      <c r="G63" s="261">
        <v>0.25275115206999998</v>
      </c>
      <c r="H63" s="261">
        <v>0.25158095238</v>
      </c>
      <c r="I63" s="261">
        <v>0.25836866358999999</v>
      </c>
      <c r="J63" s="261">
        <v>0.26530414746999997</v>
      </c>
      <c r="K63" s="261">
        <v>0.26638571429000002</v>
      </c>
      <c r="L63" s="261">
        <v>0.26890322580999998</v>
      </c>
      <c r="M63" s="261">
        <v>0.27294285713999999</v>
      </c>
      <c r="N63" s="261">
        <v>0.26907373272000001</v>
      </c>
      <c r="O63" s="261">
        <v>0.27165898618000001</v>
      </c>
      <c r="P63" s="261">
        <v>0.27174999999999999</v>
      </c>
      <c r="Q63" s="261">
        <v>0.27561290322999998</v>
      </c>
      <c r="R63" s="261">
        <v>0.27287619048</v>
      </c>
      <c r="S63" s="261">
        <v>0.27204147465</v>
      </c>
      <c r="T63" s="261">
        <v>0.26721658986000002</v>
      </c>
      <c r="U63" s="261">
        <v>0.26660952381000003</v>
      </c>
      <c r="V63" s="261">
        <v>0.26590322580999998</v>
      </c>
      <c r="W63" s="261">
        <v>0.25984761904999998</v>
      </c>
      <c r="X63" s="261">
        <v>0.26339170506999998</v>
      </c>
      <c r="Y63" s="261">
        <v>0.26578095237999999</v>
      </c>
      <c r="Z63" s="261">
        <v>0.26488479262999998</v>
      </c>
      <c r="AA63" s="261">
        <v>0.27403686636000002</v>
      </c>
      <c r="AB63" s="261">
        <v>0.27253201970000002</v>
      </c>
      <c r="AC63" s="261">
        <v>0.25678801842999999</v>
      </c>
      <c r="AD63" s="261">
        <v>0.18255714285999999</v>
      </c>
      <c r="AE63" s="261">
        <v>0.16480184332</v>
      </c>
      <c r="AF63" s="261">
        <v>0.17472380952</v>
      </c>
      <c r="AG63" s="261">
        <v>0.18638248848</v>
      </c>
      <c r="AH63" s="261">
        <v>0.19732380952</v>
      </c>
      <c r="AI63" s="261">
        <v>0.20843333333</v>
      </c>
      <c r="AJ63" s="261">
        <v>0.21845161290000001</v>
      </c>
      <c r="AK63" s="261">
        <v>0.2248</v>
      </c>
      <c r="AL63" s="261">
        <v>0.22878801842999999</v>
      </c>
      <c r="AM63" s="261">
        <v>0.23743317972</v>
      </c>
      <c r="AN63" s="261">
        <v>0.24818367347</v>
      </c>
      <c r="AO63" s="261">
        <v>0.25120737326999998</v>
      </c>
      <c r="AP63" s="261">
        <v>0.25338095238000002</v>
      </c>
      <c r="AQ63" s="261">
        <v>0.25752073733000003</v>
      </c>
      <c r="AR63" s="261">
        <v>0.26249523809999997</v>
      </c>
      <c r="AS63" s="261">
        <v>0.26594930876</v>
      </c>
      <c r="AT63" s="261">
        <v>0.26744239631</v>
      </c>
      <c r="AU63" s="261">
        <v>0.26798095238000003</v>
      </c>
      <c r="AV63" s="261">
        <v>0.25822119816</v>
      </c>
      <c r="AW63" s="261">
        <v>0.26354761905000001</v>
      </c>
      <c r="AX63" s="261">
        <v>0.25766359446999998</v>
      </c>
      <c r="AY63" s="261">
        <v>0.25838709676999999</v>
      </c>
      <c r="AZ63" s="261">
        <v>0.25197959184000002</v>
      </c>
      <c r="BA63" s="261">
        <v>0.24822580645</v>
      </c>
      <c r="BB63" s="261">
        <v>0.25178571429000002</v>
      </c>
      <c r="BC63" s="261">
        <v>0.25514285714000001</v>
      </c>
      <c r="BD63" s="261">
        <v>0.25258008657999997</v>
      </c>
      <c r="BE63" s="261">
        <v>0.24896774193999999</v>
      </c>
      <c r="BF63" s="261">
        <v>0.26493559999999999</v>
      </c>
      <c r="BG63" s="261">
        <v>0.27632770000000001</v>
      </c>
      <c r="BH63" s="333">
        <v>0.28247620000000001</v>
      </c>
      <c r="BI63" s="333">
        <v>0.2911974</v>
      </c>
      <c r="BJ63" s="333">
        <v>0.29473339999999998</v>
      </c>
      <c r="BK63" s="333">
        <v>0.30083209999999999</v>
      </c>
      <c r="BL63" s="333">
        <v>0.3035351</v>
      </c>
      <c r="BM63" s="333">
        <v>0.30190119999999998</v>
      </c>
      <c r="BN63" s="333">
        <v>0.3009867</v>
      </c>
      <c r="BO63" s="333">
        <v>0.30178470000000002</v>
      </c>
      <c r="BP63" s="333">
        <v>0.30225269999999999</v>
      </c>
      <c r="BQ63" s="333">
        <v>0.30944670000000002</v>
      </c>
      <c r="BR63" s="333">
        <v>0.3210287</v>
      </c>
      <c r="BS63" s="333">
        <v>0.32980930000000003</v>
      </c>
      <c r="BT63" s="333">
        <v>0.33288430000000002</v>
      </c>
      <c r="BU63" s="333">
        <v>0.33943869999999998</v>
      </c>
      <c r="BV63" s="333">
        <v>0.34031709999999998</v>
      </c>
    </row>
    <row r="64" spans="1:74" ht="11.15" customHeight="1" x14ac:dyDescent="0.25">
      <c r="A64" s="434"/>
      <c r="B64" s="435"/>
      <c r="C64" s="261"/>
      <c r="D64" s="261"/>
      <c r="E64" s="261"/>
      <c r="F64" s="261"/>
      <c r="G64" s="261"/>
      <c r="H64" s="261"/>
      <c r="I64" s="261"/>
      <c r="J64" s="261"/>
      <c r="K64" s="261"/>
      <c r="L64" s="261"/>
      <c r="M64" s="261"/>
      <c r="N64" s="261"/>
      <c r="O64" s="261"/>
      <c r="P64" s="261"/>
      <c r="Q64" s="261"/>
      <c r="R64" s="261"/>
      <c r="S64" s="261"/>
      <c r="T64" s="261"/>
      <c r="U64" s="261"/>
      <c r="V64" s="261"/>
      <c r="W64" s="261"/>
      <c r="X64" s="261"/>
      <c r="Y64" s="261"/>
      <c r="Z64" s="261"/>
      <c r="AA64" s="261"/>
      <c r="AB64" s="261"/>
      <c r="AC64" s="261"/>
      <c r="AD64" s="261"/>
      <c r="AE64" s="261"/>
      <c r="AF64" s="261"/>
      <c r="AG64" s="261"/>
      <c r="AH64" s="261"/>
      <c r="AI64" s="261"/>
      <c r="AJ64" s="261"/>
      <c r="AK64" s="261"/>
      <c r="AL64" s="261"/>
      <c r="AM64" s="261"/>
      <c r="AN64" s="261"/>
      <c r="AO64" s="261"/>
      <c r="AP64" s="261"/>
      <c r="AQ64" s="261"/>
      <c r="AR64" s="261"/>
      <c r="AS64" s="261"/>
      <c r="AT64" s="261"/>
      <c r="AU64" s="261"/>
      <c r="AV64" s="261"/>
      <c r="AW64" s="261"/>
      <c r="AX64" s="261"/>
      <c r="AY64" s="261"/>
      <c r="AZ64" s="261"/>
      <c r="BA64" s="261"/>
      <c r="BB64" s="261"/>
      <c r="BC64" s="261"/>
      <c r="BD64" s="261"/>
      <c r="BE64" s="261"/>
      <c r="BF64" s="261"/>
      <c r="BG64" s="261"/>
      <c r="BH64" s="333"/>
      <c r="BI64" s="333"/>
      <c r="BJ64" s="333"/>
      <c r="BK64" s="333"/>
      <c r="BL64" s="333"/>
      <c r="BM64" s="333"/>
      <c r="BN64" s="333"/>
      <c r="BO64" s="333"/>
      <c r="BP64" s="333"/>
      <c r="BQ64" s="333"/>
      <c r="BR64" s="333"/>
      <c r="BS64" s="333"/>
      <c r="BT64" s="333"/>
      <c r="BU64" s="333"/>
      <c r="BV64" s="333"/>
    </row>
    <row r="65" spans="1:74" ht="11.15" customHeight="1" x14ac:dyDescent="0.25">
      <c r="A65" s="434"/>
      <c r="B65" s="135" t="s">
        <v>1095</v>
      </c>
      <c r="C65" s="261"/>
      <c r="D65" s="261"/>
      <c r="E65" s="261"/>
      <c r="F65" s="261"/>
      <c r="G65" s="261"/>
      <c r="H65" s="261"/>
      <c r="I65" s="261"/>
      <c r="J65" s="261"/>
      <c r="K65" s="261"/>
      <c r="L65" s="261"/>
      <c r="M65" s="261"/>
      <c r="N65" s="261"/>
      <c r="O65" s="261"/>
      <c r="P65" s="261"/>
      <c r="Q65" s="261"/>
      <c r="R65" s="261"/>
      <c r="S65" s="261"/>
      <c r="T65" s="261"/>
      <c r="U65" s="261"/>
      <c r="V65" s="261"/>
      <c r="W65" s="261"/>
      <c r="X65" s="261"/>
      <c r="Y65" s="261"/>
      <c r="Z65" s="261"/>
      <c r="AA65" s="261"/>
      <c r="AB65" s="261"/>
      <c r="AC65" s="261"/>
      <c r="AD65" s="261"/>
      <c r="AE65" s="261"/>
      <c r="AF65" s="261"/>
      <c r="AG65" s="261"/>
      <c r="AH65" s="261"/>
      <c r="AI65" s="261"/>
      <c r="AJ65" s="261"/>
      <c r="AK65" s="261"/>
      <c r="AL65" s="261"/>
      <c r="AM65" s="261"/>
      <c r="AN65" s="261"/>
      <c r="AO65" s="261"/>
      <c r="AP65" s="261"/>
      <c r="AQ65" s="261"/>
      <c r="AR65" s="261"/>
      <c r="AS65" s="261"/>
      <c r="AT65" s="261"/>
      <c r="AU65" s="261"/>
      <c r="AV65" s="261"/>
      <c r="AW65" s="261"/>
      <c r="AX65" s="261"/>
      <c r="AY65" s="261"/>
      <c r="AZ65" s="261"/>
      <c r="BA65" s="261"/>
      <c r="BB65" s="261"/>
      <c r="BC65" s="261"/>
      <c r="BD65" s="261"/>
      <c r="BE65" s="261"/>
      <c r="BF65" s="261"/>
      <c r="BG65" s="261"/>
      <c r="BH65" s="333"/>
      <c r="BI65" s="333"/>
      <c r="BJ65" s="333"/>
      <c r="BK65" s="333"/>
      <c r="BL65" s="333"/>
      <c r="BM65" s="333"/>
      <c r="BN65" s="333"/>
      <c r="BO65" s="333"/>
      <c r="BP65" s="333"/>
      <c r="BQ65" s="333"/>
      <c r="BR65" s="333"/>
      <c r="BS65" s="333"/>
      <c r="BT65" s="333"/>
      <c r="BU65" s="333"/>
      <c r="BV65" s="333"/>
    </row>
    <row r="66" spans="1:74" ht="11.15" customHeight="1" x14ac:dyDescent="0.25">
      <c r="A66" s="139" t="s">
        <v>770</v>
      </c>
      <c r="B66" s="202" t="s">
        <v>603</v>
      </c>
      <c r="C66" s="249">
        <v>203.6933105</v>
      </c>
      <c r="D66" s="249">
        <v>175.45698229999999</v>
      </c>
      <c r="E66" s="249">
        <v>204.9560778</v>
      </c>
      <c r="F66" s="249">
        <v>192.73663500000001</v>
      </c>
      <c r="G66" s="249">
        <v>200.23698390000001</v>
      </c>
      <c r="H66" s="249">
        <v>198.06112640000001</v>
      </c>
      <c r="I66" s="249">
        <v>201.39339860000001</v>
      </c>
      <c r="J66" s="249">
        <v>208.92553599999999</v>
      </c>
      <c r="K66" s="249">
        <v>190.32183040000001</v>
      </c>
      <c r="L66" s="249">
        <v>204.74502179999999</v>
      </c>
      <c r="M66" s="249">
        <v>197.40450369999999</v>
      </c>
      <c r="N66" s="249">
        <v>199.3157678</v>
      </c>
      <c r="O66" s="249">
        <v>202.68621160000001</v>
      </c>
      <c r="P66" s="249">
        <v>177.62113210000001</v>
      </c>
      <c r="Q66" s="249">
        <v>199.88372989999999</v>
      </c>
      <c r="R66" s="249">
        <v>193.84199509999999</v>
      </c>
      <c r="S66" s="249">
        <v>201.68329410000001</v>
      </c>
      <c r="T66" s="249">
        <v>197.77799390000001</v>
      </c>
      <c r="U66" s="249">
        <v>202.52481409999999</v>
      </c>
      <c r="V66" s="249">
        <v>207.9783879</v>
      </c>
      <c r="W66" s="249">
        <v>189.90996039999999</v>
      </c>
      <c r="X66" s="249">
        <v>202.49903169999999</v>
      </c>
      <c r="Y66" s="249">
        <v>196.83522429999999</v>
      </c>
      <c r="Z66" s="249">
        <v>200.5610073</v>
      </c>
      <c r="AA66" s="249">
        <v>194.18204560000001</v>
      </c>
      <c r="AB66" s="249">
        <v>185.13774789999999</v>
      </c>
      <c r="AC66" s="249">
        <v>178.66421840000001</v>
      </c>
      <c r="AD66" s="249">
        <v>132.85549789999999</v>
      </c>
      <c r="AE66" s="249">
        <v>149.77091580000001</v>
      </c>
      <c r="AF66" s="249">
        <v>158.7557841</v>
      </c>
      <c r="AG66" s="249">
        <v>172.93178420000001</v>
      </c>
      <c r="AH66" s="249">
        <v>177.2071042</v>
      </c>
      <c r="AI66" s="249">
        <v>170.19174849999999</v>
      </c>
      <c r="AJ66" s="249">
        <v>176.42661380000001</v>
      </c>
      <c r="AK66" s="249">
        <v>170.2379971</v>
      </c>
      <c r="AL66" s="249">
        <v>176.4994275</v>
      </c>
      <c r="AM66" s="249">
        <v>177.66488509999999</v>
      </c>
      <c r="AN66" s="249">
        <v>157.0940411</v>
      </c>
      <c r="AO66" s="249">
        <v>185.92611249999999</v>
      </c>
      <c r="AP66" s="249">
        <v>183.31032379999999</v>
      </c>
      <c r="AQ66" s="249">
        <v>189.87669399999999</v>
      </c>
      <c r="AR66" s="249">
        <v>188.42663139999999</v>
      </c>
      <c r="AS66" s="249">
        <v>190.1451979</v>
      </c>
      <c r="AT66" s="249">
        <v>195.66140350000001</v>
      </c>
      <c r="AU66" s="249">
        <v>185.55556039999999</v>
      </c>
      <c r="AV66" s="249">
        <v>193.51815669999999</v>
      </c>
      <c r="AW66" s="249">
        <v>190.72840099999999</v>
      </c>
      <c r="AX66" s="249">
        <v>195.87077239999999</v>
      </c>
      <c r="AY66" s="249">
        <v>187.4655175</v>
      </c>
      <c r="AZ66" s="249">
        <v>176.29890589999999</v>
      </c>
      <c r="BA66" s="249">
        <v>198.0438834</v>
      </c>
      <c r="BB66" s="249">
        <v>183.80304949999999</v>
      </c>
      <c r="BC66" s="249">
        <v>190.643923</v>
      </c>
      <c r="BD66" s="249">
        <v>189.24011100000001</v>
      </c>
      <c r="BE66" s="249">
        <v>188.26480000000001</v>
      </c>
      <c r="BF66" s="249">
        <v>194.99510000000001</v>
      </c>
      <c r="BG66" s="249">
        <v>190.00890000000001</v>
      </c>
      <c r="BH66" s="315">
        <v>192.54490000000001</v>
      </c>
      <c r="BI66" s="315">
        <v>190.07390000000001</v>
      </c>
      <c r="BJ66" s="315">
        <v>196.45349999999999</v>
      </c>
      <c r="BK66" s="315">
        <v>188.3357</v>
      </c>
      <c r="BL66" s="315">
        <v>171.33070000000001</v>
      </c>
      <c r="BM66" s="315">
        <v>193.1849</v>
      </c>
      <c r="BN66" s="315">
        <v>185.98949999999999</v>
      </c>
      <c r="BO66" s="315">
        <v>193.7268</v>
      </c>
      <c r="BP66" s="315">
        <v>187.8391</v>
      </c>
      <c r="BQ66" s="315">
        <v>193.4863</v>
      </c>
      <c r="BR66" s="315">
        <v>195.61240000000001</v>
      </c>
      <c r="BS66" s="315">
        <v>185.50540000000001</v>
      </c>
      <c r="BT66" s="315">
        <v>194.05590000000001</v>
      </c>
      <c r="BU66" s="315">
        <v>189.49639999999999</v>
      </c>
      <c r="BV66" s="315">
        <v>195.76490000000001</v>
      </c>
    </row>
    <row r="67" spans="1:74" ht="11.15" customHeight="1" x14ac:dyDescent="0.25">
      <c r="A67" s="139" t="s">
        <v>771</v>
      </c>
      <c r="B67" s="202" t="s">
        <v>604</v>
      </c>
      <c r="C67" s="249">
        <v>180.91039850000001</v>
      </c>
      <c r="D67" s="249">
        <v>146.56271480000001</v>
      </c>
      <c r="E67" s="249">
        <v>151.15895359999999</v>
      </c>
      <c r="F67" s="249">
        <v>126.78895060000001</v>
      </c>
      <c r="G67" s="249">
        <v>110.6063882</v>
      </c>
      <c r="H67" s="249">
        <v>111.1105922</v>
      </c>
      <c r="I67" s="249">
        <v>126.8057273</v>
      </c>
      <c r="J67" s="249">
        <v>124.78348149999999</v>
      </c>
      <c r="K67" s="249">
        <v>116.1613624</v>
      </c>
      <c r="L67" s="249">
        <v>123.1713031</v>
      </c>
      <c r="M67" s="249">
        <v>146.68495780000001</v>
      </c>
      <c r="N67" s="249">
        <v>162.1630562</v>
      </c>
      <c r="O67" s="249">
        <v>185.78797660000001</v>
      </c>
      <c r="P67" s="249">
        <v>163.76653490000001</v>
      </c>
      <c r="Q67" s="249">
        <v>158.60655249999999</v>
      </c>
      <c r="R67" s="249">
        <v>119.5028779</v>
      </c>
      <c r="S67" s="249">
        <v>115.1714099</v>
      </c>
      <c r="T67" s="249">
        <v>114.4397048</v>
      </c>
      <c r="U67" s="249">
        <v>129.44749719999999</v>
      </c>
      <c r="V67" s="249">
        <v>131.56598249999999</v>
      </c>
      <c r="W67" s="249">
        <v>119.1610342</v>
      </c>
      <c r="X67" s="249">
        <v>124.59151060000001</v>
      </c>
      <c r="Y67" s="249">
        <v>150.71552299999999</v>
      </c>
      <c r="Z67" s="249">
        <v>171.86747099999999</v>
      </c>
      <c r="AA67" s="249">
        <v>179.81797370000001</v>
      </c>
      <c r="AB67" s="249">
        <v>165.60374390000001</v>
      </c>
      <c r="AC67" s="249">
        <v>147.13835320000001</v>
      </c>
      <c r="AD67" s="249">
        <v>121.8369854</v>
      </c>
      <c r="AE67" s="249">
        <v>111.7099142</v>
      </c>
      <c r="AF67" s="249">
        <v>114.80288760000001</v>
      </c>
      <c r="AG67" s="249">
        <v>133.14767409999999</v>
      </c>
      <c r="AH67" s="249">
        <v>129.5198346</v>
      </c>
      <c r="AI67" s="249">
        <v>115.9664812</v>
      </c>
      <c r="AJ67" s="249">
        <v>124.89395349999999</v>
      </c>
      <c r="AK67" s="249">
        <v>131.77641700000001</v>
      </c>
      <c r="AL67" s="249">
        <v>172.23824429999999</v>
      </c>
      <c r="AM67" s="249">
        <v>178.4002208</v>
      </c>
      <c r="AN67" s="249">
        <v>164.95961510000001</v>
      </c>
      <c r="AO67" s="249">
        <v>141.4533275</v>
      </c>
      <c r="AP67" s="249">
        <v>120.7992302</v>
      </c>
      <c r="AQ67" s="249">
        <v>112.8917591</v>
      </c>
      <c r="AR67" s="249">
        <v>119.646759</v>
      </c>
      <c r="AS67" s="249">
        <v>128.9845234</v>
      </c>
      <c r="AT67" s="249">
        <v>130.2370726</v>
      </c>
      <c r="AU67" s="249">
        <v>113.88908600000001</v>
      </c>
      <c r="AV67" s="249">
        <v>120.76100959999999</v>
      </c>
      <c r="AW67" s="249">
        <v>143.77008939999999</v>
      </c>
      <c r="AX67" s="249">
        <v>161.2457689</v>
      </c>
      <c r="AY67" s="249">
        <v>194.25554829999999</v>
      </c>
      <c r="AZ67" s="249">
        <v>164.70617469999999</v>
      </c>
      <c r="BA67" s="249">
        <v>149.45836420000001</v>
      </c>
      <c r="BB67" s="249">
        <v>127.2998473</v>
      </c>
      <c r="BC67" s="249">
        <v>120.1973139</v>
      </c>
      <c r="BD67" s="249">
        <v>124.7942223</v>
      </c>
      <c r="BE67" s="249">
        <v>135.773</v>
      </c>
      <c r="BF67" s="249">
        <v>134.00470000000001</v>
      </c>
      <c r="BG67" s="249">
        <v>120.2685</v>
      </c>
      <c r="BH67" s="315">
        <v>127.1542</v>
      </c>
      <c r="BI67" s="315">
        <v>142.3433</v>
      </c>
      <c r="BJ67" s="315">
        <v>174.17519999999999</v>
      </c>
      <c r="BK67" s="315">
        <v>189.07230000000001</v>
      </c>
      <c r="BL67" s="315">
        <v>158.0735</v>
      </c>
      <c r="BM67" s="315">
        <v>150.6968</v>
      </c>
      <c r="BN67" s="315">
        <v>121.2753</v>
      </c>
      <c r="BO67" s="315">
        <v>116.1588</v>
      </c>
      <c r="BP67" s="315">
        <v>118.1917</v>
      </c>
      <c r="BQ67" s="315">
        <v>129.482</v>
      </c>
      <c r="BR67" s="315">
        <v>128.14609999999999</v>
      </c>
      <c r="BS67" s="315">
        <v>114.09869999999999</v>
      </c>
      <c r="BT67" s="315">
        <v>126.5859</v>
      </c>
      <c r="BU67" s="315">
        <v>140.9435</v>
      </c>
      <c r="BV67" s="315">
        <v>173.9008</v>
      </c>
    </row>
    <row r="68" spans="1:74" ht="11.15" customHeight="1" x14ac:dyDescent="0.25">
      <c r="A68" s="139" t="s">
        <v>262</v>
      </c>
      <c r="B68" s="202" t="s">
        <v>785</v>
      </c>
      <c r="C68" s="249">
        <v>126.53248379999999</v>
      </c>
      <c r="D68" s="249">
        <v>91.889005940000004</v>
      </c>
      <c r="E68" s="249">
        <v>89.842972869999997</v>
      </c>
      <c r="F68" s="249">
        <v>82.480937330000003</v>
      </c>
      <c r="G68" s="249">
        <v>94.876539230000006</v>
      </c>
      <c r="H68" s="249">
        <v>110.4779379</v>
      </c>
      <c r="I68" s="249">
        <v>124.67747249999999</v>
      </c>
      <c r="J68" s="249">
        <v>124.55785520000001</v>
      </c>
      <c r="K68" s="249">
        <v>106.8232342</v>
      </c>
      <c r="L68" s="249">
        <v>97.081885810000003</v>
      </c>
      <c r="M68" s="249">
        <v>102.9971307</v>
      </c>
      <c r="N68" s="249">
        <v>110.3179536</v>
      </c>
      <c r="O68" s="249">
        <v>110.1850414</v>
      </c>
      <c r="P68" s="249">
        <v>90.424392600000004</v>
      </c>
      <c r="Q68" s="249">
        <v>89.000603280000007</v>
      </c>
      <c r="R68" s="249">
        <v>68.856170059999997</v>
      </c>
      <c r="S68" s="249">
        <v>81.187376979999996</v>
      </c>
      <c r="T68" s="249">
        <v>88.734115320000001</v>
      </c>
      <c r="U68" s="249">
        <v>109.5241446</v>
      </c>
      <c r="V68" s="249">
        <v>103.2816658</v>
      </c>
      <c r="W68" s="249">
        <v>93.719022190000004</v>
      </c>
      <c r="X68" s="249">
        <v>76.449256449999993</v>
      </c>
      <c r="Y68" s="249">
        <v>84.259079029999995</v>
      </c>
      <c r="Z68" s="249">
        <v>81.899013569999994</v>
      </c>
      <c r="AA68" s="249">
        <v>75.091090660000006</v>
      </c>
      <c r="AB68" s="249">
        <v>66.452992890000004</v>
      </c>
      <c r="AC68" s="249">
        <v>60.738485099999998</v>
      </c>
      <c r="AD68" s="249">
        <v>49.48141287</v>
      </c>
      <c r="AE68" s="249">
        <v>54.951498010000002</v>
      </c>
      <c r="AF68" s="249">
        <v>73.194100770000006</v>
      </c>
      <c r="AG68" s="249">
        <v>96.690966509999996</v>
      </c>
      <c r="AH68" s="249">
        <v>98.066063689999993</v>
      </c>
      <c r="AI68" s="249">
        <v>76.737359760000004</v>
      </c>
      <c r="AJ68" s="249">
        <v>68.753056509999993</v>
      </c>
      <c r="AK68" s="249">
        <v>69.543515069999998</v>
      </c>
      <c r="AL68" s="249">
        <v>86.494912369999994</v>
      </c>
      <c r="AM68" s="249">
        <v>90.343981990000003</v>
      </c>
      <c r="AN68" s="249">
        <v>94.802912230000004</v>
      </c>
      <c r="AO68" s="249">
        <v>71.128864609999994</v>
      </c>
      <c r="AP68" s="249">
        <v>62.14610716</v>
      </c>
      <c r="AQ68" s="249">
        <v>72.325480290000002</v>
      </c>
      <c r="AR68" s="249">
        <v>94.458082590000004</v>
      </c>
      <c r="AS68" s="249">
        <v>110.07946099999999</v>
      </c>
      <c r="AT68" s="249">
        <v>109.5619086</v>
      </c>
      <c r="AU68" s="249">
        <v>87.730267380000001</v>
      </c>
      <c r="AV68" s="249">
        <v>72.617021100000002</v>
      </c>
      <c r="AW68" s="249">
        <v>67.134651500000004</v>
      </c>
      <c r="AX68" s="249">
        <v>69.971248399999993</v>
      </c>
      <c r="AY68" s="249">
        <v>95.772772149999994</v>
      </c>
      <c r="AZ68" s="249">
        <v>79.863631850000004</v>
      </c>
      <c r="BA68" s="249">
        <v>69.753264369999997</v>
      </c>
      <c r="BB68" s="249">
        <v>63.566585459999999</v>
      </c>
      <c r="BC68" s="249">
        <v>69.633059880000005</v>
      </c>
      <c r="BD68" s="249">
        <v>83.079809130000001</v>
      </c>
      <c r="BE68" s="249">
        <v>104.55840000000001</v>
      </c>
      <c r="BF68" s="249">
        <v>97.482050000000001</v>
      </c>
      <c r="BG68" s="249">
        <v>75.934880000000007</v>
      </c>
      <c r="BH68" s="315">
        <v>68.49973</v>
      </c>
      <c r="BI68" s="315">
        <v>69.50067</v>
      </c>
      <c r="BJ68" s="315">
        <v>78.794499999999999</v>
      </c>
      <c r="BK68" s="315">
        <v>88.189899999999994</v>
      </c>
      <c r="BL68" s="315">
        <v>72.917609999999996</v>
      </c>
      <c r="BM68" s="315">
        <v>60.72748</v>
      </c>
      <c r="BN68" s="315">
        <v>53.921239999999997</v>
      </c>
      <c r="BO68" s="315">
        <v>62.076340000000002</v>
      </c>
      <c r="BP68" s="315">
        <v>82.311660000000003</v>
      </c>
      <c r="BQ68" s="315">
        <v>95.525440000000003</v>
      </c>
      <c r="BR68" s="315">
        <v>95.680710000000005</v>
      </c>
      <c r="BS68" s="315">
        <v>79.03398</v>
      </c>
      <c r="BT68" s="315">
        <v>62.514699999999998</v>
      </c>
      <c r="BU68" s="315">
        <v>66.192999999999998</v>
      </c>
      <c r="BV68" s="315">
        <v>74.800629999999998</v>
      </c>
    </row>
    <row r="69" spans="1:74" ht="11.15" customHeight="1" x14ac:dyDescent="0.25">
      <c r="A69" s="554" t="s">
        <v>975</v>
      </c>
      <c r="B69" s="574" t="s">
        <v>974</v>
      </c>
      <c r="C69" s="297">
        <v>512.07862220000004</v>
      </c>
      <c r="D69" s="297">
        <v>414.7599295</v>
      </c>
      <c r="E69" s="297">
        <v>446.90043370000001</v>
      </c>
      <c r="F69" s="297">
        <v>402.91855129999999</v>
      </c>
      <c r="G69" s="297">
        <v>406.66234070000002</v>
      </c>
      <c r="H69" s="297">
        <v>420.56168489999999</v>
      </c>
      <c r="I69" s="297">
        <v>453.81902780000001</v>
      </c>
      <c r="J69" s="297">
        <v>459.20930199999998</v>
      </c>
      <c r="K69" s="297">
        <v>414.21845539999998</v>
      </c>
      <c r="L69" s="297">
        <v>425.9406401</v>
      </c>
      <c r="M69" s="297">
        <v>447.99862059999998</v>
      </c>
      <c r="N69" s="297">
        <v>472.73920700000002</v>
      </c>
      <c r="O69" s="297">
        <v>499.58942009999998</v>
      </c>
      <c r="P69" s="297">
        <v>432.65223170000002</v>
      </c>
      <c r="Q69" s="297">
        <v>448.42107629999998</v>
      </c>
      <c r="R69" s="297">
        <v>383.10122760000002</v>
      </c>
      <c r="S69" s="297">
        <v>398.97227149999998</v>
      </c>
      <c r="T69" s="297">
        <v>401.85199849999998</v>
      </c>
      <c r="U69" s="297">
        <v>442.4266465</v>
      </c>
      <c r="V69" s="297">
        <v>443.75622670000001</v>
      </c>
      <c r="W69" s="297">
        <v>403.69020119999999</v>
      </c>
      <c r="X69" s="297">
        <v>404.46998930000001</v>
      </c>
      <c r="Y69" s="297">
        <v>432.71001080000002</v>
      </c>
      <c r="Z69" s="297">
        <v>455.25768240000002</v>
      </c>
      <c r="AA69" s="297">
        <v>450.02070680000003</v>
      </c>
      <c r="AB69" s="297">
        <v>418.06410770000002</v>
      </c>
      <c r="AC69" s="297">
        <v>387.47065359999999</v>
      </c>
      <c r="AD69" s="297">
        <v>305.07350609999997</v>
      </c>
      <c r="AE69" s="297">
        <v>317.36192499999999</v>
      </c>
      <c r="AF69" s="297">
        <v>347.65238240000002</v>
      </c>
      <c r="AG69" s="297">
        <v>403.70002169999998</v>
      </c>
      <c r="AH69" s="297">
        <v>405.72259939999998</v>
      </c>
      <c r="AI69" s="297">
        <v>363.7951994</v>
      </c>
      <c r="AJ69" s="297">
        <v>371.00322069999999</v>
      </c>
      <c r="AK69" s="297">
        <v>372.45753910000002</v>
      </c>
      <c r="AL69" s="297">
        <v>436.1621811</v>
      </c>
      <c r="AM69" s="297">
        <v>447.34123169999998</v>
      </c>
      <c r="AN69" s="297">
        <v>417.6985047</v>
      </c>
      <c r="AO69" s="297">
        <v>399.44044839999998</v>
      </c>
      <c r="AP69" s="297">
        <v>367.15773580000001</v>
      </c>
      <c r="AQ69" s="297">
        <v>376.02607719999997</v>
      </c>
      <c r="AR69" s="297">
        <v>403.4335476</v>
      </c>
      <c r="AS69" s="297">
        <v>430.14132599999999</v>
      </c>
      <c r="AT69" s="297">
        <v>436.39252859999999</v>
      </c>
      <c r="AU69" s="297">
        <v>388.0769884</v>
      </c>
      <c r="AV69" s="297">
        <v>387.82833119999998</v>
      </c>
      <c r="AW69" s="297">
        <v>402.53521660000001</v>
      </c>
      <c r="AX69" s="297">
        <v>428.01993349999998</v>
      </c>
      <c r="AY69" s="297">
        <v>478.42598170000002</v>
      </c>
      <c r="AZ69" s="297">
        <v>421.7106488</v>
      </c>
      <c r="BA69" s="297">
        <v>418.18765569999999</v>
      </c>
      <c r="BB69" s="297">
        <v>375.57155690000002</v>
      </c>
      <c r="BC69" s="297">
        <v>381.40644049999997</v>
      </c>
      <c r="BD69" s="297">
        <v>398.01621710000001</v>
      </c>
      <c r="BE69" s="297">
        <v>429.52839999999998</v>
      </c>
      <c r="BF69" s="297">
        <v>427.41399999999999</v>
      </c>
      <c r="BG69" s="297">
        <v>387.11439999999999</v>
      </c>
      <c r="BH69" s="331">
        <v>389.13099999999997</v>
      </c>
      <c r="BI69" s="331">
        <v>402.81990000000002</v>
      </c>
      <c r="BJ69" s="331">
        <v>450.35539999999997</v>
      </c>
      <c r="BK69" s="331">
        <v>466.5301</v>
      </c>
      <c r="BL69" s="331">
        <v>403.16379999999998</v>
      </c>
      <c r="BM69" s="331">
        <v>405.54140000000001</v>
      </c>
      <c r="BN69" s="331">
        <v>362.0881</v>
      </c>
      <c r="BO69" s="331">
        <v>372.89400000000001</v>
      </c>
      <c r="BP69" s="331">
        <v>389.24450000000002</v>
      </c>
      <c r="BQ69" s="331">
        <v>419.42590000000001</v>
      </c>
      <c r="BR69" s="331">
        <v>420.37139999999999</v>
      </c>
      <c r="BS69" s="331">
        <v>379.54020000000003</v>
      </c>
      <c r="BT69" s="331">
        <v>384.08870000000002</v>
      </c>
      <c r="BU69" s="331">
        <v>397.53500000000003</v>
      </c>
      <c r="BV69" s="331">
        <v>445.39839999999998</v>
      </c>
    </row>
    <row r="70" spans="1:74" s="424" customFormat="1" ht="12" customHeight="1" x14ac:dyDescent="0.25">
      <c r="A70" s="423"/>
      <c r="B70" s="829" t="s">
        <v>881</v>
      </c>
      <c r="C70" s="829"/>
      <c r="D70" s="829"/>
      <c r="E70" s="829"/>
      <c r="F70" s="829"/>
      <c r="G70" s="829"/>
      <c r="H70" s="829"/>
      <c r="I70" s="829"/>
      <c r="J70" s="829"/>
      <c r="K70" s="829"/>
      <c r="L70" s="829"/>
      <c r="M70" s="829"/>
      <c r="N70" s="829"/>
      <c r="O70" s="829"/>
      <c r="P70" s="829"/>
      <c r="Q70" s="829"/>
      <c r="AY70" s="460"/>
      <c r="AZ70" s="460"/>
      <c r="BA70" s="460"/>
      <c r="BB70" s="460"/>
      <c r="BC70" s="460"/>
      <c r="BD70" s="460"/>
      <c r="BE70" s="460"/>
      <c r="BF70" s="460"/>
      <c r="BG70" s="460"/>
      <c r="BH70" s="460"/>
      <c r="BI70" s="460"/>
      <c r="BJ70" s="460"/>
    </row>
    <row r="71" spans="1:74" s="424" customFormat="1" ht="12" customHeight="1" x14ac:dyDescent="0.25">
      <c r="A71" s="423"/>
      <c r="B71" s="830" t="s">
        <v>1</v>
      </c>
      <c r="C71" s="830"/>
      <c r="D71" s="830"/>
      <c r="E71" s="830"/>
      <c r="F71" s="830"/>
      <c r="G71" s="830"/>
      <c r="H71" s="830"/>
      <c r="I71" s="830"/>
      <c r="J71" s="830"/>
      <c r="K71" s="830"/>
      <c r="L71" s="830"/>
      <c r="M71" s="830"/>
      <c r="N71" s="830"/>
      <c r="O71" s="830"/>
      <c r="P71" s="830"/>
      <c r="Q71" s="830"/>
      <c r="AY71" s="460"/>
      <c r="AZ71" s="460"/>
      <c r="BA71" s="460"/>
      <c r="BB71" s="460"/>
      <c r="BC71" s="460"/>
      <c r="BD71" s="624"/>
      <c r="BE71" s="624"/>
      <c r="BF71" s="624"/>
      <c r="BG71" s="460"/>
      <c r="BH71" s="460"/>
      <c r="BI71" s="460"/>
      <c r="BJ71" s="460"/>
    </row>
    <row r="72" spans="1:74" s="424" customFormat="1" ht="12" customHeight="1" x14ac:dyDescent="0.25">
      <c r="A72" s="423"/>
      <c r="B72" s="829" t="s">
        <v>976</v>
      </c>
      <c r="C72" s="736"/>
      <c r="D72" s="736"/>
      <c r="E72" s="736"/>
      <c r="F72" s="736"/>
      <c r="G72" s="736"/>
      <c r="H72" s="736"/>
      <c r="I72" s="736"/>
      <c r="J72" s="736"/>
      <c r="K72" s="736"/>
      <c r="L72" s="736"/>
      <c r="M72" s="736"/>
      <c r="N72" s="736"/>
      <c r="O72" s="736"/>
      <c r="P72" s="736"/>
      <c r="Q72" s="736"/>
      <c r="AY72" s="460"/>
      <c r="AZ72" s="460"/>
      <c r="BA72" s="460"/>
      <c r="BB72" s="460"/>
      <c r="BC72" s="460"/>
      <c r="BD72" s="624"/>
      <c r="BE72" s="624"/>
      <c r="BF72" s="624"/>
      <c r="BG72" s="460"/>
      <c r="BH72" s="460"/>
      <c r="BI72" s="460"/>
      <c r="BJ72" s="460"/>
    </row>
    <row r="73" spans="1:74" s="424" customFormat="1" ht="12" customHeight="1" x14ac:dyDescent="0.25">
      <c r="A73" s="423"/>
      <c r="B73" s="756" t="s">
        <v>806</v>
      </c>
      <c r="C73" s="757"/>
      <c r="D73" s="757"/>
      <c r="E73" s="757"/>
      <c r="F73" s="757"/>
      <c r="G73" s="757"/>
      <c r="H73" s="757"/>
      <c r="I73" s="757"/>
      <c r="J73" s="757"/>
      <c r="K73" s="757"/>
      <c r="L73" s="757"/>
      <c r="M73" s="757"/>
      <c r="N73" s="757"/>
      <c r="O73" s="757"/>
      <c r="P73" s="757"/>
      <c r="Q73" s="757"/>
      <c r="AY73" s="460"/>
      <c r="AZ73" s="460"/>
      <c r="BA73" s="460"/>
      <c r="BB73" s="460"/>
      <c r="BC73" s="460"/>
      <c r="BD73" s="624"/>
      <c r="BE73" s="624"/>
      <c r="BF73" s="624"/>
      <c r="BG73" s="460"/>
      <c r="BH73" s="460"/>
      <c r="BI73" s="460"/>
      <c r="BJ73" s="460"/>
    </row>
    <row r="74" spans="1:74" s="424" customFormat="1" ht="12" customHeight="1" x14ac:dyDescent="0.25">
      <c r="A74" s="423"/>
      <c r="B74" s="553" t="s">
        <v>819</v>
      </c>
      <c r="C74" s="552"/>
      <c r="D74" s="552"/>
      <c r="E74" s="552"/>
      <c r="F74" s="552"/>
      <c r="G74" s="552"/>
      <c r="H74" s="552"/>
      <c r="I74" s="552"/>
      <c r="J74" s="552"/>
      <c r="K74" s="552"/>
      <c r="L74" s="552"/>
      <c r="M74" s="552"/>
      <c r="N74" s="552"/>
      <c r="O74" s="552"/>
      <c r="P74" s="552"/>
      <c r="Q74" s="552"/>
      <c r="AY74" s="460"/>
      <c r="AZ74" s="460"/>
      <c r="BA74" s="460"/>
      <c r="BB74" s="460"/>
      <c r="BC74" s="460"/>
      <c r="BD74" s="624"/>
      <c r="BE74" s="624"/>
      <c r="BF74" s="624"/>
      <c r="BG74" s="460"/>
      <c r="BH74" s="460"/>
      <c r="BI74" s="460"/>
      <c r="BJ74" s="460"/>
    </row>
    <row r="75" spans="1:74" s="424" customFormat="1" ht="12" customHeight="1" x14ac:dyDescent="0.25">
      <c r="A75" s="423"/>
      <c r="B75" s="777" t="str">
        <f>"Notes: "&amp;"EIA completed modeling and analysis for this report on " &amp;Dates!D2&amp;"."</f>
        <v>Notes: EIA completed modeling and analysis for this report on Thursday October 6, 2022.</v>
      </c>
      <c r="C75" s="799"/>
      <c r="D75" s="799"/>
      <c r="E75" s="799"/>
      <c r="F75" s="799"/>
      <c r="G75" s="799"/>
      <c r="H75" s="799"/>
      <c r="I75" s="799"/>
      <c r="J75" s="799"/>
      <c r="K75" s="799"/>
      <c r="L75" s="799"/>
      <c r="M75" s="799"/>
      <c r="N75" s="799"/>
      <c r="O75" s="799"/>
      <c r="P75" s="799"/>
      <c r="Q75" s="778"/>
      <c r="AY75" s="460"/>
      <c r="AZ75" s="460"/>
      <c r="BA75" s="460"/>
      <c r="BB75" s="460"/>
      <c r="BC75" s="460"/>
      <c r="BD75" s="624"/>
      <c r="BE75" s="624"/>
      <c r="BF75" s="624"/>
      <c r="BG75" s="460"/>
      <c r="BH75" s="460"/>
      <c r="BI75" s="460"/>
      <c r="BJ75" s="460"/>
    </row>
    <row r="76" spans="1:74" s="424" customFormat="1" ht="12" customHeight="1" x14ac:dyDescent="0.25">
      <c r="A76" s="423"/>
      <c r="B76" s="750" t="s">
        <v>350</v>
      </c>
      <c r="C76" s="749"/>
      <c r="D76" s="749"/>
      <c r="E76" s="749"/>
      <c r="F76" s="749"/>
      <c r="G76" s="749"/>
      <c r="H76" s="749"/>
      <c r="I76" s="749"/>
      <c r="J76" s="749"/>
      <c r="K76" s="749"/>
      <c r="L76" s="749"/>
      <c r="M76" s="749"/>
      <c r="N76" s="749"/>
      <c r="O76" s="749"/>
      <c r="P76" s="749"/>
      <c r="Q76" s="749"/>
      <c r="AY76" s="460"/>
      <c r="AZ76" s="460"/>
      <c r="BA76" s="460"/>
      <c r="BB76" s="460"/>
      <c r="BC76" s="460"/>
      <c r="BD76" s="624"/>
      <c r="BE76" s="624"/>
      <c r="BF76" s="624"/>
      <c r="BG76" s="460"/>
      <c r="BH76" s="460"/>
      <c r="BI76" s="460"/>
      <c r="BJ76" s="460"/>
    </row>
    <row r="77" spans="1:74" s="424" customFormat="1" ht="12" customHeight="1" x14ac:dyDescent="0.25">
      <c r="A77" s="423"/>
      <c r="B77" s="743" t="s">
        <v>1352</v>
      </c>
      <c r="C77" s="742"/>
      <c r="D77" s="742"/>
      <c r="E77" s="742"/>
      <c r="F77" s="742"/>
      <c r="G77" s="742"/>
      <c r="H77" s="742"/>
      <c r="I77" s="742"/>
      <c r="J77" s="742"/>
      <c r="K77" s="742"/>
      <c r="L77" s="742"/>
      <c r="M77" s="742"/>
      <c r="N77" s="742"/>
      <c r="O77" s="742"/>
      <c r="P77" s="742"/>
      <c r="Q77" s="736"/>
      <c r="AY77" s="460"/>
      <c r="AZ77" s="460"/>
      <c r="BA77" s="460"/>
      <c r="BB77" s="460"/>
      <c r="BC77" s="460"/>
      <c r="BD77" s="624"/>
      <c r="BE77" s="624"/>
      <c r="BF77" s="624"/>
      <c r="BG77" s="460"/>
      <c r="BH77" s="460"/>
      <c r="BI77" s="460"/>
      <c r="BJ77" s="460"/>
    </row>
    <row r="78" spans="1:74" s="424" customFormat="1" ht="12" customHeight="1" x14ac:dyDescent="0.25">
      <c r="A78" s="423"/>
      <c r="B78" s="745" t="s">
        <v>829</v>
      </c>
      <c r="C78" s="736"/>
      <c r="D78" s="736"/>
      <c r="E78" s="736"/>
      <c r="F78" s="736"/>
      <c r="G78" s="736"/>
      <c r="H78" s="736"/>
      <c r="I78" s="736"/>
      <c r="J78" s="736"/>
      <c r="K78" s="736"/>
      <c r="L78" s="736"/>
      <c r="M78" s="736"/>
      <c r="N78" s="736"/>
      <c r="O78" s="736"/>
      <c r="P78" s="736"/>
      <c r="Q78" s="736"/>
      <c r="AY78" s="460"/>
      <c r="AZ78" s="460"/>
      <c r="BA78" s="460"/>
      <c r="BB78" s="460"/>
      <c r="BC78" s="460"/>
      <c r="BD78" s="624"/>
      <c r="BE78" s="624"/>
      <c r="BF78" s="624"/>
      <c r="BG78" s="460"/>
      <c r="BH78" s="460"/>
      <c r="BI78" s="460"/>
      <c r="BJ78" s="460"/>
    </row>
    <row r="79" spans="1:74" s="424" customFormat="1" ht="12" customHeight="1" x14ac:dyDescent="0.25">
      <c r="A79" s="423"/>
      <c r="B79" s="747" t="s">
        <v>1396</v>
      </c>
      <c r="C79" s="736"/>
      <c r="D79" s="736"/>
      <c r="E79" s="736"/>
      <c r="F79" s="736"/>
      <c r="G79" s="736"/>
      <c r="H79" s="736"/>
      <c r="I79" s="736"/>
      <c r="J79" s="736"/>
      <c r="K79" s="736"/>
      <c r="L79" s="736"/>
      <c r="M79" s="736"/>
      <c r="N79" s="736"/>
      <c r="O79" s="736"/>
      <c r="P79" s="736"/>
      <c r="Q79" s="736"/>
      <c r="AY79" s="460"/>
      <c r="AZ79" s="460"/>
      <c r="BA79" s="460"/>
      <c r="BB79" s="460"/>
      <c r="BC79" s="460"/>
      <c r="BD79" s="624"/>
      <c r="BE79" s="624"/>
      <c r="BF79" s="624"/>
      <c r="BG79" s="460"/>
      <c r="BH79" s="460"/>
      <c r="BI79" s="460"/>
      <c r="BJ79" s="460"/>
    </row>
    <row r="80" spans="1:74" s="424" customFormat="1" ht="12" customHeight="1" x14ac:dyDescent="0.25">
      <c r="A80" s="423"/>
      <c r="B80" s="747"/>
      <c r="C80" s="736"/>
      <c r="D80" s="736"/>
      <c r="E80" s="736"/>
      <c r="F80" s="736"/>
      <c r="G80" s="736"/>
      <c r="H80" s="736"/>
      <c r="I80" s="736"/>
      <c r="J80" s="736"/>
      <c r="K80" s="736"/>
      <c r="L80" s="736"/>
      <c r="M80" s="736"/>
      <c r="N80" s="736"/>
      <c r="O80" s="736"/>
      <c r="P80" s="736"/>
      <c r="Q80" s="736"/>
      <c r="AY80" s="460"/>
      <c r="AZ80" s="460"/>
      <c r="BA80" s="460"/>
      <c r="BB80" s="460"/>
      <c r="BC80" s="460"/>
      <c r="BD80" s="624"/>
      <c r="BE80" s="624"/>
      <c r="BF80" s="624"/>
      <c r="BG80" s="460"/>
      <c r="BH80" s="460"/>
      <c r="BI80" s="460"/>
      <c r="BJ80" s="460"/>
    </row>
    <row r="81" spans="63:74" x14ac:dyDescent="0.25">
      <c r="BK81" s="327"/>
      <c r="BL81" s="327"/>
      <c r="BM81" s="327"/>
      <c r="BN81" s="327"/>
      <c r="BO81" s="327"/>
      <c r="BP81" s="327"/>
      <c r="BQ81" s="327"/>
      <c r="BR81" s="327"/>
      <c r="BS81" s="327"/>
      <c r="BT81" s="327"/>
      <c r="BU81" s="327"/>
      <c r="BV81" s="327"/>
    </row>
    <row r="82" spans="63:74" x14ac:dyDescent="0.25">
      <c r="BK82" s="327"/>
      <c r="BL82" s="327"/>
      <c r="BM82" s="327"/>
      <c r="BN82" s="327"/>
      <c r="BO82" s="327"/>
      <c r="BP82" s="327"/>
      <c r="BQ82" s="327"/>
      <c r="BR82" s="327"/>
      <c r="BS82" s="327"/>
      <c r="BT82" s="327"/>
      <c r="BU82" s="327"/>
      <c r="BV82" s="327"/>
    </row>
    <row r="83" spans="63:74" x14ac:dyDescent="0.25">
      <c r="BK83" s="327"/>
      <c r="BL83" s="327"/>
      <c r="BM83" s="327"/>
      <c r="BN83" s="327"/>
      <c r="BO83" s="327"/>
      <c r="BP83" s="327"/>
      <c r="BQ83" s="327"/>
      <c r="BR83" s="327"/>
      <c r="BS83" s="327"/>
      <c r="BT83" s="327"/>
      <c r="BU83" s="327"/>
      <c r="BV83" s="327"/>
    </row>
    <row r="84" spans="63:74" x14ac:dyDescent="0.25">
      <c r="BK84" s="327"/>
      <c r="BL84" s="327"/>
      <c r="BM84" s="327"/>
      <c r="BN84" s="327"/>
      <c r="BO84" s="327"/>
      <c r="BP84" s="327"/>
      <c r="BQ84" s="327"/>
      <c r="BR84" s="327"/>
      <c r="BS84" s="327"/>
      <c r="BT84" s="327"/>
      <c r="BU84" s="327"/>
      <c r="BV84" s="327"/>
    </row>
    <row r="85" spans="63:74" x14ac:dyDescent="0.25">
      <c r="BK85" s="327"/>
      <c r="BL85" s="327"/>
      <c r="BM85" s="327"/>
      <c r="BN85" s="327"/>
      <c r="BO85" s="327"/>
      <c r="BP85" s="327"/>
      <c r="BQ85" s="327"/>
      <c r="BR85" s="327"/>
      <c r="BS85" s="327"/>
      <c r="BT85" s="327"/>
      <c r="BU85" s="327"/>
      <c r="BV85" s="327"/>
    </row>
    <row r="86" spans="63:74" x14ac:dyDescent="0.25">
      <c r="BK86" s="327"/>
      <c r="BL86" s="327"/>
      <c r="BM86" s="327"/>
      <c r="BN86" s="327"/>
      <c r="BO86" s="327"/>
      <c r="BP86" s="327"/>
      <c r="BQ86" s="327"/>
      <c r="BR86" s="327"/>
      <c r="BS86" s="327"/>
      <c r="BT86" s="327"/>
      <c r="BU86" s="327"/>
      <c r="BV86" s="327"/>
    </row>
    <row r="87" spans="63:74" x14ac:dyDescent="0.25">
      <c r="BK87" s="327"/>
      <c r="BL87" s="327"/>
      <c r="BM87" s="327"/>
      <c r="BN87" s="327"/>
      <c r="BO87" s="327"/>
      <c r="BP87" s="327"/>
      <c r="BQ87" s="327"/>
      <c r="BR87" s="327"/>
      <c r="BS87" s="327"/>
      <c r="BT87" s="327"/>
      <c r="BU87" s="327"/>
      <c r="BV87" s="327"/>
    </row>
    <row r="88" spans="63:74" x14ac:dyDescent="0.25">
      <c r="BK88" s="327"/>
      <c r="BL88" s="327"/>
      <c r="BM88" s="327"/>
      <c r="BN88" s="327"/>
      <c r="BO88" s="327"/>
      <c r="BP88" s="327"/>
      <c r="BQ88" s="327"/>
      <c r="BR88" s="327"/>
      <c r="BS88" s="327"/>
      <c r="BT88" s="327"/>
      <c r="BU88" s="327"/>
      <c r="BV88" s="327"/>
    </row>
    <row r="89" spans="63:74" x14ac:dyDescent="0.25">
      <c r="BK89" s="327"/>
      <c r="BL89" s="327"/>
      <c r="BM89" s="327"/>
      <c r="BN89" s="327"/>
      <c r="BO89" s="327"/>
      <c r="BP89" s="327"/>
      <c r="BQ89" s="327"/>
      <c r="BR89" s="327"/>
      <c r="BS89" s="327"/>
      <c r="BT89" s="327"/>
      <c r="BU89" s="327"/>
      <c r="BV89" s="327"/>
    </row>
    <row r="90" spans="63:74" x14ac:dyDescent="0.25">
      <c r="BK90" s="327"/>
      <c r="BL90" s="327"/>
      <c r="BM90" s="327"/>
      <c r="BN90" s="327"/>
      <c r="BO90" s="327"/>
      <c r="BP90" s="327"/>
      <c r="BQ90" s="327"/>
      <c r="BR90" s="327"/>
      <c r="BS90" s="327"/>
      <c r="BT90" s="327"/>
      <c r="BU90" s="327"/>
      <c r="BV90" s="327"/>
    </row>
    <row r="91" spans="63:74" x14ac:dyDescent="0.25">
      <c r="BK91" s="327"/>
      <c r="BL91" s="327"/>
      <c r="BM91" s="327"/>
      <c r="BN91" s="327"/>
      <c r="BO91" s="327"/>
      <c r="BP91" s="327"/>
      <c r="BQ91" s="327"/>
      <c r="BR91" s="327"/>
      <c r="BS91" s="327"/>
      <c r="BT91" s="327"/>
      <c r="BU91" s="327"/>
      <c r="BV91" s="327"/>
    </row>
    <row r="92" spans="63:74" x14ac:dyDescent="0.25">
      <c r="BK92" s="327"/>
      <c r="BL92" s="327"/>
      <c r="BM92" s="327"/>
      <c r="BN92" s="327"/>
      <c r="BO92" s="327"/>
      <c r="BP92" s="327"/>
      <c r="BQ92" s="327"/>
      <c r="BR92" s="327"/>
      <c r="BS92" s="327"/>
      <c r="BT92" s="327"/>
      <c r="BU92" s="327"/>
      <c r="BV92" s="327"/>
    </row>
    <row r="93" spans="63:74" x14ac:dyDescent="0.25">
      <c r="BK93" s="327"/>
      <c r="BL93" s="327"/>
      <c r="BM93" s="327"/>
      <c r="BN93" s="327"/>
      <c r="BO93" s="327"/>
      <c r="BP93" s="327"/>
      <c r="BQ93" s="327"/>
      <c r="BR93" s="327"/>
      <c r="BS93" s="327"/>
      <c r="BT93" s="327"/>
      <c r="BU93" s="327"/>
      <c r="BV93" s="327"/>
    </row>
    <row r="94" spans="63:74" x14ac:dyDescent="0.25">
      <c r="BK94" s="327"/>
      <c r="BL94" s="327"/>
      <c r="BM94" s="327"/>
      <c r="BN94" s="327"/>
      <c r="BO94" s="327"/>
      <c r="BP94" s="327"/>
      <c r="BQ94" s="327"/>
      <c r="BR94" s="327"/>
      <c r="BS94" s="327"/>
      <c r="BT94" s="327"/>
      <c r="BU94" s="327"/>
      <c r="BV94" s="327"/>
    </row>
    <row r="95" spans="63:74" x14ac:dyDescent="0.25">
      <c r="BK95" s="327"/>
      <c r="BL95" s="327"/>
      <c r="BM95" s="327"/>
      <c r="BN95" s="327"/>
      <c r="BO95" s="327"/>
      <c r="BP95" s="327"/>
      <c r="BQ95" s="327"/>
      <c r="BR95" s="327"/>
      <c r="BS95" s="327"/>
      <c r="BT95" s="327"/>
      <c r="BU95" s="327"/>
      <c r="BV95" s="327"/>
    </row>
    <row r="96" spans="63:74" x14ac:dyDescent="0.25">
      <c r="BK96" s="327"/>
      <c r="BL96" s="327"/>
      <c r="BM96" s="327"/>
      <c r="BN96" s="327"/>
      <c r="BO96" s="327"/>
      <c r="BP96" s="327"/>
      <c r="BQ96" s="327"/>
      <c r="BR96" s="327"/>
      <c r="BS96" s="327"/>
      <c r="BT96" s="327"/>
      <c r="BU96" s="327"/>
      <c r="BV96" s="327"/>
    </row>
    <row r="97" spans="63:74" x14ac:dyDescent="0.25">
      <c r="BK97" s="327"/>
      <c r="BL97" s="327"/>
      <c r="BM97" s="327"/>
      <c r="BN97" s="327"/>
      <c r="BO97" s="327"/>
      <c r="BP97" s="327"/>
      <c r="BQ97" s="327"/>
      <c r="BR97" s="327"/>
      <c r="BS97" s="327"/>
      <c r="BT97" s="327"/>
      <c r="BU97" s="327"/>
      <c r="BV97" s="327"/>
    </row>
    <row r="98" spans="63:74" x14ac:dyDescent="0.25">
      <c r="BK98" s="327"/>
      <c r="BL98" s="327"/>
      <c r="BM98" s="327"/>
      <c r="BN98" s="327"/>
      <c r="BO98" s="327"/>
      <c r="BP98" s="327"/>
      <c r="BQ98" s="327"/>
      <c r="BR98" s="327"/>
      <c r="BS98" s="327"/>
      <c r="BT98" s="327"/>
      <c r="BU98" s="327"/>
      <c r="BV98" s="327"/>
    </row>
    <row r="99" spans="63:74" x14ac:dyDescent="0.25">
      <c r="BK99" s="327"/>
      <c r="BL99" s="327"/>
      <c r="BM99" s="327"/>
      <c r="BN99" s="327"/>
      <c r="BO99" s="327"/>
      <c r="BP99" s="327"/>
      <c r="BQ99" s="327"/>
      <c r="BR99" s="327"/>
      <c r="BS99" s="327"/>
      <c r="BT99" s="327"/>
      <c r="BU99" s="327"/>
      <c r="BV99" s="327"/>
    </row>
    <row r="100" spans="63:74" x14ac:dyDescent="0.25">
      <c r="BK100" s="327"/>
      <c r="BL100" s="327"/>
      <c r="BM100" s="327"/>
      <c r="BN100" s="327"/>
      <c r="BO100" s="327"/>
      <c r="BP100" s="327"/>
      <c r="BQ100" s="327"/>
      <c r="BR100" s="327"/>
      <c r="BS100" s="327"/>
      <c r="BT100" s="327"/>
      <c r="BU100" s="327"/>
      <c r="BV100" s="327"/>
    </row>
    <row r="101" spans="63:74" x14ac:dyDescent="0.25">
      <c r="BK101" s="327"/>
      <c r="BL101" s="327"/>
      <c r="BM101" s="327"/>
      <c r="BN101" s="327"/>
      <c r="BO101" s="327"/>
      <c r="BP101" s="327"/>
      <c r="BQ101" s="327"/>
      <c r="BR101" s="327"/>
      <c r="BS101" s="327"/>
      <c r="BT101" s="327"/>
      <c r="BU101" s="327"/>
      <c r="BV101" s="327"/>
    </row>
    <row r="102" spans="63:74" x14ac:dyDescent="0.25">
      <c r="BK102" s="327"/>
      <c r="BL102" s="327"/>
      <c r="BM102" s="327"/>
      <c r="BN102" s="327"/>
      <c r="BO102" s="327"/>
      <c r="BP102" s="327"/>
      <c r="BQ102" s="327"/>
      <c r="BR102" s="327"/>
      <c r="BS102" s="327"/>
      <c r="BT102" s="327"/>
      <c r="BU102" s="327"/>
      <c r="BV102" s="327"/>
    </row>
    <row r="103" spans="63:74" x14ac:dyDescent="0.25">
      <c r="BK103" s="327"/>
      <c r="BL103" s="327"/>
      <c r="BM103" s="327"/>
      <c r="BN103" s="327"/>
      <c r="BO103" s="327"/>
      <c r="BP103" s="327"/>
      <c r="BQ103" s="327"/>
      <c r="BR103" s="327"/>
      <c r="BS103" s="327"/>
      <c r="BT103" s="327"/>
      <c r="BU103" s="327"/>
      <c r="BV103" s="327"/>
    </row>
    <row r="104" spans="63:74" x14ac:dyDescent="0.25">
      <c r="BK104" s="327"/>
      <c r="BL104" s="327"/>
      <c r="BM104" s="327"/>
      <c r="BN104" s="327"/>
      <c r="BO104" s="327"/>
      <c r="BP104" s="327"/>
      <c r="BQ104" s="327"/>
      <c r="BR104" s="327"/>
      <c r="BS104" s="327"/>
      <c r="BT104" s="327"/>
      <c r="BU104" s="327"/>
      <c r="BV104" s="327"/>
    </row>
    <row r="105" spans="63:74" x14ac:dyDescent="0.25">
      <c r="BK105" s="327"/>
      <c r="BL105" s="327"/>
      <c r="BM105" s="327"/>
      <c r="BN105" s="327"/>
      <c r="BO105" s="327"/>
      <c r="BP105" s="327"/>
      <c r="BQ105" s="327"/>
      <c r="BR105" s="327"/>
      <c r="BS105" s="327"/>
      <c r="BT105" s="327"/>
      <c r="BU105" s="327"/>
      <c r="BV105" s="327"/>
    </row>
    <row r="106" spans="63:74" x14ac:dyDescent="0.25">
      <c r="BK106" s="327"/>
      <c r="BL106" s="327"/>
      <c r="BM106" s="327"/>
      <c r="BN106" s="327"/>
      <c r="BO106" s="327"/>
      <c r="BP106" s="327"/>
      <c r="BQ106" s="327"/>
      <c r="BR106" s="327"/>
      <c r="BS106" s="327"/>
      <c r="BT106" s="327"/>
      <c r="BU106" s="327"/>
      <c r="BV106" s="327"/>
    </row>
    <row r="107" spans="63:74" x14ac:dyDescent="0.25">
      <c r="BK107" s="327"/>
      <c r="BL107" s="327"/>
      <c r="BM107" s="327"/>
      <c r="BN107" s="327"/>
      <c r="BO107" s="327"/>
      <c r="BP107" s="327"/>
      <c r="BQ107" s="327"/>
      <c r="BR107" s="327"/>
      <c r="BS107" s="327"/>
      <c r="BT107" s="327"/>
      <c r="BU107" s="327"/>
      <c r="BV107" s="327"/>
    </row>
    <row r="108" spans="63:74" x14ac:dyDescent="0.25">
      <c r="BK108" s="327"/>
      <c r="BL108" s="327"/>
      <c r="BM108" s="327"/>
      <c r="BN108" s="327"/>
      <c r="BO108" s="327"/>
      <c r="BP108" s="327"/>
      <c r="BQ108" s="327"/>
      <c r="BR108" s="327"/>
      <c r="BS108" s="327"/>
      <c r="BT108" s="327"/>
      <c r="BU108" s="327"/>
      <c r="BV108" s="327"/>
    </row>
    <row r="109" spans="63:74" x14ac:dyDescent="0.25">
      <c r="BK109" s="327"/>
      <c r="BL109" s="327"/>
      <c r="BM109" s="327"/>
      <c r="BN109" s="327"/>
      <c r="BO109" s="327"/>
      <c r="BP109" s="327"/>
      <c r="BQ109" s="327"/>
      <c r="BR109" s="327"/>
      <c r="BS109" s="327"/>
      <c r="BT109" s="327"/>
      <c r="BU109" s="327"/>
      <c r="BV109" s="327"/>
    </row>
    <row r="110" spans="63:74" x14ac:dyDescent="0.25">
      <c r="BK110" s="327"/>
      <c r="BL110" s="327"/>
      <c r="BM110" s="327"/>
      <c r="BN110" s="327"/>
      <c r="BO110" s="327"/>
      <c r="BP110" s="327"/>
      <c r="BQ110" s="327"/>
      <c r="BR110" s="327"/>
      <c r="BS110" s="327"/>
      <c r="BT110" s="327"/>
      <c r="BU110" s="327"/>
      <c r="BV110" s="327"/>
    </row>
    <row r="111" spans="63:74" x14ac:dyDescent="0.25">
      <c r="BK111" s="327"/>
      <c r="BL111" s="327"/>
      <c r="BM111" s="327"/>
      <c r="BN111" s="327"/>
      <c r="BO111" s="327"/>
      <c r="BP111" s="327"/>
      <c r="BQ111" s="327"/>
      <c r="BR111" s="327"/>
      <c r="BS111" s="327"/>
      <c r="BT111" s="327"/>
      <c r="BU111" s="327"/>
      <c r="BV111" s="327"/>
    </row>
    <row r="112" spans="63:74" x14ac:dyDescent="0.25">
      <c r="BK112" s="327"/>
      <c r="BL112" s="327"/>
      <c r="BM112" s="327"/>
      <c r="BN112" s="327"/>
      <c r="BO112" s="327"/>
      <c r="BP112" s="327"/>
      <c r="BQ112" s="327"/>
      <c r="BR112" s="327"/>
      <c r="BS112" s="327"/>
      <c r="BT112" s="327"/>
      <c r="BU112" s="327"/>
      <c r="BV112" s="327"/>
    </row>
    <row r="113" spans="63:74" x14ac:dyDescent="0.25">
      <c r="BK113" s="327"/>
      <c r="BL113" s="327"/>
      <c r="BM113" s="327"/>
      <c r="BN113" s="327"/>
      <c r="BO113" s="327"/>
      <c r="BP113" s="327"/>
      <c r="BQ113" s="327"/>
      <c r="BR113" s="327"/>
      <c r="BS113" s="327"/>
      <c r="BT113" s="327"/>
      <c r="BU113" s="327"/>
      <c r="BV113" s="327"/>
    </row>
    <row r="114" spans="63:74" x14ac:dyDescent="0.25">
      <c r="BK114" s="327"/>
      <c r="BL114" s="327"/>
      <c r="BM114" s="327"/>
      <c r="BN114" s="327"/>
      <c r="BO114" s="327"/>
      <c r="BP114" s="327"/>
      <c r="BQ114" s="327"/>
      <c r="BR114" s="327"/>
      <c r="BS114" s="327"/>
      <c r="BT114" s="327"/>
      <c r="BU114" s="327"/>
      <c r="BV114" s="327"/>
    </row>
    <row r="115" spans="63:74" x14ac:dyDescent="0.25">
      <c r="BK115" s="327"/>
      <c r="BL115" s="327"/>
      <c r="BM115" s="327"/>
      <c r="BN115" s="327"/>
      <c r="BO115" s="327"/>
      <c r="BP115" s="327"/>
      <c r="BQ115" s="327"/>
      <c r="BR115" s="327"/>
      <c r="BS115" s="327"/>
      <c r="BT115" s="327"/>
      <c r="BU115" s="327"/>
      <c r="BV115" s="327"/>
    </row>
    <row r="116" spans="63:74" x14ac:dyDescent="0.25">
      <c r="BK116" s="327"/>
      <c r="BL116" s="327"/>
      <c r="BM116" s="327"/>
      <c r="BN116" s="327"/>
      <c r="BO116" s="327"/>
      <c r="BP116" s="327"/>
      <c r="BQ116" s="327"/>
      <c r="BR116" s="327"/>
      <c r="BS116" s="327"/>
      <c r="BT116" s="327"/>
      <c r="BU116" s="327"/>
      <c r="BV116" s="327"/>
    </row>
    <row r="117" spans="63:74" x14ac:dyDescent="0.25">
      <c r="BK117" s="327"/>
      <c r="BL117" s="327"/>
      <c r="BM117" s="327"/>
      <c r="BN117" s="327"/>
      <c r="BO117" s="327"/>
      <c r="BP117" s="327"/>
      <c r="BQ117" s="327"/>
      <c r="BR117" s="327"/>
      <c r="BS117" s="327"/>
      <c r="BT117" s="327"/>
      <c r="BU117" s="327"/>
      <c r="BV117" s="327"/>
    </row>
    <row r="118" spans="63:74" x14ac:dyDescent="0.25">
      <c r="BK118" s="327"/>
      <c r="BL118" s="327"/>
      <c r="BM118" s="327"/>
      <c r="BN118" s="327"/>
      <c r="BO118" s="327"/>
      <c r="BP118" s="327"/>
      <c r="BQ118" s="327"/>
      <c r="BR118" s="327"/>
      <c r="BS118" s="327"/>
      <c r="BT118" s="327"/>
      <c r="BU118" s="327"/>
      <c r="BV118" s="327"/>
    </row>
    <row r="119" spans="63:74" x14ac:dyDescent="0.25">
      <c r="BK119" s="327"/>
      <c r="BL119" s="327"/>
      <c r="BM119" s="327"/>
      <c r="BN119" s="327"/>
      <c r="BO119" s="327"/>
      <c r="BP119" s="327"/>
      <c r="BQ119" s="327"/>
      <c r="BR119" s="327"/>
      <c r="BS119" s="327"/>
      <c r="BT119" s="327"/>
      <c r="BU119" s="327"/>
      <c r="BV119" s="327"/>
    </row>
    <row r="120" spans="63:74" x14ac:dyDescent="0.25">
      <c r="BK120" s="327"/>
      <c r="BL120" s="327"/>
      <c r="BM120" s="327"/>
      <c r="BN120" s="327"/>
      <c r="BO120" s="327"/>
      <c r="BP120" s="327"/>
      <c r="BQ120" s="327"/>
      <c r="BR120" s="327"/>
      <c r="BS120" s="327"/>
      <c r="BT120" s="327"/>
      <c r="BU120" s="327"/>
      <c r="BV120" s="327"/>
    </row>
    <row r="121" spans="63:74" x14ac:dyDescent="0.25">
      <c r="BK121" s="327"/>
      <c r="BL121" s="327"/>
      <c r="BM121" s="327"/>
      <c r="BN121" s="327"/>
      <c r="BO121" s="327"/>
      <c r="BP121" s="327"/>
      <c r="BQ121" s="327"/>
      <c r="BR121" s="327"/>
      <c r="BS121" s="327"/>
      <c r="BT121" s="327"/>
      <c r="BU121" s="327"/>
      <c r="BV121" s="327"/>
    </row>
    <row r="122" spans="63:74" x14ac:dyDescent="0.25">
      <c r="BK122" s="327"/>
      <c r="BL122" s="327"/>
      <c r="BM122" s="327"/>
      <c r="BN122" s="327"/>
      <c r="BO122" s="327"/>
      <c r="BP122" s="327"/>
      <c r="BQ122" s="327"/>
      <c r="BR122" s="327"/>
      <c r="BS122" s="327"/>
      <c r="BT122" s="327"/>
      <c r="BU122" s="327"/>
      <c r="BV122" s="327"/>
    </row>
    <row r="123" spans="63:74" x14ac:dyDescent="0.25">
      <c r="BK123" s="327"/>
      <c r="BL123" s="327"/>
      <c r="BM123" s="327"/>
      <c r="BN123" s="327"/>
      <c r="BO123" s="327"/>
      <c r="BP123" s="327"/>
      <c r="BQ123" s="327"/>
      <c r="BR123" s="327"/>
      <c r="BS123" s="327"/>
      <c r="BT123" s="327"/>
      <c r="BU123" s="327"/>
      <c r="BV123" s="327"/>
    </row>
    <row r="124" spans="63:74" x14ac:dyDescent="0.25">
      <c r="BK124" s="327"/>
      <c r="BL124" s="327"/>
      <c r="BM124" s="327"/>
      <c r="BN124" s="327"/>
      <c r="BO124" s="327"/>
      <c r="BP124" s="327"/>
      <c r="BQ124" s="327"/>
      <c r="BR124" s="327"/>
      <c r="BS124" s="327"/>
      <c r="BT124" s="327"/>
      <c r="BU124" s="327"/>
      <c r="BV124" s="327"/>
    </row>
    <row r="125" spans="63:74" x14ac:dyDescent="0.25">
      <c r="BK125" s="327"/>
      <c r="BL125" s="327"/>
      <c r="BM125" s="327"/>
      <c r="BN125" s="327"/>
      <c r="BO125" s="327"/>
      <c r="BP125" s="327"/>
      <c r="BQ125" s="327"/>
      <c r="BR125" s="327"/>
      <c r="BS125" s="327"/>
      <c r="BT125" s="327"/>
      <c r="BU125" s="327"/>
      <c r="BV125" s="327"/>
    </row>
    <row r="126" spans="63:74" x14ac:dyDescent="0.25">
      <c r="BK126" s="327"/>
      <c r="BL126" s="327"/>
      <c r="BM126" s="327"/>
      <c r="BN126" s="327"/>
      <c r="BO126" s="327"/>
      <c r="BP126" s="327"/>
      <c r="BQ126" s="327"/>
      <c r="BR126" s="327"/>
      <c r="BS126" s="327"/>
      <c r="BT126" s="327"/>
      <c r="BU126" s="327"/>
      <c r="BV126" s="327"/>
    </row>
    <row r="127" spans="63:74" x14ac:dyDescent="0.25">
      <c r="BK127" s="327"/>
      <c r="BL127" s="327"/>
      <c r="BM127" s="327"/>
      <c r="BN127" s="327"/>
      <c r="BO127" s="327"/>
      <c r="BP127" s="327"/>
      <c r="BQ127" s="327"/>
      <c r="BR127" s="327"/>
      <c r="BS127" s="327"/>
      <c r="BT127" s="327"/>
      <c r="BU127" s="327"/>
      <c r="BV127" s="327"/>
    </row>
    <row r="128" spans="63:74" x14ac:dyDescent="0.25">
      <c r="BK128" s="327"/>
      <c r="BL128" s="327"/>
      <c r="BM128" s="327"/>
      <c r="BN128" s="327"/>
      <c r="BO128" s="327"/>
      <c r="BP128" s="327"/>
      <c r="BQ128" s="327"/>
      <c r="BR128" s="327"/>
      <c r="BS128" s="327"/>
      <c r="BT128" s="327"/>
      <c r="BU128" s="327"/>
      <c r="BV128" s="327"/>
    </row>
    <row r="129" spans="63:74" x14ac:dyDescent="0.25">
      <c r="BK129" s="327"/>
      <c r="BL129" s="327"/>
      <c r="BM129" s="327"/>
      <c r="BN129" s="327"/>
      <c r="BO129" s="327"/>
      <c r="BP129" s="327"/>
      <c r="BQ129" s="327"/>
      <c r="BR129" s="327"/>
      <c r="BS129" s="327"/>
      <c r="BT129" s="327"/>
      <c r="BU129" s="327"/>
      <c r="BV129" s="327"/>
    </row>
    <row r="130" spans="63:74" x14ac:dyDescent="0.25">
      <c r="BK130" s="327"/>
      <c r="BL130" s="327"/>
      <c r="BM130" s="327"/>
      <c r="BN130" s="327"/>
      <c r="BO130" s="327"/>
      <c r="BP130" s="327"/>
      <c r="BQ130" s="327"/>
      <c r="BR130" s="327"/>
      <c r="BS130" s="327"/>
      <c r="BT130" s="327"/>
      <c r="BU130" s="327"/>
      <c r="BV130" s="327"/>
    </row>
    <row r="131" spans="63:74" x14ac:dyDescent="0.25">
      <c r="BK131" s="327"/>
      <c r="BL131" s="327"/>
      <c r="BM131" s="327"/>
      <c r="BN131" s="327"/>
      <c r="BO131" s="327"/>
      <c r="BP131" s="327"/>
      <c r="BQ131" s="327"/>
      <c r="BR131" s="327"/>
      <c r="BS131" s="327"/>
      <c r="BT131" s="327"/>
      <c r="BU131" s="327"/>
      <c r="BV131" s="327"/>
    </row>
    <row r="132" spans="63:74" x14ac:dyDescent="0.25">
      <c r="BK132" s="327"/>
      <c r="BL132" s="327"/>
      <c r="BM132" s="327"/>
      <c r="BN132" s="327"/>
      <c r="BO132" s="327"/>
      <c r="BP132" s="327"/>
      <c r="BQ132" s="327"/>
      <c r="BR132" s="327"/>
      <c r="BS132" s="327"/>
      <c r="BT132" s="327"/>
      <c r="BU132" s="327"/>
      <c r="BV132" s="327"/>
    </row>
    <row r="133" spans="63:74" x14ac:dyDescent="0.25">
      <c r="BK133" s="327"/>
      <c r="BL133" s="327"/>
      <c r="BM133" s="327"/>
      <c r="BN133" s="327"/>
      <c r="BO133" s="327"/>
      <c r="BP133" s="327"/>
      <c r="BQ133" s="327"/>
      <c r="BR133" s="327"/>
      <c r="BS133" s="327"/>
      <c r="BT133" s="327"/>
      <c r="BU133" s="327"/>
      <c r="BV133" s="327"/>
    </row>
    <row r="134" spans="63:74" x14ac:dyDescent="0.25">
      <c r="BK134" s="327"/>
      <c r="BL134" s="327"/>
      <c r="BM134" s="327"/>
      <c r="BN134" s="327"/>
      <c r="BO134" s="327"/>
      <c r="BP134" s="327"/>
      <c r="BQ134" s="327"/>
      <c r="BR134" s="327"/>
      <c r="BS134" s="327"/>
      <c r="BT134" s="327"/>
      <c r="BU134" s="327"/>
      <c r="BV134" s="327"/>
    </row>
    <row r="135" spans="63:74" x14ac:dyDescent="0.25">
      <c r="BK135" s="327"/>
      <c r="BL135" s="327"/>
      <c r="BM135" s="327"/>
      <c r="BN135" s="327"/>
      <c r="BO135" s="327"/>
      <c r="BP135" s="327"/>
      <c r="BQ135" s="327"/>
      <c r="BR135" s="327"/>
      <c r="BS135" s="327"/>
      <c r="BT135" s="327"/>
      <c r="BU135" s="327"/>
      <c r="BV135" s="327"/>
    </row>
    <row r="136" spans="63:74" x14ac:dyDescent="0.25">
      <c r="BK136" s="327"/>
      <c r="BL136" s="327"/>
      <c r="BM136" s="327"/>
      <c r="BN136" s="327"/>
      <c r="BO136" s="327"/>
      <c r="BP136" s="327"/>
      <c r="BQ136" s="327"/>
      <c r="BR136" s="327"/>
      <c r="BS136" s="327"/>
      <c r="BT136" s="327"/>
      <c r="BU136" s="327"/>
      <c r="BV136" s="327"/>
    </row>
    <row r="137" spans="63:74" x14ac:dyDescent="0.25">
      <c r="BK137" s="327"/>
      <c r="BL137" s="327"/>
      <c r="BM137" s="327"/>
      <c r="BN137" s="327"/>
      <c r="BO137" s="327"/>
      <c r="BP137" s="327"/>
      <c r="BQ137" s="327"/>
      <c r="BR137" s="327"/>
      <c r="BS137" s="327"/>
      <c r="BT137" s="327"/>
      <c r="BU137" s="327"/>
      <c r="BV137" s="327"/>
    </row>
    <row r="138" spans="63:74" x14ac:dyDescent="0.25">
      <c r="BK138" s="327"/>
      <c r="BL138" s="327"/>
      <c r="BM138" s="327"/>
      <c r="BN138" s="327"/>
      <c r="BO138" s="327"/>
      <c r="BP138" s="327"/>
      <c r="BQ138" s="327"/>
      <c r="BR138" s="327"/>
      <c r="BS138" s="327"/>
      <c r="BT138" s="327"/>
      <c r="BU138" s="327"/>
      <c r="BV138" s="327"/>
    </row>
    <row r="139" spans="63:74" x14ac:dyDescent="0.25">
      <c r="BK139" s="327"/>
      <c r="BL139" s="327"/>
      <c r="BM139" s="327"/>
      <c r="BN139" s="327"/>
      <c r="BO139" s="327"/>
      <c r="BP139" s="327"/>
      <c r="BQ139" s="327"/>
      <c r="BR139" s="327"/>
      <c r="BS139" s="327"/>
      <c r="BT139" s="327"/>
      <c r="BU139" s="327"/>
      <c r="BV139" s="327"/>
    </row>
    <row r="140" spans="63:74" x14ac:dyDescent="0.25">
      <c r="BK140" s="327"/>
      <c r="BL140" s="327"/>
      <c r="BM140" s="327"/>
      <c r="BN140" s="327"/>
      <c r="BO140" s="327"/>
      <c r="BP140" s="327"/>
      <c r="BQ140" s="327"/>
      <c r="BR140" s="327"/>
      <c r="BS140" s="327"/>
      <c r="BT140" s="327"/>
      <c r="BU140" s="327"/>
      <c r="BV140" s="327"/>
    </row>
    <row r="141" spans="63:74" x14ac:dyDescent="0.25">
      <c r="BK141" s="327"/>
      <c r="BL141" s="327"/>
      <c r="BM141" s="327"/>
      <c r="BN141" s="327"/>
      <c r="BO141" s="327"/>
      <c r="BP141" s="327"/>
      <c r="BQ141" s="327"/>
      <c r="BR141" s="327"/>
      <c r="BS141" s="327"/>
      <c r="BT141" s="327"/>
      <c r="BU141" s="327"/>
      <c r="BV141" s="327"/>
    </row>
    <row r="142" spans="63:74" x14ac:dyDescent="0.25">
      <c r="BK142" s="327"/>
      <c r="BL142" s="327"/>
      <c r="BM142" s="327"/>
      <c r="BN142" s="327"/>
      <c r="BO142" s="327"/>
      <c r="BP142" s="327"/>
      <c r="BQ142" s="327"/>
      <c r="BR142" s="327"/>
      <c r="BS142" s="327"/>
      <c r="BT142" s="327"/>
      <c r="BU142" s="327"/>
      <c r="BV142" s="327"/>
    </row>
    <row r="143" spans="63:74" x14ac:dyDescent="0.25">
      <c r="BK143" s="327"/>
      <c r="BL143" s="327"/>
      <c r="BM143" s="327"/>
      <c r="BN143" s="327"/>
      <c r="BO143" s="327"/>
      <c r="BP143" s="327"/>
      <c r="BQ143" s="327"/>
      <c r="BR143" s="327"/>
      <c r="BS143" s="327"/>
      <c r="BT143" s="327"/>
      <c r="BU143" s="327"/>
      <c r="BV143" s="327"/>
    </row>
    <row r="144" spans="63:74" x14ac:dyDescent="0.25">
      <c r="BK144" s="327"/>
      <c r="BL144" s="327"/>
      <c r="BM144" s="327"/>
      <c r="BN144" s="327"/>
      <c r="BO144" s="327"/>
      <c r="BP144" s="327"/>
      <c r="BQ144" s="327"/>
      <c r="BR144" s="327"/>
      <c r="BS144" s="327"/>
      <c r="BT144" s="327"/>
      <c r="BU144" s="327"/>
      <c r="BV144" s="327"/>
    </row>
    <row r="145" spans="63:74" x14ac:dyDescent="0.25">
      <c r="BK145" s="327"/>
      <c r="BL145" s="327"/>
      <c r="BM145" s="327"/>
      <c r="BN145" s="327"/>
      <c r="BO145" s="327"/>
      <c r="BP145" s="327"/>
      <c r="BQ145" s="327"/>
      <c r="BR145" s="327"/>
      <c r="BS145" s="327"/>
      <c r="BT145" s="327"/>
      <c r="BU145" s="327"/>
      <c r="BV145" s="327"/>
    </row>
    <row r="146" spans="63:74" x14ac:dyDescent="0.25">
      <c r="BK146" s="327"/>
      <c r="BL146" s="327"/>
      <c r="BM146" s="327"/>
      <c r="BN146" s="327"/>
      <c r="BO146" s="327"/>
      <c r="BP146" s="327"/>
      <c r="BQ146" s="327"/>
      <c r="BR146" s="327"/>
      <c r="BS146" s="327"/>
      <c r="BT146" s="327"/>
      <c r="BU146" s="327"/>
      <c r="BV146" s="327"/>
    </row>
    <row r="147" spans="63:74" x14ac:dyDescent="0.25">
      <c r="BK147" s="327"/>
      <c r="BL147" s="327"/>
      <c r="BM147" s="327"/>
      <c r="BN147" s="327"/>
      <c r="BO147" s="327"/>
      <c r="BP147" s="327"/>
      <c r="BQ147" s="327"/>
      <c r="BR147" s="327"/>
      <c r="BS147" s="327"/>
      <c r="BT147" s="327"/>
      <c r="BU147" s="327"/>
      <c r="BV147" s="327"/>
    </row>
    <row r="148" spans="63:74" x14ac:dyDescent="0.25">
      <c r="BK148" s="327"/>
      <c r="BL148" s="327"/>
      <c r="BM148" s="327"/>
      <c r="BN148" s="327"/>
      <c r="BO148" s="327"/>
      <c r="BP148" s="327"/>
      <c r="BQ148" s="327"/>
      <c r="BR148" s="327"/>
      <c r="BS148" s="327"/>
      <c r="BT148" s="327"/>
      <c r="BU148" s="327"/>
      <c r="BV148" s="327"/>
    </row>
    <row r="149" spans="63:74" x14ac:dyDescent="0.25">
      <c r="BK149" s="327"/>
      <c r="BL149" s="327"/>
      <c r="BM149" s="327"/>
      <c r="BN149" s="327"/>
      <c r="BO149" s="327"/>
      <c r="BP149" s="327"/>
      <c r="BQ149" s="327"/>
      <c r="BR149" s="327"/>
      <c r="BS149" s="327"/>
      <c r="BT149" s="327"/>
      <c r="BU149" s="327"/>
      <c r="BV149" s="327"/>
    </row>
    <row r="150" spans="63:74" x14ac:dyDescent="0.25">
      <c r="BK150" s="327"/>
      <c r="BL150" s="327"/>
      <c r="BM150" s="327"/>
      <c r="BN150" s="327"/>
      <c r="BO150" s="327"/>
      <c r="BP150" s="327"/>
      <c r="BQ150" s="327"/>
      <c r="BR150" s="327"/>
      <c r="BS150" s="327"/>
      <c r="BT150" s="327"/>
      <c r="BU150" s="327"/>
      <c r="BV150" s="327"/>
    </row>
    <row r="151" spans="63:74" x14ac:dyDescent="0.25">
      <c r="BK151" s="327"/>
      <c r="BL151" s="327"/>
      <c r="BM151" s="327"/>
      <c r="BN151" s="327"/>
      <c r="BO151" s="327"/>
      <c r="BP151" s="327"/>
      <c r="BQ151" s="327"/>
      <c r="BR151" s="327"/>
      <c r="BS151" s="327"/>
      <c r="BT151" s="327"/>
      <c r="BU151" s="327"/>
      <c r="BV151" s="327"/>
    </row>
    <row r="152" spans="63:74" x14ac:dyDescent="0.25">
      <c r="BK152" s="327"/>
      <c r="BL152" s="327"/>
      <c r="BM152" s="327"/>
      <c r="BN152" s="327"/>
      <c r="BO152" s="327"/>
      <c r="BP152" s="327"/>
      <c r="BQ152" s="327"/>
      <c r="BR152" s="327"/>
      <c r="BS152" s="327"/>
      <c r="BT152" s="327"/>
      <c r="BU152" s="327"/>
      <c r="BV152" s="327"/>
    </row>
    <row r="153" spans="63:74" x14ac:dyDescent="0.25">
      <c r="BK153" s="327"/>
      <c r="BL153" s="327"/>
      <c r="BM153" s="327"/>
      <c r="BN153" s="327"/>
      <c r="BO153" s="327"/>
      <c r="BP153" s="327"/>
      <c r="BQ153" s="327"/>
      <c r="BR153" s="327"/>
      <c r="BS153" s="327"/>
      <c r="BT153" s="327"/>
      <c r="BU153" s="327"/>
      <c r="BV153" s="327"/>
    </row>
    <row r="154" spans="63:74" x14ac:dyDescent="0.25">
      <c r="BK154" s="327"/>
      <c r="BL154" s="327"/>
      <c r="BM154" s="327"/>
      <c r="BN154" s="327"/>
      <c r="BO154" s="327"/>
      <c r="BP154" s="327"/>
      <c r="BQ154" s="327"/>
      <c r="BR154" s="327"/>
      <c r="BS154" s="327"/>
      <c r="BT154" s="327"/>
      <c r="BU154" s="327"/>
      <c r="BV154" s="327"/>
    </row>
    <row r="155" spans="63:74" x14ac:dyDescent="0.25">
      <c r="BK155" s="327"/>
      <c r="BL155" s="327"/>
      <c r="BM155" s="327"/>
      <c r="BN155" s="327"/>
      <c r="BO155" s="327"/>
      <c r="BP155" s="327"/>
      <c r="BQ155" s="327"/>
      <c r="BR155" s="327"/>
      <c r="BS155" s="327"/>
      <c r="BT155" s="327"/>
      <c r="BU155" s="327"/>
      <c r="BV155" s="327"/>
    </row>
    <row r="156" spans="63:74" x14ac:dyDescent="0.25">
      <c r="BK156" s="327"/>
      <c r="BL156" s="327"/>
      <c r="BM156" s="327"/>
      <c r="BN156" s="327"/>
      <c r="BO156" s="327"/>
      <c r="BP156" s="327"/>
      <c r="BQ156" s="327"/>
      <c r="BR156" s="327"/>
      <c r="BS156" s="327"/>
      <c r="BT156" s="327"/>
      <c r="BU156" s="327"/>
      <c r="BV156" s="327"/>
    </row>
    <row r="157" spans="63:74" x14ac:dyDescent="0.25">
      <c r="BK157" s="327"/>
      <c r="BL157" s="327"/>
      <c r="BM157" s="327"/>
      <c r="BN157" s="327"/>
      <c r="BO157" s="327"/>
      <c r="BP157" s="327"/>
      <c r="BQ157" s="327"/>
      <c r="BR157" s="327"/>
      <c r="BS157" s="327"/>
      <c r="BT157" s="327"/>
      <c r="BU157" s="327"/>
      <c r="BV157" s="327"/>
    </row>
    <row r="158" spans="63:74" x14ac:dyDescent="0.25">
      <c r="BK158" s="327"/>
      <c r="BL158" s="327"/>
      <c r="BM158" s="327"/>
      <c r="BN158" s="327"/>
      <c r="BO158" s="327"/>
      <c r="BP158" s="327"/>
      <c r="BQ158" s="327"/>
      <c r="BR158" s="327"/>
      <c r="BS158" s="327"/>
      <c r="BT158" s="327"/>
      <c r="BU158" s="327"/>
      <c r="BV158" s="327"/>
    </row>
    <row r="159" spans="63:74" x14ac:dyDescent="0.25">
      <c r="BK159" s="327"/>
      <c r="BL159" s="327"/>
      <c r="BM159" s="327"/>
      <c r="BN159" s="327"/>
      <c r="BO159" s="327"/>
      <c r="BP159" s="327"/>
      <c r="BQ159" s="327"/>
      <c r="BR159" s="327"/>
      <c r="BS159" s="327"/>
      <c r="BT159" s="327"/>
      <c r="BU159" s="327"/>
      <c r="BV159" s="327"/>
    </row>
    <row r="160" spans="63:74" x14ac:dyDescent="0.25">
      <c r="BK160" s="327"/>
      <c r="BL160" s="327"/>
      <c r="BM160" s="327"/>
      <c r="BN160" s="327"/>
      <c r="BO160" s="327"/>
      <c r="BP160" s="327"/>
      <c r="BQ160" s="327"/>
      <c r="BR160" s="327"/>
      <c r="BS160" s="327"/>
      <c r="BT160" s="327"/>
      <c r="BU160" s="327"/>
      <c r="BV160" s="327"/>
    </row>
  </sheetData>
  <mergeCells count="18">
    <mergeCell ref="AM3:AX3"/>
    <mergeCell ref="AY3:BJ3"/>
    <mergeCell ref="BK3:BV3"/>
    <mergeCell ref="B1:AL1"/>
    <mergeCell ref="C3:N3"/>
    <mergeCell ref="O3:Z3"/>
    <mergeCell ref="AA3:AL3"/>
    <mergeCell ref="B79:Q79"/>
    <mergeCell ref="B80:Q80"/>
    <mergeCell ref="A1:A2"/>
    <mergeCell ref="B73:Q73"/>
    <mergeCell ref="B70:Q70"/>
    <mergeCell ref="B71:Q71"/>
    <mergeCell ref="B75:Q75"/>
    <mergeCell ref="B77:Q77"/>
    <mergeCell ref="B78:Q78"/>
    <mergeCell ref="B72:Q72"/>
    <mergeCell ref="B76:Q76"/>
  </mergeCells>
  <phoneticPr fontId="6" type="noConversion"/>
  <hyperlinks>
    <hyperlink ref="A1:A2" location="Contents!A1" display="Table of Contents"/>
  </hyperlinks>
  <pageMargins left="0.25" right="0.25" top="0.25" bottom="0.25" header="0.5" footer="0.5"/>
  <pageSetup scale="17"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sqref="A1:A2"/>
    </sheetView>
  </sheetViews>
  <sheetFormatPr defaultColWidth="9.54296875" defaultRowHeight="10.5" x14ac:dyDescent="0.25"/>
  <cols>
    <col min="1" max="1" width="12" style="160" customWidth="1"/>
    <col min="2" max="2" width="43.453125" style="160" customWidth="1"/>
    <col min="3" max="50" width="7.453125" style="160" customWidth="1"/>
    <col min="51" max="55" width="7.453125" style="320" customWidth="1"/>
    <col min="56" max="58" width="7.453125" style="164" customWidth="1"/>
    <col min="59" max="62" width="7.453125" style="320" customWidth="1"/>
    <col min="63" max="74" width="7.453125" style="160" customWidth="1"/>
    <col min="75" max="16384" width="9.54296875" style="160"/>
  </cols>
  <sheetData>
    <row r="1" spans="1:74" ht="13.4" customHeight="1" x14ac:dyDescent="0.3">
      <c r="A1" s="760" t="s">
        <v>790</v>
      </c>
      <c r="B1" s="833" t="s">
        <v>1341</v>
      </c>
      <c r="C1" s="834"/>
      <c r="D1" s="834"/>
      <c r="E1" s="834"/>
      <c r="F1" s="834"/>
      <c r="G1" s="834"/>
      <c r="H1" s="834"/>
      <c r="I1" s="834"/>
      <c r="J1" s="834"/>
      <c r="K1" s="834"/>
      <c r="L1" s="834"/>
      <c r="M1" s="834"/>
      <c r="N1" s="834"/>
      <c r="O1" s="834"/>
      <c r="P1" s="834"/>
      <c r="Q1" s="834"/>
      <c r="R1" s="834"/>
      <c r="S1" s="834"/>
      <c r="T1" s="834"/>
      <c r="U1" s="834"/>
      <c r="V1" s="834"/>
      <c r="W1" s="834"/>
      <c r="X1" s="834"/>
      <c r="Y1" s="834"/>
      <c r="Z1" s="834"/>
      <c r="AA1" s="834"/>
      <c r="AB1" s="834"/>
      <c r="AC1" s="834"/>
      <c r="AD1" s="834"/>
      <c r="AE1" s="834"/>
      <c r="AF1" s="834"/>
      <c r="AG1" s="834"/>
      <c r="AH1" s="834"/>
      <c r="AI1" s="834"/>
      <c r="AJ1" s="834"/>
      <c r="AK1" s="834"/>
      <c r="AL1" s="834"/>
      <c r="AM1" s="159"/>
    </row>
    <row r="2" spans="1:74" s="161" customFormat="1" ht="12.5" x14ac:dyDescent="0.25">
      <c r="A2" s="761"/>
      <c r="B2" s="485" t="str">
        <f>"U.S. Energy Information Administration  |  Short-Term Energy Outlook  - "&amp;Dates!D1</f>
        <v>U.S. Energy Information Administration  |  Short-Term Energy Outlook  - October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3"/>
      <c r="AY2" s="456"/>
      <c r="AZ2" s="456"/>
      <c r="BA2" s="456"/>
      <c r="BB2" s="456"/>
      <c r="BC2" s="456"/>
      <c r="BD2" s="625"/>
      <c r="BE2" s="625"/>
      <c r="BF2" s="625"/>
      <c r="BG2" s="456"/>
      <c r="BH2" s="456"/>
      <c r="BI2" s="456"/>
      <c r="BJ2" s="456"/>
    </row>
    <row r="3" spans="1:74" s="12" customFormat="1" ht="13" x14ac:dyDescent="0.3">
      <c r="A3" s="733" t="s">
        <v>1406</v>
      </c>
      <c r="B3" s="1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s="12" customFormat="1" x14ac:dyDescent="0.25">
      <c r="A4" s="734" t="str">
        <f>Dates!$D$2</f>
        <v>Thursday October 6,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146"/>
      <c r="B5" s="162" t="s">
        <v>1376</v>
      </c>
      <c r="C5" s="163"/>
      <c r="D5" s="163"/>
      <c r="E5" s="163"/>
      <c r="F5" s="163"/>
      <c r="G5" s="163"/>
      <c r="H5" s="163"/>
      <c r="I5" s="163"/>
      <c r="J5" s="163"/>
      <c r="K5" s="163"/>
      <c r="L5" s="163"/>
      <c r="M5" s="163"/>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c r="AT5" s="163"/>
      <c r="AU5" s="163"/>
      <c r="AV5" s="163"/>
      <c r="AW5" s="163"/>
      <c r="AX5" s="163"/>
      <c r="AY5" s="375"/>
      <c r="AZ5" s="375"/>
      <c r="BA5" s="375"/>
      <c r="BB5" s="375"/>
      <c r="BC5" s="375"/>
      <c r="BD5" s="163"/>
      <c r="BE5" s="163"/>
      <c r="BF5" s="163"/>
      <c r="BG5" s="163"/>
      <c r="BH5" s="163"/>
      <c r="BI5" s="163"/>
      <c r="BJ5" s="375"/>
      <c r="BK5" s="375"/>
      <c r="BL5" s="375"/>
      <c r="BM5" s="375"/>
      <c r="BN5" s="375"/>
      <c r="BO5" s="375"/>
      <c r="BP5" s="375"/>
      <c r="BQ5" s="375"/>
      <c r="BR5" s="375"/>
      <c r="BS5" s="375"/>
      <c r="BT5" s="375"/>
      <c r="BU5" s="375"/>
      <c r="BV5" s="375"/>
    </row>
    <row r="6" spans="1:74" ht="11.15" customHeight="1" x14ac:dyDescent="0.25">
      <c r="A6" s="147" t="s">
        <v>682</v>
      </c>
      <c r="B6" s="203" t="s">
        <v>431</v>
      </c>
      <c r="C6" s="231">
        <v>959.52238131000001</v>
      </c>
      <c r="D6" s="231">
        <v>961.92437460999997</v>
      </c>
      <c r="E6" s="231">
        <v>964.08676694999997</v>
      </c>
      <c r="F6" s="231">
        <v>965.70254389000002</v>
      </c>
      <c r="G6" s="231">
        <v>967.61599514</v>
      </c>
      <c r="H6" s="231">
        <v>969.52010626000003</v>
      </c>
      <c r="I6" s="231">
        <v>972.39143842999999</v>
      </c>
      <c r="J6" s="231">
        <v>973.54444839999996</v>
      </c>
      <c r="K6" s="231">
        <v>973.95569736000004</v>
      </c>
      <c r="L6" s="231">
        <v>970.89681019</v>
      </c>
      <c r="M6" s="231">
        <v>971.87081845</v>
      </c>
      <c r="N6" s="231">
        <v>974.14934702000005</v>
      </c>
      <c r="O6" s="231">
        <v>980.35275734000004</v>
      </c>
      <c r="P6" s="231">
        <v>983.27505547999999</v>
      </c>
      <c r="Q6" s="231">
        <v>985.53660287000002</v>
      </c>
      <c r="R6" s="231">
        <v>986.32921167999996</v>
      </c>
      <c r="S6" s="231">
        <v>987.87539845000003</v>
      </c>
      <c r="T6" s="231">
        <v>989.36697533999995</v>
      </c>
      <c r="U6" s="231">
        <v>991.31796793000001</v>
      </c>
      <c r="V6" s="231">
        <v>992.31480591000002</v>
      </c>
      <c r="W6" s="231">
        <v>992.87151484000003</v>
      </c>
      <c r="X6" s="231">
        <v>993.99358451000001</v>
      </c>
      <c r="Y6" s="231">
        <v>992.91591801000004</v>
      </c>
      <c r="Z6" s="231">
        <v>990.64400513999999</v>
      </c>
      <c r="AA6" s="231">
        <v>998.04712548999998</v>
      </c>
      <c r="AB6" s="231">
        <v>985.23476015999995</v>
      </c>
      <c r="AC6" s="231">
        <v>963.07618877000004</v>
      </c>
      <c r="AD6" s="231">
        <v>895.21738975000005</v>
      </c>
      <c r="AE6" s="231">
        <v>881.63192236999998</v>
      </c>
      <c r="AF6" s="231">
        <v>885.96576505999997</v>
      </c>
      <c r="AG6" s="231">
        <v>939.51125826999998</v>
      </c>
      <c r="AH6" s="231">
        <v>956.21446580999998</v>
      </c>
      <c r="AI6" s="231">
        <v>967.36772811000003</v>
      </c>
      <c r="AJ6" s="231">
        <v>966.84357867999995</v>
      </c>
      <c r="AK6" s="231">
        <v>971.49255037</v>
      </c>
      <c r="AL6" s="231">
        <v>975.18717667999999</v>
      </c>
      <c r="AM6" s="231">
        <v>974.58189700000003</v>
      </c>
      <c r="AN6" s="231">
        <v>978.87700304999998</v>
      </c>
      <c r="AO6" s="231">
        <v>984.72693419999996</v>
      </c>
      <c r="AP6" s="231">
        <v>996.56060601000001</v>
      </c>
      <c r="AQ6" s="231">
        <v>1002.1985007</v>
      </c>
      <c r="AR6" s="231">
        <v>1006.0695338</v>
      </c>
      <c r="AS6" s="231">
        <v>1003.9989263</v>
      </c>
      <c r="AT6" s="231">
        <v>1007.4673205</v>
      </c>
      <c r="AU6" s="231">
        <v>1012.2999375000001</v>
      </c>
      <c r="AV6" s="231">
        <v>1023.1346672</v>
      </c>
      <c r="AW6" s="231">
        <v>1027.2173121999999</v>
      </c>
      <c r="AX6" s="231">
        <v>1029.1857623999999</v>
      </c>
      <c r="AY6" s="231">
        <v>1026.4311511000001</v>
      </c>
      <c r="AZ6" s="231">
        <v>1026.1278619</v>
      </c>
      <c r="BA6" s="231">
        <v>1025.6670280999999</v>
      </c>
      <c r="BB6" s="231">
        <v>1024.3947562000001</v>
      </c>
      <c r="BC6" s="231">
        <v>1024.1092533000001</v>
      </c>
      <c r="BD6" s="231">
        <v>1024.1566259000001</v>
      </c>
      <c r="BE6" s="231">
        <v>1024.7633476000001</v>
      </c>
      <c r="BF6" s="231">
        <v>1025.3066159</v>
      </c>
      <c r="BG6" s="231">
        <v>1026.0129046</v>
      </c>
      <c r="BH6" s="304">
        <v>1027.0920000000001</v>
      </c>
      <c r="BI6" s="304">
        <v>1027.9670000000001</v>
      </c>
      <c r="BJ6" s="304">
        <v>1028.847</v>
      </c>
      <c r="BK6" s="304">
        <v>1029.732</v>
      </c>
      <c r="BL6" s="304">
        <v>1030.623</v>
      </c>
      <c r="BM6" s="304">
        <v>1031.52</v>
      </c>
      <c r="BN6" s="304">
        <v>1032.32</v>
      </c>
      <c r="BO6" s="304">
        <v>1033.3050000000001</v>
      </c>
      <c r="BP6" s="304">
        <v>1034.373</v>
      </c>
      <c r="BQ6" s="304">
        <v>1035.627</v>
      </c>
      <c r="BR6" s="304">
        <v>1036.7809999999999</v>
      </c>
      <c r="BS6" s="304">
        <v>1037.9380000000001</v>
      </c>
      <c r="BT6" s="304">
        <v>1039.1949999999999</v>
      </c>
      <c r="BU6" s="304">
        <v>1040.288</v>
      </c>
      <c r="BV6" s="304">
        <v>1041.3119999999999</v>
      </c>
    </row>
    <row r="7" spans="1:74" ht="11.15" customHeight="1" x14ac:dyDescent="0.25">
      <c r="A7" s="147" t="s">
        <v>683</v>
      </c>
      <c r="B7" s="203" t="s">
        <v>463</v>
      </c>
      <c r="C7" s="231">
        <v>2683.8243687999998</v>
      </c>
      <c r="D7" s="231">
        <v>2689.8767702999999</v>
      </c>
      <c r="E7" s="231">
        <v>2696.5995429</v>
      </c>
      <c r="F7" s="231">
        <v>2706.7304248999999</v>
      </c>
      <c r="G7" s="231">
        <v>2712.7406354</v>
      </c>
      <c r="H7" s="231">
        <v>2717.3679129000002</v>
      </c>
      <c r="I7" s="231">
        <v>2721.0272877000002</v>
      </c>
      <c r="J7" s="231">
        <v>2722.5774267000002</v>
      </c>
      <c r="K7" s="231">
        <v>2722.4333602000002</v>
      </c>
      <c r="L7" s="231">
        <v>2713.4106643</v>
      </c>
      <c r="M7" s="231">
        <v>2715.2665044999999</v>
      </c>
      <c r="N7" s="231">
        <v>2720.8164569</v>
      </c>
      <c r="O7" s="231">
        <v>2734.7159508999998</v>
      </c>
      <c r="P7" s="231">
        <v>2744.1625558999999</v>
      </c>
      <c r="Q7" s="231">
        <v>2753.8117010999999</v>
      </c>
      <c r="R7" s="231">
        <v>2767.5945464000001</v>
      </c>
      <c r="S7" s="231">
        <v>2774.7004023</v>
      </c>
      <c r="T7" s="231">
        <v>2779.0604287000001</v>
      </c>
      <c r="U7" s="231">
        <v>2776.6785617</v>
      </c>
      <c r="V7" s="231">
        <v>2778.5439769</v>
      </c>
      <c r="W7" s="231">
        <v>2780.6606102999999</v>
      </c>
      <c r="X7" s="231">
        <v>2789.7436871999998</v>
      </c>
      <c r="Y7" s="231">
        <v>2787.3263382999999</v>
      </c>
      <c r="Z7" s="231">
        <v>2780.1237885999999</v>
      </c>
      <c r="AA7" s="231">
        <v>2798.4327508000001</v>
      </c>
      <c r="AB7" s="231">
        <v>2758.9372655000002</v>
      </c>
      <c r="AC7" s="231">
        <v>2691.9340452000001</v>
      </c>
      <c r="AD7" s="231">
        <v>2490.9758108000001</v>
      </c>
      <c r="AE7" s="231">
        <v>2448.7925796999998</v>
      </c>
      <c r="AF7" s="231">
        <v>2458.9370727999999</v>
      </c>
      <c r="AG7" s="231">
        <v>2615.3094133999998</v>
      </c>
      <c r="AH7" s="231">
        <v>2659.6842624999999</v>
      </c>
      <c r="AI7" s="231">
        <v>2685.9617432999999</v>
      </c>
      <c r="AJ7" s="231">
        <v>2667.7279744000002</v>
      </c>
      <c r="AK7" s="231">
        <v>2677.6211297</v>
      </c>
      <c r="AL7" s="231">
        <v>2689.2273279000001</v>
      </c>
      <c r="AM7" s="231">
        <v>2705.0899771999998</v>
      </c>
      <c r="AN7" s="231">
        <v>2718.2147049</v>
      </c>
      <c r="AO7" s="231">
        <v>2731.1449192</v>
      </c>
      <c r="AP7" s="231">
        <v>2746.5976031999999</v>
      </c>
      <c r="AQ7" s="231">
        <v>2757.1010532999999</v>
      </c>
      <c r="AR7" s="231">
        <v>2765.3722526000001</v>
      </c>
      <c r="AS7" s="231">
        <v>2765.3338308000002</v>
      </c>
      <c r="AT7" s="231">
        <v>2773.6985562999998</v>
      </c>
      <c r="AU7" s="231">
        <v>2784.3890587999999</v>
      </c>
      <c r="AV7" s="231">
        <v>2807.9249107999999</v>
      </c>
      <c r="AW7" s="231">
        <v>2815.3772878</v>
      </c>
      <c r="AX7" s="231">
        <v>2817.2657623</v>
      </c>
      <c r="AY7" s="231">
        <v>2805.4750073</v>
      </c>
      <c r="AZ7" s="231">
        <v>2802.3221724</v>
      </c>
      <c r="BA7" s="231">
        <v>2799.6919303</v>
      </c>
      <c r="BB7" s="231">
        <v>2796.5170948</v>
      </c>
      <c r="BC7" s="231">
        <v>2795.7324284000001</v>
      </c>
      <c r="BD7" s="231">
        <v>2796.2707446999998</v>
      </c>
      <c r="BE7" s="231">
        <v>2799.0543143</v>
      </c>
      <c r="BF7" s="231">
        <v>2801.5468930000002</v>
      </c>
      <c r="BG7" s="231">
        <v>2804.6707514999998</v>
      </c>
      <c r="BH7" s="304">
        <v>2809.6889999999999</v>
      </c>
      <c r="BI7" s="304">
        <v>2813.1280000000002</v>
      </c>
      <c r="BJ7" s="304">
        <v>2816.2510000000002</v>
      </c>
      <c r="BK7" s="304">
        <v>2818.7950000000001</v>
      </c>
      <c r="BL7" s="304">
        <v>2821.4810000000002</v>
      </c>
      <c r="BM7" s="304">
        <v>2824.0459999999998</v>
      </c>
      <c r="BN7" s="304">
        <v>2826.0650000000001</v>
      </c>
      <c r="BO7" s="304">
        <v>2828.7089999999998</v>
      </c>
      <c r="BP7" s="304">
        <v>2831.5520000000001</v>
      </c>
      <c r="BQ7" s="304">
        <v>2834.5070000000001</v>
      </c>
      <c r="BR7" s="304">
        <v>2837.8150000000001</v>
      </c>
      <c r="BS7" s="304">
        <v>2841.3879999999999</v>
      </c>
      <c r="BT7" s="304">
        <v>2845.37</v>
      </c>
      <c r="BU7" s="304">
        <v>2849.3649999999998</v>
      </c>
      <c r="BV7" s="304">
        <v>2853.5160000000001</v>
      </c>
    </row>
    <row r="8" spans="1:74" ht="11.15" customHeight="1" x14ac:dyDescent="0.25">
      <c r="A8" s="147" t="s">
        <v>684</v>
      </c>
      <c r="B8" s="203" t="s">
        <v>432</v>
      </c>
      <c r="C8" s="231">
        <v>2457.3769794</v>
      </c>
      <c r="D8" s="231">
        <v>2464.6452364000002</v>
      </c>
      <c r="E8" s="231">
        <v>2470.6962561999999</v>
      </c>
      <c r="F8" s="231">
        <v>2475.3063084</v>
      </c>
      <c r="G8" s="231">
        <v>2479.0906518000002</v>
      </c>
      <c r="H8" s="231">
        <v>2481.8255559999998</v>
      </c>
      <c r="I8" s="231">
        <v>2483.0438044000002</v>
      </c>
      <c r="J8" s="231">
        <v>2484.0302425</v>
      </c>
      <c r="K8" s="231">
        <v>2484.3176536999999</v>
      </c>
      <c r="L8" s="231">
        <v>2482.5552047000001</v>
      </c>
      <c r="M8" s="231">
        <v>2482.4576871999998</v>
      </c>
      <c r="N8" s="231">
        <v>2482.6742677000002</v>
      </c>
      <c r="O8" s="231">
        <v>2482.1301729000002</v>
      </c>
      <c r="P8" s="231">
        <v>2483.7810297999999</v>
      </c>
      <c r="Q8" s="231">
        <v>2486.5520648000002</v>
      </c>
      <c r="R8" s="231">
        <v>2492.2804381000001</v>
      </c>
      <c r="S8" s="231">
        <v>2495.9139595000001</v>
      </c>
      <c r="T8" s="231">
        <v>2499.2897889999999</v>
      </c>
      <c r="U8" s="231">
        <v>2503.0491585999998</v>
      </c>
      <c r="V8" s="231">
        <v>2505.4286806</v>
      </c>
      <c r="W8" s="231">
        <v>2507.0695867999998</v>
      </c>
      <c r="X8" s="231">
        <v>2512.8998846999998</v>
      </c>
      <c r="Y8" s="231">
        <v>2509.3675539000001</v>
      </c>
      <c r="Z8" s="231">
        <v>2501.4006018999999</v>
      </c>
      <c r="AA8" s="231">
        <v>2513.4085077999998</v>
      </c>
      <c r="AB8" s="231">
        <v>2478.2652039</v>
      </c>
      <c r="AC8" s="231">
        <v>2420.3801695000002</v>
      </c>
      <c r="AD8" s="231">
        <v>2244.0289545999999</v>
      </c>
      <c r="AE8" s="231">
        <v>2212.4537962999998</v>
      </c>
      <c r="AF8" s="231">
        <v>2229.9302447999999</v>
      </c>
      <c r="AG8" s="231">
        <v>2388.1090650000001</v>
      </c>
      <c r="AH8" s="231">
        <v>2434.9506532</v>
      </c>
      <c r="AI8" s="231">
        <v>2462.1057744999998</v>
      </c>
      <c r="AJ8" s="231">
        <v>2441.4767852</v>
      </c>
      <c r="AK8" s="231">
        <v>2450.3322051999999</v>
      </c>
      <c r="AL8" s="231">
        <v>2460.5743908999998</v>
      </c>
      <c r="AM8" s="231">
        <v>2474.9443906000001</v>
      </c>
      <c r="AN8" s="231">
        <v>2485.9043215000002</v>
      </c>
      <c r="AO8" s="231">
        <v>2496.1952319000002</v>
      </c>
      <c r="AP8" s="231">
        <v>2508.3613280999998</v>
      </c>
      <c r="AQ8" s="231">
        <v>2515.4060427999998</v>
      </c>
      <c r="AR8" s="231">
        <v>2519.8735823000002</v>
      </c>
      <c r="AS8" s="231">
        <v>2514.1426068000001</v>
      </c>
      <c r="AT8" s="231">
        <v>2519.1718009000001</v>
      </c>
      <c r="AU8" s="231">
        <v>2527.3398246000002</v>
      </c>
      <c r="AV8" s="231">
        <v>2549.1884593999998</v>
      </c>
      <c r="AW8" s="231">
        <v>2555.7278067000002</v>
      </c>
      <c r="AX8" s="231">
        <v>2557.4996477</v>
      </c>
      <c r="AY8" s="231">
        <v>2548.0555315000001</v>
      </c>
      <c r="AZ8" s="231">
        <v>2545.1286985000002</v>
      </c>
      <c r="BA8" s="231">
        <v>2542.2706975000001</v>
      </c>
      <c r="BB8" s="231">
        <v>2538.2439491</v>
      </c>
      <c r="BC8" s="231">
        <v>2536.4517968</v>
      </c>
      <c r="BD8" s="231">
        <v>2535.6566613</v>
      </c>
      <c r="BE8" s="231">
        <v>2535.8463640999998</v>
      </c>
      <c r="BF8" s="231">
        <v>2537.0543957999998</v>
      </c>
      <c r="BG8" s="231">
        <v>2539.2685778999999</v>
      </c>
      <c r="BH8" s="304">
        <v>2544.2469999999998</v>
      </c>
      <c r="BI8" s="304">
        <v>2547.1550000000002</v>
      </c>
      <c r="BJ8" s="304">
        <v>2549.75</v>
      </c>
      <c r="BK8" s="304">
        <v>2551.3649999999998</v>
      </c>
      <c r="BL8" s="304">
        <v>2553.8380000000002</v>
      </c>
      <c r="BM8" s="304">
        <v>2556.4989999999998</v>
      </c>
      <c r="BN8" s="304">
        <v>2559.3049999999998</v>
      </c>
      <c r="BO8" s="304">
        <v>2562.3760000000002</v>
      </c>
      <c r="BP8" s="304">
        <v>2565.6689999999999</v>
      </c>
      <c r="BQ8" s="304">
        <v>2569.473</v>
      </c>
      <c r="BR8" s="304">
        <v>2572.991</v>
      </c>
      <c r="BS8" s="304">
        <v>2576.5129999999999</v>
      </c>
      <c r="BT8" s="304">
        <v>2580.1550000000002</v>
      </c>
      <c r="BU8" s="304">
        <v>2583.5990000000002</v>
      </c>
      <c r="BV8" s="304">
        <v>2586.962</v>
      </c>
    </row>
    <row r="9" spans="1:74" ht="11.15" customHeight="1" x14ac:dyDescent="0.25">
      <c r="A9" s="147" t="s">
        <v>685</v>
      </c>
      <c r="B9" s="203" t="s">
        <v>433</v>
      </c>
      <c r="C9" s="231">
        <v>1163.9559658999999</v>
      </c>
      <c r="D9" s="231">
        <v>1167.3621854</v>
      </c>
      <c r="E9" s="231">
        <v>1170.5583951000001</v>
      </c>
      <c r="F9" s="231">
        <v>1174.2934303</v>
      </c>
      <c r="G9" s="231">
        <v>1176.5079945</v>
      </c>
      <c r="H9" s="231">
        <v>1177.9509227999999</v>
      </c>
      <c r="I9" s="231">
        <v>1177.6873318999999</v>
      </c>
      <c r="J9" s="231">
        <v>1178.2881508999999</v>
      </c>
      <c r="K9" s="231">
        <v>1178.8184964</v>
      </c>
      <c r="L9" s="231">
        <v>1180.298783</v>
      </c>
      <c r="M9" s="231">
        <v>1179.9228708999999</v>
      </c>
      <c r="N9" s="231">
        <v>1178.7111743999999</v>
      </c>
      <c r="O9" s="231">
        <v>1173.6692349</v>
      </c>
      <c r="P9" s="231">
        <v>1173.0318139000001</v>
      </c>
      <c r="Q9" s="231">
        <v>1173.8044527</v>
      </c>
      <c r="R9" s="231">
        <v>1177.4632466</v>
      </c>
      <c r="S9" s="231">
        <v>1179.9489332999999</v>
      </c>
      <c r="T9" s="231">
        <v>1182.7376082000001</v>
      </c>
      <c r="U9" s="231">
        <v>1186.5746804</v>
      </c>
      <c r="V9" s="231">
        <v>1189.4102746000001</v>
      </c>
      <c r="W9" s="231">
        <v>1191.9898000999999</v>
      </c>
      <c r="X9" s="231">
        <v>1197.1806177999999</v>
      </c>
      <c r="Y9" s="231">
        <v>1197.0974851000001</v>
      </c>
      <c r="Z9" s="231">
        <v>1194.6077628999999</v>
      </c>
      <c r="AA9" s="231">
        <v>1198.2105649</v>
      </c>
      <c r="AB9" s="231">
        <v>1184.5333284999999</v>
      </c>
      <c r="AC9" s="231">
        <v>1162.0751674000001</v>
      </c>
      <c r="AD9" s="231">
        <v>1094.0060002</v>
      </c>
      <c r="AE9" s="231">
        <v>1081.6085507</v>
      </c>
      <c r="AF9" s="231">
        <v>1088.0527374999999</v>
      </c>
      <c r="AG9" s="231">
        <v>1147.258589</v>
      </c>
      <c r="AH9" s="231">
        <v>1165.9460271</v>
      </c>
      <c r="AI9" s="231">
        <v>1178.0350802999999</v>
      </c>
      <c r="AJ9" s="231">
        <v>1174.3147924</v>
      </c>
      <c r="AK9" s="231">
        <v>1180.1152927999999</v>
      </c>
      <c r="AL9" s="231">
        <v>1186.2256255</v>
      </c>
      <c r="AM9" s="231">
        <v>1193.9436062</v>
      </c>
      <c r="AN9" s="231">
        <v>1199.7002414000001</v>
      </c>
      <c r="AO9" s="231">
        <v>1204.7933468000001</v>
      </c>
      <c r="AP9" s="231">
        <v>1210.0198386</v>
      </c>
      <c r="AQ9" s="231">
        <v>1213.1881976</v>
      </c>
      <c r="AR9" s="231">
        <v>1215.0953397999999</v>
      </c>
      <c r="AS9" s="231">
        <v>1213.3610521000001</v>
      </c>
      <c r="AT9" s="231">
        <v>1214.5309207</v>
      </c>
      <c r="AU9" s="231">
        <v>1216.2247325000001</v>
      </c>
      <c r="AV9" s="231">
        <v>1221.1240275</v>
      </c>
      <c r="AW9" s="231">
        <v>1221.8545704999999</v>
      </c>
      <c r="AX9" s="231">
        <v>1221.0979015999999</v>
      </c>
      <c r="AY9" s="231">
        <v>1216.2560146000001</v>
      </c>
      <c r="AZ9" s="231">
        <v>1214.4734265</v>
      </c>
      <c r="BA9" s="231">
        <v>1213.1521312</v>
      </c>
      <c r="BB9" s="231">
        <v>1211.9583104000001</v>
      </c>
      <c r="BC9" s="231">
        <v>1211.8099642</v>
      </c>
      <c r="BD9" s="231">
        <v>1212.3732745</v>
      </c>
      <c r="BE9" s="231">
        <v>1214.5804091</v>
      </c>
      <c r="BF9" s="231">
        <v>1215.8679062000001</v>
      </c>
      <c r="BG9" s="231">
        <v>1217.1679337</v>
      </c>
      <c r="BH9" s="304">
        <v>1218.5229999999999</v>
      </c>
      <c r="BI9" s="304">
        <v>1219.816</v>
      </c>
      <c r="BJ9" s="304">
        <v>1221.0899999999999</v>
      </c>
      <c r="BK9" s="304">
        <v>1222.183</v>
      </c>
      <c r="BL9" s="304">
        <v>1223.54</v>
      </c>
      <c r="BM9" s="304">
        <v>1224.9970000000001</v>
      </c>
      <c r="BN9" s="304">
        <v>1226.675</v>
      </c>
      <c r="BO9" s="304">
        <v>1228.248</v>
      </c>
      <c r="BP9" s="304">
        <v>1229.8340000000001</v>
      </c>
      <c r="BQ9" s="304">
        <v>1231.3530000000001</v>
      </c>
      <c r="BR9" s="304">
        <v>1233.027</v>
      </c>
      <c r="BS9" s="304">
        <v>1234.7760000000001</v>
      </c>
      <c r="BT9" s="304">
        <v>1236.902</v>
      </c>
      <c r="BU9" s="304">
        <v>1238.5730000000001</v>
      </c>
      <c r="BV9" s="304">
        <v>1240.0909999999999</v>
      </c>
    </row>
    <row r="10" spans="1:74" ht="11.15" customHeight="1" x14ac:dyDescent="0.25">
      <c r="A10" s="147" t="s">
        <v>686</v>
      </c>
      <c r="B10" s="203" t="s">
        <v>434</v>
      </c>
      <c r="C10" s="231">
        <v>3265.8569790000001</v>
      </c>
      <c r="D10" s="231">
        <v>3271.0502043000001</v>
      </c>
      <c r="E10" s="231">
        <v>3277.4334214</v>
      </c>
      <c r="F10" s="231">
        <v>3287.3237490000001</v>
      </c>
      <c r="G10" s="231">
        <v>3294.3491107</v>
      </c>
      <c r="H10" s="231">
        <v>3300.8266251999999</v>
      </c>
      <c r="I10" s="231">
        <v>3307.4565112999999</v>
      </c>
      <c r="J10" s="231">
        <v>3312.3131674000001</v>
      </c>
      <c r="K10" s="231">
        <v>3316.0968121999999</v>
      </c>
      <c r="L10" s="231">
        <v>3315.0858280000002</v>
      </c>
      <c r="M10" s="231">
        <v>3319.5146635000001</v>
      </c>
      <c r="N10" s="231">
        <v>3325.6617010999998</v>
      </c>
      <c r="O10" s="231">
        <v>3335.7958726000002</v>
      </c>
      <c r="P10" s="231">
        <v>3343.6776152000002</v>
      </c>
      <c r="Q10" s="231">
        <v>3351.5758609</v>
      </c>
      <c r="R10" s="231">
        <v>3359.8326699999998</v>
      </c>
      <c r="S10" s="231">
        <v>3367.5073766</v>
      </c>
      <c r="T10" s="231">
        <v>3374.9420411999999</v>
      </c>
      <c r="U10" s="231">
        <v>3383.2497560000002</v>
      </c>
      <c r="V10" s="231">
        <v>3389.3695170999999</v>
      </c>
      <c r="W10" s="231">
        <v>3394.4144169000001</v>
      </c>
      <c r="X10" s="231">
        <v>3405.5270294000002</v>
      </c>
      <c r="Y10" s="231">
        <v>3403.0652759</v>
      </c>
      <c r="Z10" s="231">
        <v>3394.1717305000002</v>
      </c>
      <c r="AA10" s="231">
        <v>3403.8291201000002</v>
      </c>
      <c r="AB10" s="231">
        <v>3363.3349456000001</v>
      </c>
      <c r="AC10" s="231">
        <v>3297.6719340999998</v>
      </c>
      <c r="AD10" s="231">
        <v>3099.8926058000002</v>
      </c>
      <c r="AE10" s="231">
        <v>3064.1025297000001</v>
      </c>
      <c r="AF10" s="231">
        <v>3083.3542262000001</v>
      </c>
      <c r="AG10" s="231">
        <v>3259.8842840000002</v>
      </c>
      <c r="AH10" s="231">
        <v>3312.5420840000002</v>
      </c>
      <c r="AI10" s="231">
        <v>3343.5642149</v>
      </c>
      <c r="AJ10" s="231">
        <v>3321.0144507</v>
      </c>
      <c r="AK10" s="231">
        <v>3332.7174129999999</v>
      </c>
      <c r="AL10" s="231">
        <v>3346.7368759000001</v>
      </c>
      <c r="AM10" s="231">
        <v>3365.4237201000001</v>
      </c>
      <c r="AN10" s="231">
        <v>3382.3130231999999</v>
      </c>
      <c r="AO10" s="231">
        <v>3399.7556662000002</v>
      </c>
      <c r="AP10" s="231">
        <v>3422.8248487999999</v>
      </c>
      <c r="AQ10" s="231">
        <v>3437.5692715</v>
      </c>
      <c r="AR10" s="231">
        <v>3449.0621341000001</v>
      </c>
      <c r="AS10" s="231">
        <v>3448.2046427</v>
      </c>
      <c r="AT10" s="231">
        <v>3460.0184806000002</v>
      </c>
      <c r="AU10" s="231">
        <v>3475.4048539</v>
      </c>
      <c r="AV10" s="231">
        <v>3509.1329331000002</v>
      </c>
      <c r="AW10" s="231">
        <v>3520.5874991999999</v>
      </c>
      <c r="AX10" s="231">
        <v>3524.5377226000001</v>
      </c>
      <c r="AY10" s="231">
        <v>3510.2811590000001</v>
      </c>
      <c r="AZ10" s="231">
        <v>3507.2495306000001</v>
      </c>
      <c r="BA10" s="231">
        <v>3504.7403927999999</v>
      </c>
      <c r="BB10" s="231">
        <v>3500.7990630999998</v>
      </c>
      <c r="BC10" s="231">
        <v>3500.8009185999999</v>
      </c>
      <c r="BD10" s="231">
        <v>3502.7912768000001</v>
      </c>
      <c r="BE10" s="231">
        <v>3509.0541345000001</v>
      </c>
      <c r="BF10" s="231">
        <v>3513.3085004999998</v>
      </c>
      <c r="BG10" s="231">
        <v>3517.8383714000001</v>
      </c>
      <c r="BH10" s="304">
        <v>3523.1889999999999</v>
      </c>
      <c r="BI10" s="304">
        <v>3527.8609999999999</v>
      </c>
      <c r="BJ10" s="304">
        <v>3532.4</v>
      </c>
      <c r="BK10" s="304">
        <v>3536.4279999999999</v>
      </c>
      <c r="BL10" s="304">
        <v>3540.9830000000002</v>
      </c>
      <c r="BM10" s="304">
        <v>3545.6860000000001</v>
      </c>
      <c r="BN10" s="304">
        <v>3550.3939999999998</v>
      </c>
      <c r="BO10" s="304">
        <v>3555.5030000000002</v>
      </c>
      <c r="BP10" s="304">
        <v>3560.8679999999999</v>
      </c>
      <c r="BQ10" s="304">
        <v>3567.0149999999999</v>
      </c>
      <c r="BR10" s="304">
        <v>3572.5</v>
      </c>
      <c r="BS10" s="304">
        <v>3577.8470000000002</v>
      </c>
      <c r="BT10" s="304">
        <v>3583.18</v>
      </c>
      <c r="BU10" s="304">
        <v>3588.1610000000001</v>
      </c>
      <c r="BV10" s="304">
        <v>3592.9119999999998</v>
      </c>
    </row>
    <row r="11" spans="1:74" ht="11.15" customHeight="1" x14ac:dyDescent="0.25">
      <c r="A11" s="147" t="s">
        <v>687</v>
      </c>
      <c r="B11" s="203" t="s">
        <v>435</v>
      </c>
      <c r="C11" s="231">
        <v>808.45551121999995</v>
      </c>
      <c r="D11" s="231">
        <v>808.79533118999996</v>
      </c>
      <c r="E11" s="231">
        <v>809.82261921999998</v>
      </c>
      <c r="F11" s="231">
        <v>813.29919421</v>
      </c>
      <c r="G11" s="231">
        <v>814.38005419000001</v>
      </c>
      <c r="H11" s="231">
        <v>814.82701804999999</v>
      </c>
      <c r="I11" s="231">
        <v>813.68495019</v>
      </c>
      <c r="J11" s="231">
        <v>813.58047354999997</v>
      </c>
      <c r="K11" s="231">
        <v>813.55845251999995</v>
      </c>
      <c r="L11" s="231">
        <v>813.05136657000003</v>
      </c>
      <c r="M11" s="231">
        <v>813.61989714000003</v>
      </c>
      <c r="N11" s="231">
        <v>814.69652369000005</v>
      </c>
      <c r="O11" s="231">
        <v>817.01366852000001</v>
      </c>
      <c r="P11" s="231">
        <v>818.55717033999997</v>
      </c>
      <c r="Q11" s="231">
        <v>820.05945145999999</v>
      </c>
      <c r="R11" s="231">
        <v>821.33748320999996</v>
      </c>
      <c r="S11" s="231">
        <v>822.89459437000005</v>
      </c>
      <c r="T11" s="231">
        <v>824.54775629000005</v>
      </c>
      <c r="U11" s="231">
        <v>826.67437902999995</v>
      </c>
      <c r="V11" s="231">
        <v>828.23658492000004</v>
      </c>
      <c r="W11" s="231">
        <v>829.61178402999997</v>
      </c>
      <c r="X11" s="231">
        <v>832.17004238000004</v>
      </c>
      <c r="Y11" s="231">
        <v>832.14367842000001</v>
      </c>
      <c r="Z11" s="231">
        <v>830.90275815999996</v>
      </c>
      <c r="AA11" s="231">
        <v>838.68187361000003</v>
      </c>
      <c r="AB11" s="231">
        <v>827.33589677999998</v>
      </c>
      <c r="AC11" s="231">
        <v>807.09941963999995</v>
      </c>
      <c r="AD11" s="231">
        <v>742.16999524000005</v>
      </c>
      <c r="AE11" s="231">
        <v>731.00435275999996</v>
      </c>
      <c r="AF11" s="231">
        <v>737.80004523000002</v>
      </c>
      <c r="AG11" s="231">
        <v>796.08989655000005</v>
      </c>
      <c r="AH11" s="231">
        <v>813.65864097999997</v>
      </c>
      <c r="AI11" s="231">
        <v>824.03910242999996</v>
      </c>
      <c r="AJ11" s="231">
        <v>816.82107862999999</v>
      </c>
      <c r="AK11" s="231">
        <v>820.63262581000004</v>
      </c>
      <c r="AL11" s="231">
        <v>825.06354168999997</v>
      </c>
      <c r="AM11" s="231">
        <v>832.21684876999996</v>
      </c>
      <c r="AN11" s="231">
        <v>836.30923519999999</v>
      </c>
      <c r="AO11" s="231">
        <v>839.44372347000001</v>
      </c>
      <c r="AP11" s="231">
        <v>840.70501291999994</v>
      </c>
      <c r="AQ11" s="231">
        <v>842.61018036999997</v>
      </c>
      <c r="AR11" s="231">
        <v>844.24392515</v>
      </c>
      <c r="AS11" s="231">
        <v>843.64002574999995</v>
      </c>
      <c r="AT11" s="231">
        <v>846.20559133999996</v>
      </c>
      <c r="AU11" s="231">
        <v>849.97440041000004</v>
      </c>
      <c r="AV11" s="231">
        <v>859.27910784999995</v>
      </c>
      <c r="AW11" s="231">
        <v>862.20491269000001</v>
      </c>
      <c r="AX11" s="231">
        <v>863.08446982999999</v>
      </c>
      <c r="AY11" s="231">
        <v>859.02371582000001</v>
      </c>
      <c r="AZ11" s="231">
        <v>857.98132512999996</v>
      </c>
      <c r="BA11" s="231">
        <v>857.06323434000001</v>
      </c>
      <c r="BB11" s="231">
        <v>855.76842728999998</v>
      </c>
      <c r="BC11" s="231">
        <v>855.47469835000004</v>
      </c>
      <c r="BD11" s="231">
        <v>855.68103139000004</v>
      </c>
      <c r="BE11" s="231">
        <v>856.9793598</v>
      </c>
      <c r="BF11" s="231">
        <v>857.74186675999999</v>
      </c>
      <c r="BG11" s="231">
        <v>858.56048565000003</v>
      </c>
      <c r="BH11" s="304">
        <v>859.52639999999997</v>
      </c>
      <c r="BI11" s="304">
        <v>860.38890000000004</v>
      </c>
      <c r="BJ11" s="304">
        <v>861.23900000000003</v>
      </c>
      <c r="BK11" s="304">
        <v>861.93970000000002</v>
      </c>
      <c r="BL11" s="304">
        <v>862.86800000000005</v>
      </c>
      <c r="BM11" s="304">
        <v>863.88679999999999</v>
      </c>
      <c r="BN11" s="304">
        <v>865.08209999999997</v>
      </c>
      <c r="BO11" s="304">
        <v>866.21730000000002</v>
      </c>
      <c r="BP11" s="304">
        <v>867.37850000000003</v>
      </c>
      <c r="BQ11" s="304">
        <v>868.59379999999999</v>
      </c>
      <c r="BR11" s="304">
        <v>869.78579999999999</v>
      </c>
      <c r="BS11" s="304">
        <v>870.98270000000002</v>
      </c>
      <c r="BT11" s="304">
        <v>872.35180000000003</v>
      </c>
      <c r="BU11" s="304">
        <v>873.43299999999999</v>
      </c>
      <c r="BV11" s="304">
        <v>874.39380000000006</v>
      </c>
    </row>
    <row r="12" spans="1:74" ht="11.15" customHeight="1" x14ac:dyDescent="0.25">
      <c r="A12" s="147" t="s">
        <v>688</v>
      </c>
      <c r="B12" s="203" t="s">
        <v>436</v>
      </c>
      <c r="C12" s="231">
        <v>2248.0544109000002</v>
      </c>
      <c r="D12" s="231">
        <v>2255.5547876999999</v>
      </c>
      <c r="E12" s="231">
        <v>2262.7649096999999</v>
      </c>
      <c r="F12" s="231">
        <v>2271.5117833999998</v>
      </c>
      <c r="G12" s="231">
        <v>2276.7711410000002</v>
      </c>
      <c r="H12" s="231">
        <v>2280.3699889</v>
      </c>
      <c r="I12" s="231">
        <v>2278.3965638999998</v>
      </c>
      <c r="J12" s="231">
        <v>2281.6082151000001</v>
      </c>
      <c r="K12" s="231">
        <v>2286.0931792000001</v>
      </c>
      <c r="L12" s="231">
        <v>2295.0952843</v>
      </c>
      <c r="M12" s="231">
        <v>2299.6940030000001</v>
      </c>
      <c r="N12" s="231">
        <v>2303.1331633999998</v>
      </c>
      <c r="O12" s="231">
        <v>2303.1009035000002</v>
      </c>
      <c r="P12" s="231">
        <v>2305.9548439999999</v>
      </c>
      <c r="Q12" s="231">
        <v>2309.3831229000002</v>
      </c>
      <c r="R12" s="231">
        <v>2310.5791131999999</v>
      </c>
      <c r="S12" s="231">
        <v>2317.2610387999998</v>
      </c>
      <c r="T12" s="231">
        <v>2326.6222727999998</v>
      </c>
      <c r="U12" s="231">
        <v>2344.8823708</v>
      </c>
      <c r="V12" s="231">
        <v>2354.9375550999998</v>
      </c>
      <c r="W12" s="231">
        <v>2363.0073812999999</v>
      </c>
      <c r="X12" s="231">
        <v>2375.5886510999999</v>
      </c>
      <c r="Y12" s="231">
        <v>2374.8151597000001</v>
      </c>
      <c r="Z12" s="231">
        <v>2367.1837091000002</v>
      </c>
      <c r="AA12" s="231">
        <v>2365.4684470000002</v>
      </c>
      <c r="AB12" s="231">
        <v>2334.5404665000001</v>
      </c>
      <c r="AC12" s="231">
        <v>2287.1739157000002</v>
      </c>
      <c r="AD12" s="231">
        <v>2152.6267944000001</v>
      </c>
      <c r="AE12" s="231">
        <v>2125.4396029999998</v>
      </c>
      <c r="AF12" s="231">
        <v>2134.8703414000001</v>
      </c>
      <c r="AG12" s="231">
        <v>2246.6449628999999</v>
      </c>
      <c r="AH12" s="231">
        <v>2280.0170957999999</v>
      </c>
      <c r="AI12" s="231">
        <v>2300.7126933999998</v>
      </c>
      <c r="AJ12" s="231">
        <v>2292.3087498</v>
      </c>
      <c r="AK12" s="231">
        <v>2299.9685313</v>
      </c>
      <c r="AL12" s="231">
        <v>2307.2690318999998</v>
      </c>
      <c r="AM12" s="231">
        <v>2310.6525649</v>
      </c>
      <c r="AN12" s="231">
        <v>2319.9027689</v>
      </c>
      <c r="AO12" s="231">
        <v>2331.4619572000001</v>
      </c>
      <c r="AP12" s="231">
        <v>2352.1884722999998</v>
      </c>
      <c r="AQ12" s="231">
        <v>2363.2218721999998</v>
      </c>
      <c r="AR12" s="231">
        <v>2371.4204995999999</v>
      </c>
      <c r="AS12" s="231">
        <v>2367.4522802000001</v>
      </c>
      <c r="AT12" s="231">
        <v>2376.9804178999998</v>
      </c>
      <c r="AU12" s="231">
        <v>2390.6728385000001</v>
      </c>
      <c r="AV12" s="231">
        <v>2424.2605558</v>
      </c>
      <c r="AW12" s="231">
        <v>2434.4832820000001</v>
      </c>
      <c r="AX12" s="231">
        <v>2437.0720308999998</v>
      </c>
      <c r="AY12" s="231">
        <v>2418.5627706999999</v>
      </c>
      <c r="AZ12" s="231">
        <v>2415.9815887999998</v>
      </c>
      <c r="BA12" s="231">
        <v>2415.8644536000002</v>
      </c>
      <c r="BB12" s="231">
        <v>2419.6079476</v>
      </c>
      <c r="BC12" s="231">
        <v>2423.3714684000001</v>
      </c>
      <c r="BD12" s="231">
        <v>2428.5515986999999</v>
      </c>
      <c r="BE12" s="231">
        <v>2438.2003000999998</v>
      </c>
      <c r="BF12" s="231">
        <v>2443.9246782</v>
      </c>
      <c r="BG12" s="231">
        <v>2448.7766946000002</v>
      </c>
      <c r="BH12" s="304">
        <v>2451.5700000000002</v>
      </c>
      <c r="BI12" s="304">
        <v>2455.567</v>
      </c>
      <c r="BJ12" s="304">
        <v>2459.5810000000001</v>
      </c>
      <c r="BK12" s="304">
        <v>2464.087</v>
      </c>
      <c r="BL12" s="304">
        <v>2467.7800000000002</v>
      </c>
      <c r="BM12" s="304">
        <v>2471.134</v>
      </c>
      <c r="BN12" s="304">
        <v>2473.3980000000001</v>
      </c>
      <c r="BO12" s="304">
        <v>2476.6379999999999</v>
      </c>
      <c r="BP12" s="304">
        <v>2480.1019999999999</v>
      </c>
      <c r="BQ12" s="304">
        <v>2483.9299999999998</v>
      </c>
      <c r="BR12" s="304">
        <v>2487.7379999999998</v>
      </c>
      <c r="BS12" s="304">
        <v>2491.6640000000002</v>
      </c>
      <c r="BT12" s="304">
        <v>2496.232</v>
      </c>
      <c r="BU12" s="304">
        <v>2500.0039999999999</v>
      </c>
      <c r="BV12" s="304">
        <v>2503.5030000000002</v>
      </c>
    </row>
    <row r="13" spans="1:74" ht="11.15" customHeight="1" x14ac:dyDescent="0.25">
      <c r="A13" s="147" t="s">
        <v>689</v>
      </c>
      <c r="B13" s="203" t="s">
        <v>437</v>
      </c>
      <c r="C13" s="231">
        <v>1199.9943056</v>
      </c>
      <c r="D13" s="231">
        <v>1204.6767133000001</v>
      </c>
      <c r="E13" s="231">
        <v>1208.4713767999999</v>
      </c>
      <c r="F13" s="231">
        <v>1210.6311189</v>
      </c>
      <c r="G13" s="231">
        <v>1213.2106767</v>
      </c>
      <c r="H13" s="231">
        <v>1215.4628732000001</v>
      </c>
      <c r="I13" s="231">
        <v>1216.3116562</v>
      </c>
      <c r="J13" s="231">
        <v>1218.716169</v>
      </c>
      <c r="K13" s="231">
        <v>1221.6003593999999</v>
      </c>
      <c r="L13" s="231">
        <v>1224.887142</v>
      </c>
      <c r="M13" s="231">
        <v>1228.7885017000001</v>
      </c>
      <c r="N13" s="231">
        <v>1233.227353</v>
      </c>
      <c r="O13" s="231">
        <v>1239.7174093000001</v>
      </c>
      <c r="P13" s="231">
        <v>1244.0959588999999</v>
      </c>
      <c r="Q13" s="231">
        <v>1247.8767152</v>
      </c>
      <c r="R13" s="231">
        <v>1248.9863774</v>
      </c>
      <c r="S13" s="231">
        <v>1253.1265224000001</v>
      </c>
      <c r="T13" s="231">
        <v>1258.2238494999999</v>
      </c>
      <c r="U13" s="231">
        <v>1267.2042465</v>
      </c>
      <c r="V13" s="231">
        <v>1272.021522</v>
      </c>
      <c r="W13" s="231">
        <v>1275.6015637999999</v>
      </c>
      <c r="X13" s="231">
        <v>1279.1932778</v>
      </c>
      <c r="Y13" s="231">
        <v>1279.3621728999999</v>
      </c>
      <c r="Z13" s="231">
        <v>1277.3571549000001</v>
      </c>
      <c r="AA13" s="231">
        <v>1284.4506391</v>
      </c>
      <c r="AB13" s="231">
        <v>1269.6434835</v>
      </c>
      <c r="AC13" s="231">
        <v>1244.2081035000001</v>
      </c>
      <c r="AD13" s="231">
        <v>1165.9316027</v>
      </c>
      <c r="AE13" s="231">
        <v>1150.8994459</v>
      </c>
      <c r="AF13" s="231">
        <v>1156.8987367</v>
      </c>
      <c r="AG13" s="231">
        <v>1221.1441196000001</v>
      </c>
      <c r="AH13" s="231">
        <v>1241.2953226</v>
      </c>
      <c r="AI13" s="231">
        <v>1254.5669902</v>
      </c>
      <c r="AJ13" s="231">
        <v>1252.3039302</v>
      </c>
      <c r="AK13" s="231">
        <v>1258.3079210000001</v>
      </c>
      <c r="AL13" s="231">
        <v>1263.9237704</v>
      </c>
      <c r="AM13" s="231">
        <v>1267.6033035</v>
      </c>
      <c r="AN13" s="231">
        <v>1273.6040015000001</v>
      </c>
      <c r="AO13" s="231">
        <v>1280.3776895999999</v>
      </c>
      <c r="AP13" s="231">
        <v>1291.2836102000001</v>
      </c>
      <c r="AQ13" s="231">
        <v>1297.0838461999999</v>
      </c>
      <c r="AR13" s="231">
        <v>1301.1376399999999</v>
      </c>
      <c r="AS13" s="231">
        <v>1299.0746597</v>
      </c>
      <c r="AT13" s="231">
        <v>1302.9133185999999</v>
      </c>
      <c r="AU13" s="231">
        <v>1308.2832845999999</v>
      </c>
      <c r="AV13" s="231">
        <v>1321.4389607000001</v>
      </c>
      <c r="AW13" s="231">
        <v>1325.1807385</v>
      </c>
      <c r="AX13" s="231">
        <v>1325.7630211000001</v>
      </c>
      <c r="AY13" s="231">
        <v>1317.8594081000001</v>
      </c>
      <c r="AZ13" s="231">
        <v>1316.1175006000001</v>
      </c>
      <c r="BA13" s="231">
        <v>1315.2108980999999</v>
      </c>
      <c r="BB13" s="231">
        <v>1315.3361209</v>
      </c>
      <c r="BC13" s="231">
        <v>1315.9527384</v>
      </c>
      <c r="BD13" s="231">
        <v>1317.2572706999999</v>
      </c>
      <c r="BE13" s="231">
        <v>1320.0932622</v>
      </c>
      <c r="BF13" s="231">
        <v>1322.1409659999999</v>
      </c>
      <c r="BG13" s="231">
        <v>1324.2439262</v>
      </c>
      <c r="BH13" s="304">
        <v>1326.3989999999999</v>
      </c>
      <c r="BI13" s="304">
        <v>1328.615</v>
      </c>
      <c r="BJ13" s="304">
        <v>1330.8879999999999</v>
      </c>
      <c r="BK13" s="304">
        <v>1333.1659999999999</v>
      </c>
      <c r="BL13" s="304">
        <v>1335.595</v>
      </c>
      <c r="BM13" s="304">
        <v>1338.1220000000001</v>
      </c>
      <c r="BN13" s="304">
        <v>1340.865</v>
      </c>
      <c r="BO13" s="304">
        <v>1343.5</v>
      </c>
      <c r="BP13" s="304">
        <v>1346.144</v>
      </c>
      <c r="BQ13" s="304">
        <v>1348.8409999999999</v>
      </c>
      <c r="BR13" s="304">
        <v>1351.471</v>
      </c>
      <c r="BS13" s="304">
        <v>1354.077</v>
      </c>
      <c r="BT13" s="304">
        <v>1356.896</v>
      </c>
      <c r="BU13" s="304">
        <v>1359.277</v>
      </c>
      <c r="BV13" s="304">
        <v>1361.4570000000001</v>
      </c>
    </row>
    <row r="14" spans="1:74" ht="11.15" customHeight="1" x14ac:dyDescent="0.25">
      <c r="A14" s="147" t="s">
        <v>690</v>
      </c>
      <c r="B14" s="203" t="s">
        <v>438</v>
      </c>
      <c r="C14" s="231">
        <v>3444.2149785000001</v>
      </c>
      <c r="D14" s="231">
        <v>3453.0781582999998</v>
      </c>
      <c r="E14" s="231">
        <v>3464.7285486000001</v>
      </c>
      <c r="F14" s="231">
        <v>3484.0853296</v>
      </c>
      <c r="G14" s="231">
        <v>3497.6207553999998</v>
      </c>
      <c r="H14" s="231">
        <v>3510.2540064</v>
      </c>
      <c r="I14" s="231">
        <v>3524.1376501999998</v>
      </c>
      <c r="J14" s="231">
        <v>3533.3521258000001</v>
      </c>
      <c r="K14" s="231">
        <v>3540.0500007999999</v>
      </c>
      <c r="L14" s="231">
        <v>3538.6663245</v>
      </c>
      <c r="M14" s="231">
        <v>3544.5047113999999</v>
      </c>
      <c r="N14" s="231">
        <v>3552.0002107999999</v>
      </c>
      <c r="O14" s="231">
        <v>3560.7075169</v>
      </c>
      <c r="P14" s="231">
        <v>3571.8512206999999</v>
      </c>
      <c r="Q14" s="231">
        <v>3584.9860164000002</v>
      </c>
      <c r="R14" s="231">
        <v>3605.9117234</v>
      </c>
      <c r="S14" s="231">
        <v>3618.6788382999998</v>
      </c>
      <c r="T14" s="231">
        <v>3629.0871806999999</v>
      </c>
      <c r="U14" s="231">
        <v>3632.7307289</v>
      </c>
      <c r="V14" s="231">
        <v>3641.7260419999998</v>
      </c>
      <c r="W14" s="231">
        <v>3651.6670985999999</v>
      </c>
      <c r="X14" s="231">
        <v>3675.4536928000002</v>
      </c>
      <c r="Y14" s="231">
        <v>3677.6113905000002</v>
      </c>
      <c r="Z14" s="231">
        <v>3671.0399860000002</v>
      </c>
      <c r="AA14" s="231">
        <v>3683.8331260999998</v>
      </c>
      <c r="AB14" s="231">
        <v>3638.7332818999998</v>
      </c>
      <c r="AC14" s="231">
        <v>3563.8341003</v>
      </c>
      <c r="AD14" s="231">
        <v>3335.5442972000001</v>
      </c>
      <c r="AE14" s="231">
        <v>3293.7399037</v>
      </c>
      <c r="AF14" s="231">
        <v>3314.8296356000001</v>
      </c>
      <c r="AG14" s="231">
        <v>3514.0374382999998</v>
      </c>
      <c r="AH14" s="231">
        <v>3574.4974624000001</v>
      </c>
      <c r="AI14" s="231">
        <v>3611.4336529000002</v>
      </c>
      <c r="AJ14" s="231">
        <v>3586.7144555999998</v>
      </c>
      <c r="AK14" s="231">
        <v>3605.2016451999998</v>
      </c>
      <c r="AL14" s="231">
        <v>3628.7636673000002</v>
      </c>
      <c r="AM14" s="231">
        <v>3664.8084125</v>
      </c>
      <c r="AN14" s="231">
        <v>3692.9641812999998</v>
      </c>
      <c r="AO14" s="231">
        <v>3720.6388643999999</v>
      </c>
      <c r="AP14" s="231">
        <v>3755.4811687000001</v>
      </c>
      <c r="AQ14" s="231">
        <v>3776.4571501999999</v>
      </c>
      <c r="AR14" s="231">
        <v>3791.2155157000002</v>
      </c>
      <c r="AS14" s="231">
        <v>3782.7574995</v>
      </c>
      <c r="AT14" s="231">
        <v>3797.8297075999999</v>
      </c>
      <c r="AU14" s="231">
        <v>3819.4333744</v>
      </c>
      <c r="AV14" s="231">
        <v>3870.7793539999998</v>
      </c>
      <c r="AW14" s="231">
        <v>3888.037797</v>
      </c>
      <c r="AX14" s="231">
        <v>3894.4195577999999</v>
      </c>
      <c r="AY14" s="231">
        <v>3874.5457989000001</v>
      </c>
      <c r="AZ14" s="231">
        <v>3870.7083232</v>
      </c>
      <c r="BA14" s="231">
        <v>3867.5282934000002</v>
      </c>
      <c r="BB14" s="231">
        <v>3863.9278958</v>
      </c>
      <c r="BC14" s="231">
        <v>3862.8711177</v>
      </c>
      <c r="BD14" s="231">
        <v>3863.2801456000002</v>
      </c>
      <c r="BE14" s="231">
        <v>3866.2496424000001</v>
      </c>
      <c r="BF14" s="231">
        <v>3868.7692849</v>
      </c>
      <c r="BG14" s="231">
        <v>3871.9337360999998</v>
      </c>
      <c r="BH14" s="304">
        <v>3876.6619999999998</v>
      </c>
      <c r="BI14" s="304">
        <v>3880.4270000000001</v>
      </c>
      <c r="BJ14" s="304">
        <v>3884.1469999999999</v>
      </c>
      <c r="BK14" s="304">
        <v>3887.0880000000002</v>
      </c>
      <c r="BL14" s="304">
        <v>3891.2719999999999</v>
      </c>
      <c r="BM14" s="304">
        <v>3895.9630000000002</v>
      </c>
      <c r="BN14" s="304">
        <v>3901.7829999999999</v>
      </c>
      <c r="BO14" s="304">
        <v>3907.0210000000002</v>
      </c>
      <c r="BP14" s="304">
        <v>3912.3</v>
      </c>
      <c r="BQ14" s="304">
        <v>3918.038</v>
      </c>
      <c r="BR14" s="304">
        <v>3923.0810000000001</v>
      </c>
      <c r="BS14" s="304">
        <v>3927.8490000000002</v>
      </c>
      <c r="BT14" s="304">
        <v>3932.0819999999999</v>
      </c>
      <c r="BU14" s="304">
        <v>3936.4949999999999</v>
      </c>
      <c r="BV14" s="304">
        <v>3940.826</v>
      </c>
    </row>
    <row r="15" spans="1:74" ht="11.15" customHeight="1" x14ac:dyDescent="0.25">
      <c r="A15" s="147"/>
      <c r="B15" s="164" t="s">
        <v>1374</v>
      </c>
      <c r="C15" s="236"/>
      <c r="D15" s="236"/>
      <c r="E15" s="236"/>
      <c r="F15" s="236"/>
      <c r="G15" s="236"/>
      <c r="H15" s="236"/>
      <c r="I15" s="236"/>
      <c r="J15" s="236"/>
      <c r="K15" s="236"/>
      <c r="L15" s="236"/>
      <c r="M15" s="236"/>
      <c r="N15" s="236"/>
      <c r="O15" s="236"/>
      <c r="P15" s="236"/>
      <c r="Q15" s="236"/>
      <c r="R15" s="236"/>
      <c r="S15" s="236"/>
      <c r="T15" s="236"/>
      <c r="U15" s="236"/>
      <c r="V15" s="236"/>
      <c r="W15" s="236"/>
      <c r="X15" s="236"/>
      <c r="Y15" s="236"/>
      <c r="Z15" s="236"/>
      <c r="AA15" s="236"/>
      <c r="AB15" s="236"/>
      <c r="AC15" s="236"/>
      <c r="AD15" s="236"/>
      <c r="AE15" s="236"/>
      <c r="AF15" s="236"/>
      <c r="AG15" s="236"/>
      <c r="AH15" s="236"/>
      <c r="AI15" s="236"/>
      <c r="AJ15" s="236"/>
      <c r="AK15" s="236"/>
      <c r="AL15" s="236"/>
      <c r="AM15" s="236"/>
      <c r="AN15" s="236"/>
      <c r="AO15" s="236"/>
      <c r="AP15" s="236"/>
      <c r="AQ15" s="236"/>
      <c r="AR15" s="236"/>
      <c r="AS15" s="236"/>
      <c r="AT15" s="236"/>
      <c r="AU15" s="236"/>
      <c r="AV15" s="236"/>
      <c r="AW15" s="236"/>
      <c r="AX15" s="236"/>
      <c r="AY15" s="236"/>
      <c r="AZ15" s="236"/>
      <c r="BA15" s="236"/>
      <c r="BB15" s="236"/>
      <c r="BC15" s="236"/>
      <c r="BD15" s="236"/>
      <c r="BE15" s="236"/>
      <c r="BF15" s="236"/>
      <c r="BG15" s="236"/>
      <c r="BH15" s="314"/>
      <c r="BI15" s="314"/>
      <c r="BJ15" s="314"/>
      <c r="BK15" s="314"/>
      <c r="BL15" s="314"/>
      <c r="BM15" s="314"/>
      <c r="BN15" s="314"/>
      <c r="BO15" s="314"/>
      <c r="BP15" s="314"/>
      <c r="BQ15" s="314"/>
      <c r="BR15" s="314"/>
      <c r="BS15" s="314"/>
      <c r="BT15" s="314"/>
      <c r="BU15" s="314"/>
      <c r="BV15" s="314"/>
    </row>
    <row r="16" spans="1:74" ht="11.15" customHeight="1" x14ac:dyDescent="0.25">
      <c r="A16" s="147" t="s">
        <v>691</v>
      </c>
      <c r="B16" s="203" t="s">
        <v>431</v>
      </c>
      <c r="C16" s="249">
        <v>100.16251355999999</v>
      </c>
      <c r="D16" s="249">
        <v>100.14632306999999</v>
      </c>
      <c r="E16" s="249">
        <v>100.20078354</v>
      </c>
      <c r="F16" s="249">
        <v>100.45773837</v>
      </c>
      <c r="G16" s="249">
        <v>100.55461824</v>
      </c>
      <c r="H16" s="249">
        <v>100.62326655</v>
      </c>
      <c r="I16" s="249">
        <v>100.7412609</v>
      </c>
      <c r="J16" s="249">
        <v>100.69526286</v>
      </c>
      <c r="K16" s="249">
        <v>100.56285002</v>
      </c>
      <c r="L16" s="249">
        <v>100.27534864</v>
      </c>
      <c r="M16" s="249">
        <v>100.02161156</v>
      </c>
      <c r="N16" s="249">
        <v>99.732965012999998</v>
      </c>
      <c r="O16" s="249">
        <v>99.316371543000002</v>
      </c>
      <c r="P16" s="249">
        <v>99.027684156999996</v>
      </c>
      <c r="Q16" s="249">
        <v>98.773865399000002</v>
      </c>
      <c r="R16" s="249">
        <v>98.549730394999997</v>
      </c>
      <c r="S16" s="249">
        <v>98.369537547999997</v>
      </c>
      <c r="T16" s="249">
        <v>98.228101985999999</v>
      </c>
      <c r="U16" s="249">
        <v>98.208124787000003</v>
      </c>
      <c r="V16" s="249">
        <v>98.082177982000005</v>
      </c>
      <c r="W16" s="249">
        <v>97.932962652000001</v>
      </c>
      <c r="X16" s="249">
        <v>97.840781776</v>
      </c>
      <c r="Y16" s="249">
        <v>97.584802159999995</v>
      </c>
      <c r="Z16" s="249">
        <v>97.245326782999996</v>
      </c>
      <c r="AA16" s="249">
        <v>98.451551730000006</v>
      </c>
      <c r="AB16" s="249">
        <v>96.723187770999999</v>
      </c>
      <c r="AC16" s="249">
        <v>93.689430989000002</v>
      </c>
      <c r="AD16" s="249">
        <v>84.357029955000002</v>
      </c>
      <c r="AE16" s="249">
        <v>82.457426099000003</v>
      </c>
      <c r="AF16" s="249">
        <v>82.997367991999994</v>
      </c>
      <c r="AG16" s="249">
        <v>90.180964926000001</v>
      </c>
      <c r="AH16" s="249">
        <v>92.446916349000006</v>
      </c>
      <c r="AI16" s="249">
        <v>93.999331553000005</v>
      </c>
      <c r="AJ16" s="249">
        <v>94.185373220000002</v>
      </c>
      <c r="AK16" s="249">
        <v>94.800343974</v>
      </c>
      <c r="AL16" s="249">
        <v>95.191406495999999</v>
      </c>
      <c r="AM16" s="249">
        <v>94.920665787000004</v>
      </c>
      <c r="AN16" s="249">
        <v>95.192333098000006</v>
      </c>
      <c r="AO16" s="249">
        <v>95.568513429999996</v>
      </c>
      <c r="AP16" s="249">
        <v>96.297716554999994</v>
      </c>
      <c r="AQ16" s="249">
        <v>96.696540597999999</v>
      </c>
      <c r="AR16" s="249">
        <v>97.013495331000001</v>
      </c>
      <c r="AS16" s="249">
        <v>97.086897758999996</v>
      </c>
      <c r="AT16" s="249">
        <v>97.361376121000006</v>
      </c>
      <c r="AU16" s="249">
        <v>97.675247420999995</v>
      </c>
      <c r="AV16" s="249">
        <v>98.118186467000001</v>
      </c>
      <c r="AW16" s="249">
        <v>98.443587536999999</v>
      </c>
      <c r="AX16" s="249">
        <v>98.741125440000005</v>
      </c>
      <c r="AY16" s="249">
        <v>98.973941995000004</v>
      </c>
      <c r="AZ16" s="249">
        <v>99.243397196999993</v>
      </c>
      <c r="BA16" s="249">
        <v>99.512632866000004</v>
      </c>
      <c r="BB16" s="249">
        <v>99.901974961999997</v>
      </c>
      <c r="BC16" s="249">
        <v>100.08052709</v>
      </c>
      <c r="BD16" s="249">
        <v>100.16861522000001</v>
      </c>
      <c r="BE16" s="249">
        <v>100.04736659</v>
      </c>
      <c r="BF16" s="249">
        <v>100.04368128</v>
      </c>
      <c r="BG16" s="249">
        <v>100.03868654999999</v>
      </c>
      <c r="BH16" s="315">
        <v>100.0016</v>
      </c>
      <c r="BI16" s="315">
        <v>100.0171</v>
      </c>
      <c r="BJ16" s="315">
        <v>100.0544</v>
      </c>
      <c r="BK16" s="315">
        <v>100.1045</v>
      </c>
      <c r="BL16" s="315">
        <v>100.1921</v>
      </c>
      <c r="BM16" s="315">
        <v>100.3082</v>
      </c>
      <c r="BN16" s="315">
        <v>100.4966</v>
      </c>
      <c r="BO16" s="315">
        <v>100.6369</v>
      </c>
      <c r="BP16" s="315">
        <v>100.77290000000001</v>
      </c>
      <c r="BQ16" s="315">
        <v>100.9228</v>
      </c>
      <c r="BR16" s="315">
        <v>101.03660000000001</v>
      </c>
      <c r="BS16" s="315">
        <v>101.1323</v>
      </c>
      <c r="BT16" s="315">
        <v>101.18600000000001</v>
      </c>
      <c r="BU16" s="315">
        <v>101.2638</v>
      </c>
      <c r="BV16" s="315">
        <v>101.3416</v>
      </c>
    </row>
    <row r="17" spans="1:74" ht="11.15" customHeight="1" x14ac:dyDescent="0.25">
      <c r="A17" s="147" t="s">
        <v>692</v>
      </c>
      <c r="B17" s="203" t="s">
        <v>463</v>
      </c>
      <c r="C17" s="249">
        <v>99.920108370999998</v>
      </c>
      <c r="D17" s="249">
        <v>99.903732109000003</v>
      </c>
      <c r="E17" s="249">
        <v>99.956300420000005</v>
      </c>
      <c r="F17" s="249">
        <v>100.18851687</v>
      </c>
      <c r="G17" s="249">
        <v>100.29594665</v>
      </c>
      <c r="H17" s="249">
        <v>100.38929333</v>
      </c>
      <c r="I17" s="249">
        <v>100.57535579</v>
      </c>
      <c r="J17" s="249">
        <v>100.56043711</v>
      </c>
      <c r="K17" s="249">
        <v>100.45133618</v>
      </c>
      <c r="L17" s="249">
        <v>100.23611549</v>
      </c>
      <c r="M17" s="249">
        <v>99.947603189000006</v>
      </c>
      <c r="N17" s="249">
        <v>99.573861762000007</v>
      </c>
      <c r="O17" s="249">
        <v>98.922869843000001</v>
      </c>
      <c r="P17" s="249">
        <v>98.522686195999995</v>
      </c>
      <c r="Q17" s="249">
        <v>98.181289452000001</v>
      </c>
      <c r="R17" s="249">
        <v>97.948054444999997</v>
      </c>
      <c r="S17" s="249">
        <v>97.687200383999993</v>
      </c>
      <c r="T17" s="249">
        <v>97.448102101999993</v>
      </c>
      <c r="U17" s="249">
        <v>97.268458267</v>
      </c>
      <c r="V17" s="249">
        <v>97.044597542000005</v>
      </c>
      <c r="W17" s="249">
        <v>96.814218595</v>
      </c>
      <c r="X17" s="249">
        <v>96.624934683999996</v>
      </c>
      <c r="Y17" s="249">
        <v>96.345809348000003</v>
      </c>
      <c r="Z17" s="249">
        <v>96.024455845000006</v>
      </c>
      <c r="AA17" s="249">
        <v>97.728241609999998</v>
      </c>
      <c r="AB17" s="249">
        <v>95.771906197999996</v>
      </c>
      <c r="AC17" s="249">
        <v>92.222817043999996</v>
      </c>
      <c r="AD17" s="249">
        <v>81.132991369999999</v>
      </c>
      <c r="AE17" s="249">
        <v>78.859381815000006</v>
      </c>
      <c r="AF17" s="249">
        <v>79.454005601000006</v>
      </c>
      <c r="AG17" s="249">
        <v>87.943897293999996</v>
      </c>
      <c r="AH17" s="249">
        <v>90.504711838999995</v>
      </c>
      <c r="AI17" s="249">
        <v>92.163483802000002</v>
      </c>
      <c r="AJ17" s="249">
        <v>91.977045493000006</v>
      </c>
      <c r="AK17" s="249">
        <v>92.539108059</v>
      </c>
      <c r="AL17" s="249">
        <v>92.906503809</v>
      </c>
      <c r="AM17" s="249">
        <v>92.717695243999998</v>
      </c>
      <c r="AN17" s="249">
        <v>92.966910489</v>
      </c>
      <c r="AO17" s="249">
        <v>93.292612043000005</v>
      </c>
      <c r="AP17" s="249">
        <v>93.906302374999996</v>
      </c>
      <c r="AQ17" s="249">
        <v>94.226349698999996</v>
      </c>
      <c r="AR17" s="249">
        <v>94.464256484000003</v>
      </c>
      <c r="AS17" s="249">
        <v>94.415739677999994</v>
      </c>
      <c r="AT17" s="249">
        <v>94.642577670999998</v>
      </c>
      <c r="AU17" s="249">
        <v>94.940487411999996</v>
      </c>
      <c r="AV17" s="249">
        <v>95.447615870999996</v>
      </c>
      <c r="AW17" s="249">
        <v>95.784058880000003</v>
      </c>
      <c r="AX17" s="249">
        <v>96.087963407999993</v>
      </c>
      <c r="AY17" s="249">
        <v>96.318441324000005</v>
      </c>
      <c r="AZ17" s="249">
        <v>96.587934992000001</v>
      </c>
      <c r="BA17" s="249">
        <v>96.855556278999998</v>
      </c>
      <c r="BB17" s="249">
        <v>97.217729384999998</v>
      </c>
      <c r="BC17" s="249">
        <v>97.409287759999998</v>
      </c>
      <c r="BD17" s="249">
        <v>97.526655603999998</v>
      </c>
      <c r="BE17" s="249">
        <v>97.470311155999994</v>
      </c>
      <c r="BF17" s="249">
        <v>97.513939257000004</v>
      </c>
      <c r="BG17" s="249">
        <v>97.558018145999995</v>
      </c>
      <c r="BH17" s="315">
        <v>97.607119999999995</v>
      </c>
      <c r="BI17" s="315">
        <v>97.648669999999996</v>
      </c>
      <c r="BJ17" s="315">
        <v>97.687250000000006</v>
      </c>
      <c r="BK17" s="315">
        <v>97.723770000000002</v>
      </c>
      <c r="BL17" s="315">
        <v>97.755709999999993</v>
      </c>
      <c r="BM17" s="315">
        <v>97.784000000000006</v>
      </c>
      <c r="BN17" s="315">
        <v>97.786050000000003</v>
      </c>
      <c r="BO17" s="315">
        <v>97.823939999999993</v>
      </c>
      <c r="BP17" s="315">
        <v>97.875110000000006</v>
      </c>
      <c r="BQ17" s="315">
        <v>97.963849999999994</v>
      </c>
      <c r="BR17" s="315">
        <v>98.023330000000001</v>
      </c>
      <c r="BS17" s="315">
        <v>98.077870000000004</v>
      </c>
      <c r="BT17" s="315">
        <v>98.117350000000002</v>
      </c>
      <c r="BU17" s="315">
        <v>98.169550000000001</v>
      </c>
      <c r="BV17" s="315">
        <v>98.224379999999996</v>
      </c>
    </row>
    <row r="18" spans="1:74" ht="11.15" customHeight="1" x14ac:dyDescent="0.25">
      <c r="A18" s="147" t="s">
        <v>693</v>
      </c>
      <c r="B18" s="203" t="s">
        <v>432</v>
      </c>
      <c r="C18" s="249">
        <v>100.83623191</v>
      </c>
      <c r="D18" s="249">
        <v>100.93538028</v>
      </c>
      <c r="E18" s="249">
        <v>101.08262026</v>
      </c>
      <c r="F18" s="249">
        <v>101.39403983</v>
      </c>
      <c r="G18" s="249">
        <v>101.55039705</v>
      </c>
      <c r="H18" s="249">
        <v>101.66777990999999</v>
      </c>
      <c r="I18" s="249">
        <v>101.80424847</v>
      </c>
      <c r="J18" s="249">
        <v>101.80013753</v>
      </c>
      <c r="K18" s="249">
        <v>101.71350717999999</v>
      </c>
      <c r="L18" s="249">
        <v>101.57105441</v>
      </c>
      <c r="M18" s="249">
        <v>101.29936244</v>
      </c>
      <c r="N18" s="249">
        <v>100.9251283</v>
      </c>
      <c r="O18" s="249">
        <v>100.24815486999999</v>
      </c>
      <c r="P18" s="249">
        <v>99.818984176000001</v>
      </c>
      <c r="Q18" s="249">
        <v>99.437419112000001</v>
      </c>
      <c r="R18" s="249">
        <v>99.105804852999995</v>
      </c>
      <c r="S18" s="249">
        <v>98.817692176999998</v>
      </c>
      <c r="T18" s="249">
        <v>98.575426254999996</v>
      </c>
      <c r="U18" s="249">
        <v>98.513237490999998</v>
      </c>
      <c r="V18" s="249">
        <v>98.261992277000004</v>
      </c>
      <c r="W18" s="249">
        <v>97.955921015000001</v>
      </c>
      <c r="X18" s="249">
        <v>97.533840854000005</v>
      </c>
      <c r="Y18" s="249">
        <v>97.164004636000001</v>
      </c>
      <c r="Z18" s="249">
        <v>96.785229510999997</v>
      </c>
      <c r="AA18" s="249">
        <v>98.675863681999999</v>
      </c>
      <c r="AB18" s="249">
        <v>96.570449588000002</v>
      </c>
      <c r="AC18" s="249">
        <v>92.747335433999993</v>
      </c>
      <c r="AD18" s="249">
        <v>80.548410712000006</v>
      </c>
      <c r="AE18" s="249">
        <v>78.283479318000005</v>
      </c>
      <c r="AF18" s="249">
        <v>79.294430743999996</v>
      </c>
      <c r="AG18" s="249">
        <v>89.517680240000004</v>
      </c>
      <c r="AH18" s="249">
        <v>92.628085870000007</v>
      </c>
      <c r="AI18" s="249">
        <v>94.562062882000006</v>
      </c>
      <c r="AJ18" s="249">
        <v>93.959236196000006</v>
      </c>
      <c r="AK18" s="249">
        <v>94.560637287000006</v>
      </c>
      <c r="AL18" s="249">
        <v>95.005891073000001</v>
      </c>
      <c r="AM18" s="249">
        <v>95.137260760999993</v>
      </c>
      <c r="AN18" s="249">
        <v>95.388522533</v>
      </c>
      <c r="AO18" s="249">
        <v>95.601939595000005</v>
      </c>
      <c r="AP18" s="249">
        <v>95.705135537999993</v>
      </c>
      <c r="AQ18" s="249">
        <v>95.897145488000007</v>
      </c>
      <c r="AR18" s="249">
        <v>96.105593033999995</v>
      </c>
      <c r="AS18" s="249">
        <v>96.202931063999998</v>
      </c>
      <c r="AT18" s="249">
        <v>96.539914139999993</v>
      </c>
      <c r="AU18" s="249">
        <v>96.988995146999997</v>
      </c>
      <c r="AV18" s="249">
        <v>97.859516118000002</v>
      </c>
      <c r="AW18" s="249">
        <v>98.300786466000005</v>
      </c>
      <c r="AX18" s="249">
        <v>98.622148224</v>
      </c>
      <c r="AY18" s="249">
        <v>98.675483360000001</v>
      </c>
      <c r="AZ18" s="249">
        <v>98.868116459000007</v>
      </c>
      <c r="BA18" s="249">
        <v>99.051929491999999</v>
      </c>
      <c r="BB18" s="249">
        <v>99.302649432999999</v>
      </c>
      <c r="BC18" s="249">
        <v>99.412027097999996</v>
      </c>
      <c r="BD18" s="249">
        <v>99.455789463000002</v>
      </c>
      <c r="BE18" s="249">
        <v>99.317964845999995</v>
      </c>
      <c r="BF18" s="249">
        <v>99.317475372999994</v>
      </c>
      <c r="BG18" s="249">
        <v>99.338349362000002</v>
      </c>
      <c r="BH18" s="315">
        <v>99.392080000000007</v>
      </c>
      <c r="BI18" s="315">
        <v>99.447059999999993</v>
      </c>
      <c r="BJ18" s="315">
        <v>99.514790000000005</v>
      </c>
      <c r="BK18" s="315">
        <v>99.593789999999998</v>
      </c>
      <c r="BL18" s="315">
        <v>99.688109999999995</v>
      </c>
      <c r="BM18" s="315">
        <v>99.796270000000007</v>
      </c>
      <c r="BN18" s="315">
        <v>99.94529</v>
      </c>
      <c r="BO18" s="315">
        <v>100.0609</v>
      </c>
      <c r="BP18" s="315">
        <v>100.17010000000001</v>
      </c>
      <c r="BQ18" s="315">
        <v>100.2842</v>
      </c>
      <c r="BR18" s="315">
        <v>100.372</v>
      </c>
      <c r="BS18" s="315">
        <v>100.4449</v>
      </c>
      <c r="BT18" s="315">
        <v>100.49120000000001</v>
      </c>
      <c r="BU18" s="315">
        <v>100.5429</v>
      </c>
      <c r="BV18" s="315">
        <v>100.5883</v>
      </c>
    </row>
    <row r="19" spans="1:74" ht="11.15" customHeight="1" x14ac:dyDescent="0.25">
      <c r="A19" s="147" t="s">
        <v>694</v>
      </c>
      <c r="B19" s="203" t="s">
        <v>433</v>
      </c>
      <c r="C19" s="249">
        <v>100.65976093</v>
      </c>
      <c r="D19" s="249">
        <v>100.76820179000001</v>
      </c>
      <c r="E19" s="249">
        <v>100.96344912000001</v>
      </c>
      <c r="F19" s="249">
        <v>101.40619885</v>
      </c>
      <c r="G19" s="249">
        <v>101.65453718000001</v>
      </c>
      <c r="H19" s="249">
        <v>101.86916002</v>
      </c>
      <c r="I19" s="249">
        <v>102.13491205</v>
      </c>
      <c r="J19" s="249">
        <v>102.21847043</v>
      </c>
      <c r="K19" s="249">
        <v>102.20467982</v>
      </c>
      <c r="L19" s="249">
        <v>102.08606623999999</v>
      </c>
      <c r="M19" s="249">
        <v>101.88318313000001</v>
      </c>
      <c r="N19" s="249">
        <v>101.58855652</v>
      </c>
      <c r="O19" s="249">
        <v>100.98849604999999</v>
      </c>
      <c r="P19" s="249">
        <v>100.6706502</v>
      </c>
      <c r="Q19" s="249">
        <v>100.42132861</v>
      </c>
      <c r="R19" s="249">
        <v>100.29287694999999</v>
      </c>
      <c r="S19" s="249">
        <v>100.14134464999999</v>
      </c>
      <c r="T19" s="249">
        <v>100.01907737000001</v>
      </c>
      <c r="U19" s="249">
        <v>100.01731067</v>
      </c>
      <c r="V19" s="249">
        <v>99.885146757000001</v>
      </c>
      <c r="W19" s="249">
        <v>99.713821186000004</v>
      </c>
      <c r="X19" s="249">
        <v>99.535589502999997</v>
      </c>
      <c r="Y19" s="249">
        <v>99.261748965999999</v>
      </c>
      <c r="Z19" s="249">
        <v>98.924555118000001</v>
      </c>
      <c r="AA19" s="249">
        <v>99.931763244999999</v>
      </c>
      <c r="AB19" s="249">
        <v>98.412046310999997</v>
      </c>
      <c r="AC19" s="249">
        <v>95.7731596</v>
      </c>
      <c r="AD19" s="249">
        <v>87.583503921000002</v>
      </c>
      <c r="AE19" s="249">
        <v>86.029977054</v>
      </c>
      <c r="AF19" s="249">
        <v>86.680979805999996</v>
      </c>
      <c r="AG19" s="249">
        <v>93.435296565000002</v>
      </c>
      <c r="AH19" s="249">
        <v>95.571270261999999</v>
      </c>
      <c r="AI19" s="249">
        <v>96.987685287000005</v>
      </c>
      <c r="AJ19" s="249">
        <v>96.911745162000003</v>
      </c>
      <c r="AK19" s="249">
        <v>97.468640199000006</v>
      </c>
      <c r="AL19" s="249">
        <v>97.885573922000006</v>
      </c>
      <c r="AM19" s="249">
        <v>97.949316894999995</v>
      </c>
      <c r="AN19" s="249">
        <v>98.246250063000005</v>
      </c>
      <c r="AO19" s="249">
        <v>98.563143991000004</v>
      </c>
      <c r="AP19" s="249">
        <v>98.964971211999995</v>
      </c>
      <c r="AQ19" s="249">
        <v>99.273057261999995</v>
      </c>
      <c r="AR19" s="249">
        <v>99.552374673000003</v>
      </c>
      <c r="AS19" s="249">
        <v>99.775627705999995</v>
      </c>
      <c r="AT19" s="249">
        <v>100.01787964</v>
      </c>
      <c r="AU19" s="249">
        <v>100.25183474000001</v>
      </c>
      <c r="AV19" s="249">
        <v>100.37857099</v>
      </c>
      <c r="AW19" s="249">
        <v>100.67012394</v>
      </c>
      <c r="AX19" s="249">
        <v>101.02757156</v>
      </c>
      <c r="AY19" s="249">
        <v>101.63732160000001</v>
      </c>
      <c r="AZ19" s="249">
        <v>101.98675278</v>
      </c>
      <c r="BA19" s="249">
        <v>102.26227283999999</v>
      </c>
      <c r="BB19" s="249">
        <v>102.37943253</v>
      </c>
      <c r="BC19" s="249">
        <v>102.5704673</v>
      </c>
      <c r="BD19" s="249">
        <v>102.75092788000001</v>
      </c>
      <c r="BE19" s="249">
        <v>103.00957065999999</v>
      </c>
      <c r="BF19" s="249">
        <v>103.10231562</v>
      </c>
      <c r="BG19" s="249">
        <v>103.11791912</v>
      </c>
      <c r="BH19" s="315">
        <v>102.90689999999999</v>
      </c>
      <c r="BI19" s="315">
        <v>102.88030000000001</v>
      </c>
      <c r="BJ19" s="315">
        <v>102.8888</v>
      </c>
      <c r="BK19" s="315">
        <v>102.94110000000001</v>
      </c>
      <c r="BL19" s="315">
        <v>103.01300000000001</v>
      </c>
      <c r="BM19" s="315">
        <v>103.11320000000001</v>
      </c>
      <c r="BN19" s="315">
        <v>103.2773</v>
      </c>
      <c r="BO19" s="315">
        <v>103.4075</v>
      </c>
      <c r="BP19" s="315">
        <v>103.5393</v>
      </c>
      <c r="BQ19" s="315">
        <v>103.6807</v>
      </c>
      <c r="BR19" s="315">
        <v>103.8098</v>
      </c>
      <c r="BS19" s="315">
        <v>103.9346</v>
      </c>
      <c r="BT19" s="315">
        <v>104.0528</v>
      </c>
      <c r="BU19" s="315">
        <v>104.1708</v>
      </c>
      <c r="BV19" s="315">
        <v>104.2863</v>
      </c>
    </row>
    <row r="20" spans="1:74" ht="11.15" customHeight="1" x14ac:dyDescent="0.25">
      <c r="A20" s="147" t="s">
        <v>695</v>
      </c>
      <c r="B20" s="203" t="s">
        <v>434</v>
      </c>
      <c r="C20" s="249">
        <v>100.66299123</v>
      </c>
      <c r="D20" s="249">
        <v>100.79595161</v>
      </c>
      <c r="E20" s="249">
        <v>101.00986011000001</v>
      </c>
      <c r="F20" s="249">
        <v>101.44879659</v>
      </c>
      <c r="G20" s="249">
        <v>101.71654139</v>
      </c>
      <c r="H20" s="249">
        <v>101.9571744</v>
      </c>
      <c r="I20" s="249">
        <v>102.28098187000001</v>
      </c>
      <c r="J20" s="249">
        <v>102.38467659</v>
      </c>
      <c r="K20" s="249">
        <v>102.37854480999999</v>
      </c>
      <c r="L20" s="249">
        <v>102.22853445</v>
      </c>
      <c r="M20" s="249">
        <v>102.02828875</v>
      </c>
      <c r="N20" s="249">
        <v>101.74375560999999</v>
      </c>
      <c r="O20" s="249">
        <v>101.16302902</v>
      </c>
      <c r="P20" s="249">
        <v>100.86885052</v>
      </c>
      <c r="Q20" s="249">
        <v>100.6493141</v>
      </c>
      <c r="R20" s="249">
        <v>100.57072192</v>
      </c>
      <c r="S20" s="249">
        <v>100.45074302</v>
      </c>
      <c r="T20" s="249">
        <v>100.35567955</v>
      </c>
      <c r="U20" s="249">
        <v>100.33756879000001</v>
      </c>
      <c r="V20" s="249">
        <v>100.25330826</v>
      </c>
      <c r="W20" s="249">
        <v>100.15493524</v>
      </c>
      <c r="X20" s="249">
        <v>100.16213702</v>
      </c>
      <c r="Y20" s="249">
        <v>99.945773518999999</v>
      </c>
      <c r="Z20" s="249">
        <v>99.625532036999999</v>
      </c>
      <c r="AA20" s="249">
        <v>100.68058924</v>
      </c>
      <c r="AB20" s="249">
        <v>99.043209297999994</v>
      </c>
      <c r="AC20" s="249">
        <v>96.192568885</v>
      </c>
      <c r="AD20" s="249">
        <v>87.311202984999994</v>
      </c>
      <c r="AE20" s="249">
        <v>85.647140381</v>
      </c>
      <c r="AF20" s="249">
        <v>86.382916061000003</v>
      </c>
      <c r="AG20" s="249">
        <v>93.746497684000005</v>
      </c>
      <c r="AH20" s="249">
        <v>96.110974189000004</v>
      </c>
      <c r="AI20" s="249">
        <v>97.704313233999997</v>
      </c>
      <c r="AJ20" s="249">
        <v>97.715413311000006</v>
      </c>
      <c r="AK20" s="249">
        <v>98.374803568000004</v>
      </c>
      <c r="AL20" s="249">
        <v>98.871382498000003</v>
      </c>
      <c r="AM20" s="249">
        <v>98.970981015999996</v>
      </c>
      <c r="AN20" s="249">
        <v>99.317564102000006</v>
      </c>
      <c r="AO20" s="249">
        <v>99.676962670999998</v>
      </c>
      <c r="AP20" s="249">
        <v>100.10364395000001</v>
      </c>
      <c r="AQ20" s="249">
        <v>100.44782307</v>
      </c>
      <c r="AR20" s="249">
        <v>100.76396726</v>
      </c>
      <c r="AS20" s="249">
        <v>100.94557407000001</v>
      </c>
      <c r="AT20" s="249">
        <v>101.28552522</v>
      </c>
      <c r="AU20" s="249">
        <v>101.67731827</v>
      </c>
      <c r="AV20" s="249">
        <v>102.28203296</v>
      </c>
      <c r="AW20" s="249">
        <v>102.65670000999999</v>
      </c>
      <c r="AX20" s="249">
        <v>102.96239915</v>
      </c>
      <c r="AY20" s="249">
        <v>103.03432745000001</v>
      </c>
      <c r="AZ20" s="249">
        <v>103.325693</v>
      </c>
      <c r="BA20" s="249">
        <v>103.67169284000001</v>
      </c>
      <c r="BB20" s="249">
        <v>104.31060814</v>
      </c>
      <c r="BC20" s="249">
        <v>104.58716573</v>
      </c>
      <c r="BD20" s="249">
        <v>104.73964676</v>
      </c>
      <c r="BE20" s="249">
        <v>104.59827516</v>
      </c>
      <c r="BF20" s="249">
        <v>104.62993513000001</v>
      </c>
      <c r="BG20" s="249">
        <v>104.66485059</v>
      </c>
      <c r="BH20" s="315">
        <v>104.7362</v>
      </c>
      <c r="BI20" s="315">
        <v>104.75279999999999</v>
      </c>
      <c r="BJ20" s="315">
        <v>104.74760000000001</v>
      </c>
      <c r="BK20" s="315">
        <v>104.64619999999999</v>
      </c>
      <c r="BL20" s="315">
        <v>104.6537</v>
      </c>
      <c r="BM20" s="315">
        <v>104.69540000000001</v>
      </c>
      <c r="BN20" s="315">
        <v>104.8091</v>
      </c>
      <c r="BO20" s="315">
        <v>104.89109999999999</v>
      </c>
      <c r="BP20" s="315">
        <v>104.9791</v>
      </c>
      <c r="BQ20" s="315">
        <v>105.086</v>
      </c>
      <c r="BR20" s="315">
        <v>105.17619999999999</v>
      </c>
      <c r="BS20" s="315">
        <v>105.2628</v>
      </c>
      <c r="BT20" s="315">
        <v>105.34780000000001</v>
      </c>
      <c r="BU20" s="315">
        <v>105.4255</v>
      </c>
      <c r="BV20" s="315">
        <v>105.498</v>
      </c>
    </row>
    <row r="21" spans="1:74" ht="11.15" customHeight="1" x14ac:dyDescent="0.25">
      <c r="A21" s="147" t="s">
        <v>696</v>
      </c>
      <c r="B21" s="203" t="s">
        <v>435</v>
      </c>
      <c r="C21" s="249">
        <v>100.024849</v>
      </c>
      <c r="D21" s="249">
        <v>100.02740073</v>
      </c>
      <c r="E21" s="249">
        <v>100.10505138000001</v>
      </c>
      <c r="F21" s="249">
        <v>100.37031306999999</v>
      </c>
      <c r="G21" s="249">
        <v>100.51377745000001</v>
      </c>
      <c r="H21" s="249">
        <v>100.64795665</v>
      </c>
      <c r="I21" s="249">
        <v>100.89435678</v>
      </c>
      <c r="J21" s="249">
        <v>100.91883602</v>
      </c>
      <c r="K21" s="249">
        <v>100.84290048</v>
      </c>
      <c r="L21" s="249">
        <v>100.63029224</v>
      </c>
      <c r="M21" s="249">
        <v>100.38072059</v>
      </c>
      <c r="N21" s="249">
        <v>100.0579276</v>
      </c>
      <c r="O21" s="249">
        <v>99.488686200000004</v>
      </c>
      <c r="P21" s="249">
        <v>99.149370863000001</v>
      </c>
      <c r="Q21" s="249">
        <v>98.866754506999996</v>
      </c>
      <c r="R21" s="249">
        <v>98.633310116999994</v>
      </c>
      <c r="S21" s="249">
        <v>98.469736982000001</v>
      </c>
      <c r="T21" s="249">
        <v>98.368508089000002</v>
      </c>
      <c r="U21" s="249">
        <v>98.495190289999996</v>
      </c>
      <c r="V21" s="249">
        <v>98.394474739000003</v>
      </c>
      <c r="W21" s="249">
        <v>98.231928288000006</v>
      </c>
      <c r="X21" s="249">
        <v>97.966774624999999</v>
      </c>
      <c r="Y21" s="249">
        <v>97.711148610999999</v>
      </c>
      <c r="Z21" s="249">
        <v>97.424273932000006</v>
      </c>
      <c r="AA21" s="249">
        <v>99.302237865999999</v>
      </c>
      <c r="AB21" s="249">
        <v>97.305800400999999</v>
      </c>
      <c r="AC21" s="249">
        <v>93.631048813999996</v>
      </c>
      <c r="AD21" s="249">
        <v>81.685613226000001</v>
      </c>
      <c r="AE21" s="249">
        <v>79.598510806999997</v>
      </c>
      <c r="AF21" s="249">
        <v>80.777371676000001</v>
      </c>
      <c r="AG21" s="249">
        <v>91.131545891000002</v>
      </c>
      <c r="AH21" s="249">
        <v>94.410320794</v>
      </c>
      <c r="AI21" s="249">
        <v>96.523046441999995</v>
      </c>
      <c r="AJ21" s="249">
        <v>96.216080250000005</v>
      </c>
      <c r="AK21" s="249">
        <v>96.936939327999994</v>
      </c>
      <c r="AL21" s="249">
        <v>97.431981089999994</v>
      </c>
      <c r="AM21" s="249">
        <v>97.388005122999999</v>
      </c>
      <c r="AN21" s="249">
        <v>97.666312563999995</v>
      </c>
      <c r="AO21" s="249">
        <v>97.953703000999994</v>
      </c>
      <c r="AP21" s="249">
        <v>98.296279118000001</v>
      </c>
      <c r="AQ21" s="249">
        <v>98.567258530999993</v>
      </c>
      <c r="AR21" s="249">
        <v>98.812743925000007</v>
      </c>
      <c r="AS21" s="249">
        <v>98.909245538999997</v>
      </c>
      <c r="AT21" s="249">
        <v>99.196360217000006</v>
      </c>
      <c r="AU21" s="249">
        <v>99.550598196999999</v>
      </c>
      <c r="AV21" s="249">
        <v>100.20089203000001</v>
      </c>
      <c r="AW21" s="249">
        <v>100.51767719999999</v>
      </c>
      <c r="AX21" s="249">
        <v>100.72988626999999</v>
      </c>
      <c r="AY21" s="249">
        <v>100.67894932999999</v>
      </c>
      <c r="AZ21" s="249">
        <v>100.80093361</v>
      </c>
      <c r="BA21" s="249">
        <v>100.93726921</v>
      </c>
      <c r="BB21" s="249">
        <v>101.20095557</v>
      </c>
      <c r="BC21" s="249">
        <v>101.28124421</v>
      </c>
      <c r="BD21" s="249">
        <v>101.29113458</v>
      </c>
      <c r="BE21" s="249">
        <v>101.07279440000001</v>
      </c>
      <c r="BF21" s="249">
        <v>101.06026244</v>
      </c>
      <c r="BG21" s="249">
        <v>101.09570641000001</v>
      </c>
      <c r="BH21" s="315">
        <v>101.2871</v>
      </c>
      <c r="BI21" s="315">
        <v>101.33750000000001</v>
      </c>
      <c r="BJ21" s="315">
        <v>101.3549</v>
      </c>
      <c r="BK21" s="315">
        <v>101.2435</v>
      </c>
      <c r="BL21" s="315">
        <v>101.2668</v>
      </c>
      <c r="BM21" s="315">
        <v>101.32899999999999</v>
      </c>
      <c r="BN21" s="315">
        <v>101.4712</v>
      </c>
      <c r="BO21" s="315">
        <v>101.5804</v>
      </c>
      <c r="BP21" s="315">
        <v>101.6978</v>
      </c>
      <c r="BQ21" s="315">
        <v>101.848</v>
      </c>
      <c r="BR21" s="315">
        <v>101.9631</v>
      </c>
      <c r="BS21" s="315">
        <v>102.0676</v>
      </c>
      <c r="BT21" s="315">
        <v>102.15900000000001</v>
      </c>
      <c r="BU21" s="315">
        <v>102.24469999999999</v>
      </c>
      <c r="BV21" s="315">
        <v>102.322</v>
      </c>
    </row>
    <row r="22" spans="1:74" ht="11.15" customHeight="1" x14ac:dyDescent="0.25">
      <c r="A22" s="147" t="s">
        <v>697</v>
      </c>
      <c r="B22" s="203" t="s">
        <v>436</v>
      </c>
      <c r="C22" s="249">
        <v>100.98991493</v>
      </c>
      <c r="D22" s="249">
        <v>101.16035792</v>
      </c>
      <c r="E22" s="249">
        <v>101.43730642</v>
      </c>
      <c r="F22" s="249">
        <v>102.00329632</v>
      </c>
      <c r="G22" s="249">
        <v>102.35635393</v>
      </c>
      <c r="H22" s="249">
        <v>102.67901515</v>
      </c>
      <c r="I22" s="249">
        <v>103.06515225</v>
      </c>
      <c r="J22" s="249">
        <v>103.25661647</v>
      </c>
      <c r="K22" s="249">
        <v>103.34728008</v>
      </c>
      <c r="L22" s="249">
        <v>103.32915233</v>
      </c>
      <c r="M22" s="249">
        <v>103.2242078</v>
      </c>
      <c r="N22" s="249">
        <v>103.02445573</v>
      </c>
      <c r="O22" s="249">
        <v>102.51603095</v>
      </c>
      <c r="P22" s="249">
        <v>102.28706269</v>
      </c>
      <c r="Q22" s="249">
        <v>102.12368578</v>
      </c>
      <c r="R22" s="249">
        <v>102.07625564999999</v>
      </c>
      <c r="S22" s="249">
        <v>102.00629485</v>
      </c>
      <c r="T22" s="249">
        <v>101.96415881999999</v>
      </c>
      <c r="U22" s="249">
        <v>102.05584777999999</v>
      </c>
      <c r="V22" s="249">
        <v>101.98986112999999</v>
      </c>
      <c r="W22" s="249">
        <v>101.87219908</v>
      </c>
      <c r="X22" s="249">
        <v>101.72921542</v>
      </c>
      <c r="Y22" s="249">
        <v>101.48843724</v>
      </c>
      <c r="Z22" s="249">
        <v>101.1762183</v>
      </c>
      <c r="AA22" s="249">
        <v>102.12364319</v>
      </c>
      <c r="AB22" s="249">
        <v>100.67022935</v>
      </c>
      <c r="AC22" s="249">
        <v>98.147061350000001</v>
      </c>
      <c r="AD22" s="249">
        <v>90.543557542000002</v>
      </c>
      <c r="AE22" s="249">
        <v>88.888817438000004</v>
      </c>
      <c r="AF22" s="249">
        <v>89.172259397999994</v>
      </c>
      <c r="AG22" s="249">
        <v>94.703594526000003</v>
      </c>
      <c r="AH22" s="249">
        <v>96.381117286999995</v>
      </c>
      <c r="AI22" s="249">
        <v>97.514538783999996</v>
      </c>
      <c r="AJ22" s="249">
        <v>97.566139414000006</v>
      </c>
      <c r="AK22" s="249">
        <v>98.014648088000001</v>
      </c>
      <c r="AL22" s="249">
        <v>98.322345201000005</v>
      </c>
      <c r="AM22" s="249">
        <v>98.141596390000004</v>
      </c>
      <c r="AN22" s="249">
        <v>98.428396157999998</v>
      </c>
      <c r="AO22" s="249">
        <v>98.835110138000005</v>
      </c>
      <c r="AP22" s="249">
        <v>99.668756974000004</v>
      </c>
      <c r="AQ22" s="249">
        <v>100.0850354</v>
      </c>
      <c r="AR22" s="249">
        <v>100.39096406</v>
      </c>
      <c r="AS22" s="249">
        <v>100.30935352</v>
      </c>
      <c r="AT22" s="249">
        <v>100.60247472</v>
      </c>
      <c r="AU22" s="249">
        <v>100.99313823</v>
      </c>
      <c r="AV22" s="249">
        <v>101.63333727</v>
      </c>
      <c r="AW22" s="249">
        <v>102.10509048999999</v>
      </c>
      <c r="AX22" s="249">
        <v>102.56039111</v>
      </c>
      <c r="AY22" s="249">
        <v>102.94137748</v>
      </c>
      <c r="AZ22" s="249">
        <v>103.40716913</v>
      </c>
      <c r="BA22" s="249">
        <v>103.89990441</v>
      </c>
      <c r="BB22" s="249">
        <v>104.59031715</v>
      </c>
      <c r="BC22" s="249">
        <v>105.00888934</v>
      </c>
      <c r="BD22" s="249">
        <v>105.32635479</v>
      </c>
      <c r="BE22" s="249">
        <v>105.48363643</v>
      </c>
      <c r="BF22" s="249">
        <v>105.64319621</v>
      </c>
      <c r="BG22" s="249">
        <v>105.74595705999999</v>
      </c>
      <c r="BH22" s="315">
        <v>105.72</v>
      </c>
      <c r="BI22" s="315">
        <v>105.76309999999999</v>
      </c>
      <c r="BJ22" s="315">
        <v>105.80329999999999</v>
      </c>
      <c r="BK22" s="315">
        <v>105.7891</v>
      </c>
      <c r="BL22" s="315">
        <v>105.8623</v>
      </c>
      <c r="BM22" s="315">
        <v>105.9714</v>
      </c>
      <c r="BN22" s="315">
        <v>106.16070000000001</v>
      </c>
      <c r="BO22" s="315">
        <v>106.3083</v>
      </c>
      <c r="BP22" s="315">
        <v>106.4586</v>
      </c>
      <c r="BQ22" s="315">
        <v>106.6384</v>
      </c>
      <c r="BR22" s="315">
        <v>106.77370000000001</v>
      </c>
      <c r="BS22" s="315">
        <v>106.8916</v>
      </c>
      <c r="BT22" s="315">
        <v>106.97190000000001</v>
      </c>
      <c r="BU22" s="315">
        <v>107.0697</v>
      </c>
      <c r="BV22" s="315">
        <v>107.1649</v>
      </c>
    </row>
    <row r="23" spans="1:74" ht="11.15" customHeight="1" x14ac:dyDescent="0.25">
      <c r="A23" s="147" t="s">
        <v>698</v>
      </c>
      <c r="B23" s="203" t="s">
        <v>437</v>
      </c>
      <c r="C23" s="249">
        <v>101.86623589</v>
      </c>
      <c r="D23" s="249">
        <v>102.13804189</v>
      </c>
      <c r="E23" s="249">
        <v>102.46919477</v>
      </c>
      <c r="F23" s="249">
        <v>102.94064734</v>
      </c>
      <c r="G23" s="249">
        <v>103.32977936</v>
      </c>
      <c r="H23" s="249">
        <v>103.71754366</v>
      </c>
      <c r="I23" s="249">
        <v>104.24729425</v>
      </c>
      <c r="J23" s="249">
        <v>104.52480756</v>
      </c>
      <c r="K23" s="249">
        <v>104.69343761</v>
      </c>
      <c r="L23" s="249">
        <v>104.72240463999999</v>
      </c>
      <c r="M23" s="249">
        <v>104.696353</v>
      </c>
      <c r="N23" s="249">
        <v>104.58450293</v>
      </c>
      <c r="O23" s="249">
        <v>104.23471893999999</v>
      </c>
      <c r="P23" s="249">
        <v>104.06537363</v>
      </c>
      <c r="Q23" s="249">
        <v>103.92433151</v>
      </c>
      <c r="R23" s="249">
        <v>103.76251553</v>
      </c>
      <c r="S23" s="249">
        <v>103.71488757</v>
      </c>
      <c r="T23" s="249">
        <v>103.73237057999999</v>
      </c>
      <c r="U23" s="249">
        <v>103.96435897000001</v>
      </c>
      <c r="V23" s="249">
        <v>104.00001813999999</v>
      </c>
      <c r="W23" s="249">
        <v>103.98874249000001</v>
      </c>
      <c r="X23" s="249">
        <v>103.96813842</v>
      </c>
      <c r="Y23" s="249">
        <v>103.83478832</v>
      </c>
      <c r="Z23" s="249">
        <v>103.6262986</v>
      </c>
      <c r="AA23" s="249">
        <v>104.57885031000001</v>
      </c>
      <c r="AB23" s="249">
        <v>103.29294556000001</v>
      </c>
      <c r="AC23" s="249">
        <v>101.00476541</v>
      </c>
      <c r="AD23" s="249">
        <v>93.619244953000006</v>
      </c>
      <c r="AE23" s="249">
        <v>92.397812677000005</v>
      </c>
      <c r="AF23" s="249">
        <v>93.245403676999999</v>
      </c>
      <c r="AG23" s="249">
        <v>99.772009620000006</v>
      </c>
      <c r="AH23" s="249">
        <v>102.05015342</v>
      </c>
      <c r="AI23" s="249">
        <v>103.68982676</v>
      </c>
      <c r="AJ23" s="249">
        <v>104.04602131999999</v>
      </c>
      <c r="AK23" s="249">
        <v>104.89250993</v>
      </c>
      <c r="AL23" s="249">
        <v>105.58428429</v>
      </c>
      <c r="AM23" s="249">
        <v>105.84701031</v>
      </c>
      <c r="AN23" s="249">
        <v>106.43510673999999</v>
      </c>
      <c r="AO23" s="249">
        <v>107.07423949</v>
      </c>
      <c r="AP23" s="249">
        <v>108.00742972</v>
      </c>
      <c r="AQ23" s="249">
        <v>108.56636924999999</v>
      </c>
      <c r="AR23" s="249">
        <v>108.99407922</v>
      </c>
      <c r="AS23" s="249">
        <v>109.00452975</v>
      </c>
      <c r="AT23" s="249">
        <v>109.38430305999999</v>
      </c>
      <c r="AU23" s="249">
        <v>109.84736925</v>
      </c>
      <c r="AV23" s="249">
        <v>110.51676085</v>
      </c>
      <c r="AW23" s="249">
        <v>111.0541384</v>
      </c>
      <c r="AX23" s="249">
        <v>111.58253443</v>
      </c>
      <c r="AY23" s="249">
        <v>112.13599707</v>
      </c>
      <c r="AZ23" s="249">
        <v>112.62089397</v>
      </c>
      <c r="BA23" s="249">
        <v>113.07127326</v>
      </c>
      <c r="BB23" s="249">
        <v>113.58279933</v>
      </c>
      <c r="BC23" s="249">
        <v>113.89239511</v>
      </c>
      <c r="BD23" s="249">
        <v>114.09572498</v>
      </c>
      <c r="BE23" s="249">
        <v>114.08204943</v>
      </c>
      <c r="BF23" s="249">
        <v>114.15590215</v>
      </c>
      <c r="BG23" s="249">
        <v>114.2065436</v>
      </c>
      <c r="BH23" s="315">
        <v>114.22580000000001</v>
      </c>
      <c r="BI23" s="315">
        <v>114.23609999999999</v>
      </c>
      <c r="BJ23" s="315">
        <v>114.2295</v>
      </c>
      <c r="BK23" s="315">
        <v>114.1185</v>
      </c>
      <c r="BL23" s="315">
        <v>114.14319999999999</v>
      </c>
      <c r="BM23" s="315">
        <v>114.2162</v>
      </c>
      <c r="BN23" s="315">
        <v>114.3968</v>
      </c>
      <c r="BO23" s="315">
        <v>114.52200000000001</v>
      </c>
      <c r="BP23" s="315">
        <v>114.6511</v>
      </c>
      <c r="BQ23" s="315">
        <v>114.79130000000001</v>
      </c>
      <c r="BR23" s="315">
        <v>114.92270000000001</v>
      </c>
      <c r="BS23" s="315">
        <v>115.05249999999999</v>
      </c>
      <c r="BT23" s="315">
        <v>115.188</v>
      </c>
      <c r="BU23" s="315">
        <v>115.3091</v>
      </c>
      <c r="BV23" s="315">
        <v>115.42319999999999</v>
      </c>
    </row>
    <row r="24" spans="1:74" ht="11.15" customHeight="1" x14ac:dyDescent="0.25">
      <c r="A24" s="147" t="s">
        <v>699</v>
      </c>
      <c r="B24" s="203" t="s">
        <v>438</v>
      </c>
      <c r="C24" s="249">
        <v>100.26004364000001</v>
      </c>
      <c r="D24" s="249">
        <v>100.26780358000001</v>
      </c>
      <c r="E24" s="249">
        <v>100.32363067</v>
      </c>
      <c r="F24" s="249">
        <v>100.49483764</v>
      </c>
      <c r="G24" s="249">
        <v>100.59631447</v>
      </c>
      <c r="H24" s="249">
        <v>100.69537390000001</v>
      </c>
      <c r="I24" s="249">
        <v>100.90253846</v>
      </c>
      <c r="J24" s="249">
        <v>100.91387116</v>
      </c>
      <c r="K24" s="249">
        <v>100.83989455</v>
      </c>
      <c r="L24" s="249">
        <v>100.69408464999999</v>
      </c>
      <c r="M24" s="249">
        <v>100.43938237</v>
      </c>
      <c r="N24" s="249">
        <v>100.08926375</v>
      </c>
      <c r="O24" s="249">
        <v>99.429334912000002</v>
      </c>
      <c r="P24" s="249">
        <v>99.049179019999997</v>
      </c>
      <c r="Q24" s="249">
        <v>98.734402199000002</v>
      </c>
      <c r="R24" s="249">
        <v>98.508773726000001</v>
      </c>
      <c r="S24" s="249">
        <v>98.306928083000003</v>
      </c>
      <c r="T24" s="249">
        <v>98.152634550000002</v>
      </c>
      <c r="U24" s="249">
        <v>98.098225596999995</v>
      </c>
      <c r="V24" s="249">
        <v>97.999786929999999</v>
      </c>
      <c r="W24" s="249">
        <v>97.909651018999995</v>
      </c>
      <c r="X24" s="249">
        <v>97.966984441999998</v>
      </c>
      <c r="Y24" s="249">
        <v>97.789079110000003</v>
      </c>
      <c r="Z24" s="249">
        <v>97.515101600999998</v>
      </c>
      <c r="AA24" s="249">
        <v>98.632106931999999</v>
      </c>
      <c r="AB24" s="249">
        <v>97.050693805999998</v>
      </c>
      <c r="AC24" s="249">
        <v>94.257917239999998</v>
      </c>
      <c r="AD24" s="249">
        <v>85.762084728999994</v>
      </c>
      <c r="AE24" s="249">
        <v>83.915350664000002</v>
      </c>
      <c r="AF24" s="249">
        <v>84.226022538999999</v>
      </c>
      <c r="AG24" s="249">
        <v>90.400176685000005</v>
      </c>
      <c r="AH24" s="249">
        <v>92.246103192000007</v>
      </c>
      <c r="AI24" s="249">
        <v>93.469878390000005</v>
      </c>
      <c r="AJ24" s="249">
        <v>93.470252552000005</v>
      </c>
      <c r="AK24" s="249">
        <v>93.900662428999993</v>
      </c>
      <c r="AL24" s="249">
        <v>94.159858294000003</v>
      </c>
      <c r="AM24" s="249">
        <v>93.829125203999993</v>
      </c>
      <c r="AN24" s="249">
        <v>94.059929249999996</v>
      </c>
      <c r="AO24" s="249">
        <v>94.433555489</v>
      </c>
      <c r="AP24" s="249">
        <v>95.319787536999996</v>
      </c>
      <c r="AQ24" s="249">
        <v>95.701720452000004</v>
      </c>
      <c r="AR24" s="249">
        <v>95.94913785</v>
      </c>
      <c r="AS24" s="249">
        <v>95.788254738000006</v>
      </c>
      <c r="AT24" s="249">
        <v>95.971979844000003</v>
      </c>
      <c r="AU24" s="249">
        <v>96.226528177000006</v>
      </c>
      <c r="AV24" s="249">
        <v>96.681541879999997</v>
      </c>
      <c r="AW24" s="249">
        <v>96.980505057000002</v>
      </c>
      <c r="AX24" s="249">
        <v>97.253059854</v>
      </c>
      <c r="AY24" s="249">
        <v>97.429370988000002</v>
      </c>
      <c r="AZ24" s="249">
        <v>97.701485481999995</v>
      </c>
      <c r="BA24" s="249">
        <v>97.999568053999994</v>
      </c>
      <c r="BB24" s="249">
        <v>98.466557674000001</v>
      </c>
      <c r="BC24" s="249">
        <v>98.709372177000006</v>
      </c>
      <c r="BD24" s="249">
        <v>98.870950531999995</v>
      </c>
      <c r="BE24" s="249">
        <v>98.841381737000006</v>
      </c>
      <c r="BF24" s="249">
        <v>98.922921045999999</v>
      </c>
      <c r="BG24" s="249">
        <v>99.005657458000002</v>
      </c>
      <c r="BH24" s="315">
        <v>99.09151</v>
      </c>
      <c r="BI24" s="315">
        <v>99.175200000000004</v>
      </c>
      <c r="BJ24" s="315">
        <v>99.258650000000003</v>
      </c>
      <c r="BK24" s="315">
        <v>99.312359999999998</v>
      </c>
      <c r="BL24" s="315">
        <v>99.417460000000005</v>
      </c>
      <c r="BM24" s="315">
        <v>99.544430000000006</v>
      </c>
      <c r="BN24" s="315">
        <v>99.716099999999997</v>
      </c>
      <c r="BO24" s="315">
        <v>99.869730000000004</v>
      </c>
      <c r="BP24" s="315">
        <v>100.02809999999999</v>
      </c>
      <c r="BQ24" s="315">
        <v>100.2012</v>
      </c>
      <c r="BR24" s="315">
        <v>100.3618</v>
      </c>
      <c r="BS24" s="315">
        <v>100.5197</v>
      </c>
      <c r="BT24" s="315">
        <v>100.6771</v>
      </c>
      <c r="BU24" s="315">
        <v>100.8284</v>
      </c>
      <c r="BV24" s="315">
        <v>100.9755</v>
      </c>
    </row>
    <row r="25" spans="1:74" ht="11.15" customHeight="1" x14ac:dyDescent="0.25">
      <c r="A25" s="147"/>
      <c r="B25" s="164" t="s">
        <v>1377</v>
      </c>
      <c r="C25" s="237"/>
      <c r="D25" s="237"/>
      <c r="E25" s="237"/>
      <c r="F25" s="237"/>
      <c r="G25" s="237"/>
      <c r="H25" s="237"/>
      <c r="I25" s="237"/>
      <c r="J25" s="237"/>
      <c r="K25" s="237"/>
      <c r="L25" s="237"/>
      <c r="M25" s="237"/>
      <c r="N25" s="237"/>
      <c r="O25" s="237"/>
      <c r="P25" s="237"/>
      <c r="Q25" s="237"/>
      <c r="R25" s="237"/>
      <c r="S25" s="237"/>
      <c r="T25" s="237"/>
      <c r="U25" s="237"/>
      <c r="V25" s="237"/>
      <c r="W25" s="237"/>
      <c r="X25" s="237"/>
      <c r="Y25" s="237"/>
      <c r="Z25" s="237"/>
      <c r="AA25" s="237"/>
      <c r="AB25" s="237"/>
      <c r="AC25" s="237"/>
      <c r="AD25" s="237"/>
      <c r="AE25" s="237"/>
      <c r="AF25" s="237"/>
      <c r="AG25" s="237"/>
      <c r="AH25" s="237"/>
      <c r="AI25" s="237"/>
      <c r="AJ25" s="237"/>
      <c r="AK25" s="237"/>
      <c r="AL25" s="237"/>
      <c r="AM25" s="237"/>
      <c r="AN25" s="237"/>
      <c r="AO25" s="237"/>
      <c r="AP25" s="237"/>
      <c r="AQ25" s="237"/>
      <c r="AR25" s="237"/>
      <c r="AS25" s="237"/>
      <c r="AT25" s="237"/>
      <c r="AU25" s="237"/>
      <c r="AV25" s="237"/>
      <c r="AW25" s="237"/>
      <c r="AX25" s="237"/>
      <c r="AY25" s="237"/>
      <c r="AZ25" s="237"/>
      <c r="BA25" s="237"/>
      <c r="BB25" s="237"/>
      <c r="BC25" s="237"/>
      <c r="BD25" s="237"/>
      <c r="BE25" s="237"/>
      <c r="BF25" s="237"/>
      <c r="BG25" s="237"/>
      <c r="BH25" s="316"/>
      <c r="BI25" s="316"/>
      <c r="BJ25" s="316"/>
      <c r="BK25" s="316"/>
      <c r="BL25" s="316"/>
      <c r="BM25" s="316"/>
      <c r="BN25" s="316"/>
      <c r="BO25" s="316"/>
      <c r="BP25" s="316"/>
      <c r="BQ25" s="316"/>
      <c r="BR25" s="316"/>
      <c r="BS25" s="316"/>
      <c r="BT25" s="316"/>
      <c r="BU25" s="316"/>
      <c r="BV25" s="316"/>
    </row>
    <row r="26" spans="1:74" ht="11.15" customHeight="1" x14ac:dyDescent="0.25">
      <c r="A26" s="147" t="s">
        <v>700</v>
      </c>
      <c r="B26" s="203" t="s">
        <v>431</v>
      </c>
      <c r="C26" s="231">
        <v>867.73497116999999</v>
      </c>
      <c r="D26" s="231">
        <v>870.17777493000006</v>
      </c>
      <c r="E26" s="231">
        <v>871.93249481999999</v>
      </c>
      <c r="F26" s="231">
        <v>871.27965304999998</v>
      </c>
      <c r="G26" s="231">
        <v>872.94781351999995</v>
      </c>
      <c r="H26" s="231">
        <v>875.21749844999999</v>
      </c>
      <c r="I26" s="231">
        <v>879.92012444</v>
      </c>
      <c r="J26" s="231">
        <v>882.01929583000003</v>
      </c>
      <c r="K26" s="231">
        <v>883.34642922</v>
      </c>
      <c r="L26" s="231">
        <v>880.41944016000002</v>
      </c>
      <c r="M26" s="231">
        <v>882.81406090999997</v>
      </c>
      <c r="N26" s="231">
        <v>887.04820700000005</v>
      </c>
      <c r="O26" s="231">
        <v>899.06863954999994</v>
      </c>
      <c r="P26" s="231">
        <v>902.52176551000002</v>
      </c>
      <c r="Q26" s="231">
        <v>903.35434598999996</v>
      </c>
      <c r="R26" s="231">
        <v>897.57443023999997</v>
      </c>
      <c r="S26" s="231">
        <v>896.15988281</v>
      </c>
      <c r="T26" s="231">
        <v>895.11875294000004</v>
      </c>
      <c r="U26" s="231">
        <v>894.52530873000001</v>
      </c>
      <c r="V26" s="231">
        <v>894.17531296000004</v>
      </c>
      <c r="W26" s="231">
        <v>894.14303369000004</v>
      </c>
      <c r="X26" s="231">
        <v>893.99503224</v>
      </c>
      <c r="Y26" s="231">
        <v>894.92326502000003</v>
      </c>
      <c r="Z26" s="231">
        <v>896.49429334000001</v>
      </c>
      <c r="AA26" s="231">
        <v>889.52861602999997</v>
      </c>
      <c r="AB26" s="231">
        <v>899.26986126999998</v>
      </c>
      <c r="AC26" s="231">
        <v>916.53852791999998</v>
      </c>
      <c r="AD26" s="231">
        <v>969.36909304000005</v>
      </c>
      <c r="AE26" s="231">
        <v>980.66674466999996</v>
      </c>
      <c r="AF26" s="231">
        <v>978.46595990000003</v>
      </c>
      <c r="AG26" s="231">
        <v>938.21676618000004</v>
      </c>
      <c r="AH26" s="231">
        <v>927.43158800000003</v>
      </c>
      <c r="AI26" s="231">
        <v>921.56045280000001</v>
      </c>
      <c r="AJ26" s="231">
        <v>916.06358079999995</v>
      </c>
      <c r="AK26" s="231">
        <v>923.42536645999996</v>
      </c>
      <c r="AL26" s="231">
        <v>939.10602996</v>
      </c>
      <c r="AM26" s="231">
        <v>992.27325279000002</v>
      </c>
      <c r="AN26" s="231">
        <v>1002.7159109</v>
      </c>
      <c r="AO26" s="231">
        <v>999.60168576000001</v>
      </c>
      <c r="AP26" s="231">
        <v>958.29860668000003</v>
      </c>
      <c r="AQ26" s="231">
        <v>946.54459305</v>
      </c>
      <c r="AR26" s="231">
        <v>939.70767417000002</v>
      </c>
      <c r="AS26" s="231">
        <v>945.41802827000004</v>
      </c>
      <c r="AT26" s="231">
        <v>942.69266522999999</v>
      </c>
      <c r="AU26" s="231">
        <v>939.16176327999995</v>
      </c>
      <c r="AV26" s="231">
        <v>931.98745924000002</v>
      </c>
      <c r="AW26" s="231">
        <v>928.97387684</v>
      </c>
      <c r="AX26" s="231">
        <v>927.28315291000001</v>
      </c>
      <c r="AY26" s="231">
        <v>928.92705793000005</v>
      </c>
      <c r="AZ26" s="231">
        <v>928.37322308</v>
      </c>
      <c r="BA26" s="231">
        <v>927.63341882999998</v>
      </c>
      <c r="BB26" s="231">
        <v>925.79215328999999</v>
      </c>
      <c r="BC26" s="231">
        <v>925.36702920000005</v>
      </c>
      <c r="BD26" s="231">
        <v>925.44255464000003</v>
      </c>
      <c r="BE26" s="231">
        <v>926.97062504999997</v>
      </c>
      <c r="BF26" s="231">
        <v>927.33352798999999</v>
      </c>
      <c r="BG26" s="231">
        <v>927.48315890000003</v>
      </c>
      <c r="BH26" s="304">
        <v>925.83619999999996</v>
      </c>
      <c r="BI26" s="304">
        <v>926.74680000000001</v>
      </c>
      <c r="BJ26" s="304">
        <v>928.63160000000005</v>
      </c>
      <c r="BK26" s="304">
        <v>934.0018</v>
      </c>
      <c r="BL26" s="304">
        <v>935.95180000000005</v>
      </c>
      <c r="BM26" s="304">
        <v>936.99260000000004</v>
      </c>
      <c r="BN26" s="304">
        <v>935.37720000000002</v>
      </c>
      <c r="BO26" s="304">
        <v>935.91020000000003</v>
      </c>
      <c r="BP26" s="304">
        <v>936.84439999999995</v>
      </c>
      <c r="BQ26" s="304">
        <v>938.74959999999999</v>
      </c>
      <c r="BR26" s="304">
        <v>940.05899999999997</v>
      </c>
      <c r="BS26" s="304">
        <v>941.34230000000002</v>
      </c>
      <c r="BT26" s="304">
        <v>942.24109999999996</v>
      </c>
      <c r="BU26" s="304">
        <v>943.74130000000002</v>
      </c>
      <c r="BV26" s="304">
        <v>945.48429999999996</v>
      </c>
    </row>
    <row r="27" spans="1:74" ht="11.15" customHeight="1" x14ac:dyDescent="0.25">
      <c r="A27" s="147" t="s">
        <v>701</v>
      </c>
      <c r="B27" s="203" t="s">
        <v>463</v>
      </c>
      <c r="C27" s="231">
        <v>2262.7903196000002</v>
      </c>
      <c r="D27" s="231">
        <v>2264.0725293999999</v>
      </c>
      <c r="E27" s="231">
        <v>2266.5330542000002</v>
      </c>
      <c r="F27" s="231">
        <v>2270.4966801999999</v>
      </c>
      <c r="G27" s="231">
        <v>2275.0702457000002</v>
      </c>
      <c r="H27" s="231">
        <v>2280.5785366999999</v>
      </c>
      <c r="I27" s="231">
        <v>2290.6884349000002</v>
      </c>
      <c r="J27" s="231">
        <v>2295.3160158000001</v>
      </c>
      <c r="K27" s="231">
        <v>2298.1281607999999</v>
      </c>
      <c r="L27" s="231">
        <v>2293.3231322000001</v>
      </c>
      <c r="M27" s="231">
        <v>2296.8557092999999</v>
      </c>
      <c r="N27" s="231">
        <v>2302.9241542</v>
      </c>
      <c r="O27" s="231">
        <v>2318.5057895999998</v>
      </c>
      <c r="P27" s="231">
        <v>2324.4129779999998</v>
      </c>
      <c r="Q27" s="231">
        <v>2327.6230421999999</v>
      </c>
      <c r="R27" s="231">
        <v>2325.1900946000001</v>
      </c>
      <c r="S27" s="231">
        <v>2325.2153257999998</v>
      </c>
      <c r="T27" s="231">
        <v>2324.7528480999999</v>
      </c>
      <c r="U27" s="231">
        <v>2322.0615819999998</v>
      </c>
      <c r="V27" s="231">
        <v>2321.9294967000001</v>
      </c>
      <c r="W27" s="231">
        <v>2322.6155125</v>
      </c>
      <c r="X27" s="231">
        <v>2324.1335330000002</v>
      </c>
      <c r="Y27" s="231">
        <v>2326.4453232999999</v>
      </c>
      <c r="Z27" s="231">
        <v>2329.5647871000001</v>
      </c>
      <c r="AA27" s="231">
        <v>2306.7102116999999</v>
      </c>
      <c r="AB27" s="231">
        <v>2331.5313068999999</v>
      </c>
      <c r="AC27" s="231">
        <v>2377.2463600999999</v>
      </c>
      <c r="AD27" s="231">
        <v>2512.5671146999998</v>
      </c>
      <c r="AE27" s="231">
        <v>2548.5362762</v>
      </c>
      <c r="AF27" s="231">
        <v>2553.8655878999998</v>
      </c>
      <c r="AG27" s="231">
        <v>2488.8379902000001</v>
      </c>
      <c r="AH27" s="231">
        <v>2462.6753973999998</v>
      </c>
      <c r="AI27" s="231">
        <v>2435.6607496000001</v>
      </c>
      <c r="AJ27" s="231">
        <v>2359.1721791</v>
      </c>
      <c r="AK27" s="231">
        <v>2366.9198225</v>
      </c>
      <c r="AL27" s="231">
        <v>2410.2818118</v>
      </c>
      <c r="AM27" s="231">
        <v>2596.4835214999998</v>
      </c>
      <c r="AN27" s="231">
        <v>2630.6551720000002</v>
      </c>
      <c r="AO27" s="231">
        <v>2620.0221378000001</v>
      </c>
      <c r="AP27" s="231">
        <v>2482.1130183</v>
      </c>
      <c r="AQ27" s="231">
        <v>2443.7241648999998</v>
      </c>
      <c r="AR27" s="231">
        <v>2422.3841771000002</v>
      </c>
      <c r="AS27" s="231">
        <v>2445.1358077</v>
      </c>
      <c r="AT27" s="231">
        <v>2437.6114865</v>
      </c>
      <c r="AU27" s="231">
        <v>2426.8539663000001</v>
      </c>
      <c r="AV27" s="231">
        <v>2404.1225734999998</v>
      </c>
      <c r="AW27" s="231">
        <v>2393.4541605999998</v>
      </c>
      <c r="AX27" s="231">
        <v>2386.1080539999998</v>
      </c>
      <c r="AY27" s="231">
        <v>2385.2885412999999</v>
      </c>
      <c r="AZ27" s="231">
        <v>2382.1838315999998</v>
      </c>
      <c r="BA27" s="231">
        <v>2379.9982125000001</v>
      </c>
      <c r="BB27" s="231">
        <v>2378.9513333</v>
      </c>
      <c r="BC27" s="231">
        <v>2378.4391584999998</v>
      </c>
      <c r="BD27" s="231">
        <v>2378.6813375000002</v>
      </c>
      <c r="BE27" s="231">
        <v>2380.2162585000001</v>
      </c>
      <c r="BF27" s="231">
        <v>2381.5633536999999</v>
      </c>
      <c r="BG27" s="231">
        <v>2383.2610115000002</v>
      </c>
      <c r="BH27" s="304">
        <v>2382.8380000000002</v>
      </c>
      <c r="BI27" s="304">
        <v>2387.09</v>
      </c>
      <c r="BJ27" s="304">
        <v>2393.547</v>
      </c>
      <c r="BK27" s="304">
        <v>2408.9299999999998</v>
      </c>
      <c r="BL27" s="304">
        <v>2414.7539999999999</v>
      </c>
      <c r="BM27" s="304">
        <v>2417.7399999999998</v>
      </c>
      <c r="BN27" s="304">
        <v>2412.7130000000002</v>
      </c>
      <c r="BO27" s="304">
        <v>2413.9050000000002</v>
      </c>
      <c r="BP27" s="304">
        <v>2416.14</v>
      </c>
      <c r="BQ27" s="304">
        <v>2420.7809999999999</v>
      </c>
      <c r="BR27" s="304">
        <v>2424.0810000000001</v>
      </c>
      <c r="BS27" s="304">
        <v>2427.404</v>
      </c>
      <c r="BT27" s="304">
        <v>2429.6849999999999</v>
      </c>
      <c r="BU27" s="304">
        <v>2433.85</v>
      </c>
      <c r="BV27" s="304">
        <v>2438.835</v>
      </c>
    </row>
    <row r="28" spans="1:74" ht="11.15" customHeight="1" x14ac:dyDescent="0.25">
      <c r="A28" s="147" t="s">
        <v>702</v>
      </c>
      <c r="B28" s="203" t="s">
        <v>432</v>
      </c>
      <c r="C28" s="231">
        <v>2297.8450948999998</v>
      </c>
      <c r="D28" s="231">
        <v>2299.8935286999999</v>
      </c>
      <c r="E28" s="231">
        <v>2300.8304782</v>
      </c>
      <c r="F28" s="231">
        <v>2297.6979953</v>
      </c>
      <c r="G28" s="231">
        <v>2298.6304374000001</v>
      </c>
      <c r="H28" s="231">
        <v>2300.6698562000001</v>
      </c>
      <c r="I28" s="231">
        <v>2305.2621130000002</v>
      </c>
      <c r="J28" s="231">
        <v>2308.4310894999999</v>
      </c>
      <c r="K28" s="231">
        <v>2311.6226468</v>
      </c>
      <c r="L28" s="231">
        <v>2313.1139054999999</v>
      </c>
      <c r="M28" s="231">
        <v>2317.6427841999998</v>
      </c>
      <c r="N28" s="231">
        <v>2323.4864035000001</v>
      </c>
      <c r="O28" s="231">
        <v>2336.1787442999998</v>
      </c>
      <c r="P28" s="231">
        <v>2340.5013588000002</v>
      </c>
      <c r="Q28" s="231">
        <v>2341.9882280000002</v>
      </c>
      <c r="R28" s="231">
        <v>2334.93957</v>
      </c>
      <c r="S28" s="231">
        <v>2335.0297851</v>
      </c>
      <c r="T28" s="231">
        <v>2336.5590913000001</v>
      </c>
      <c r="U28" s="231">
        <v>2340.8382743000002</v>
      </c>
      <c r="V28" s="231">
        <v>2344.2626737000001</v>
      </c>
      <c r="W28" s="231">
        <v>2348.1430750999998</v>
      </c>
      <c r="X28" s="231">
        <v>2351.95307</v>
      </c>
      <c r="Y28" s="231">
        <v>2357.1402816999998</v>
      </c>
      <c r="Z28" s="231">
        <v>2363.1783018000001</v>
      </c>
      <c r="AA28" s="231">
        <v>2338.8682273999998</v>
      </c>
      <c r="AB28" s="231">
        <v>2370.0070412999999</v>
      </c>
      <c r="AC28" s="231">
        <v>2425.3958407</v>
      </c>
      <c r="AD28" s="231">
        <v>2591.8675671000001</v>
      </c>
      <c r="AE28" s="231">
        <v>2630.6316313000002</v>
      </c>
      <c r="AF28" s="231">
        <v>2628.5209749000001</v>
      </c>
      <c r="AG28" s="231">
        <v>2516.3532435000002</v>
      </c>
      <c r="AH28" s="231">
        <v>2484.3799116</v>
      </c>
      <c r="AI28" s="231">
        <v>2463.4186248999999</v>
      </c>
      <c r="AJ28" s="231">
        <v>2421.1320062</v>
      </c>
      <c r="AK28" s="231">
        <v>2446.4478426000001</v>
      </c>
      <c r="AL28" s="231">
        <v>2507.028757</v>
      </c>
      <c r="AM28" s="231">
        <v>2725.3727549999999</v>
      </c>
      <c r="AN28" s="231">
        <v>2764.6103213000001</v>
      </c>
      <c r="AO28" s="231">
        <v>2747.2394614</v>
      </c>
      <c r="AP28" s="231">
        <v>2569.5092883000002</v>
      </c>
      <c r="AQ28" s="231">
        <v>2516.7347413000002</v>
      </c>
      <c r="AR28" s="231">
        <v>2485.1649335000002</v>
      </c>
      <c r="AS28" s="231">
        <v>2501.5028532000001</v>
      </c>
      <c r="AT28" s="231">
        <v>2492.3152820999999</v>
      </c>
      <c r="AU28" s="231">
        <v>2484.3052087000001</v>
      </c>
      <c r="AV28" s="231">
        <v>2478.0437728000002</v>
      </c>
      <c r="AW28" s="231">
        <v>2471.9603400999999</v>
      </c>
      <c r="AX28" s="231">
        <v>2466.6260502</v>
      </c>
      <c r="AY28" s="231">
        <v>2462.9885952999998</v>
      </c>
      <c r="AZ28" s="231">
        <v>2458.4418221999999</v>
      </c>
      <c r="BA28" s="231">
        <v>2453.9334229000001</v>
      </c>
      <c r="BB28" s="231">
        <v>2447.6931187999999</v>
      </c>
      <c r="BC28" s="231">
        <v>2444.5891760999998</v>
      </c>
      <c r="BD28" s="231">
        <v>2442.8513161000001</v>
      </c>
      <c r="BE28" s="231">
        <v>2443.5255811000002</v>
      </c>
      <c r="BF28" s="231">
        <v>2443.7353548000001</v>
      </c>
      <c r="BG28" s="231">
        <v>2444.5266796000001</v>
      </c>
      <c r="BH28" s="304">
        <v>2443.3530000000001</v>
      </c>
      <c r="BI28" s="304">
        <v>2447.2170000000001</v>
      </c>
      <c r="BJ28" s="304">
        <v>2453.5729999999999</v>
      </c>
      <c r="BK28" s="304">
        <v>2469.9299999999998</v>
      </c>
      <c r="BL28" s="304">
        <v>2475.6370000000002</v>
      </c>
      <c r="BM28" s="304">
        <v>2478.203</v>
      </c>
      <c r="BN28" s="304">
        <v>2471.6149999999998</v>
      </c>
      <c r="BO28" s="304">
        <v>2472.4110000000001</v>
      </c>
      <c r="BP28" s="304">
        <v>2474.5770000000002</v>
      </c>
      <c r="BQ28" s="304">
        <v>2479.864</v>
      </c>
      <c r="BR28" s="304">
        <v>2483.4589999999998</v>
      </c>
      <c r="BS28" s="304">
        <v>2487.1109999999999</v>
      </c>
      <c r="BT28" s="304">
        <v>2489.9839999999999</v>
      </c>
      <c r="BU28" s="304">
        <v>2494.3780000000002</v>
      </c>
      <c r="BV28" s="304">
        <v>2499.4560000000001</v>
      </c>
    </row>
    <row r="29" spans="1:74" ht="11.15" customHeight="1" x14ac:dyDescent="0.25">
      <c r="A29" s="147" t="s">
        <v>703</v>
      </c>
      <c r="B29" s="203" t="s">
        <v>433</v>
      </c>
      <c r="C29" s="231">
        <v>1074.3545168999999</v>
      </c>
      <c r="D29" s="231">
        <v>1074.1389577</v>
      </c>
      <c r="E29" s="231">
        <v>1074.424982</v>
      </c>
      <c r="F29" s="231">
        <v>1075.8329008000001</v>
      </c>
      <c r="G29" s="231">
        <v>1076.6568586000001</v>
      </c>
      <c r="H29" s="231">
        <v>1077.5171664</v>
      </c>
      <c r="I29" s="231">
        <v>1076.7922377</v>
      </c>
      <c r="J29" s="231">
        <v>1078.9414356</v>
      </c>
      <c r="K29" s="231">
        <v>1082.3431736</v>
      </c>
      <c r="L29" s="231">
        <v>1090.1329272</v>
      </c>
      <c r="M29" s="231">
        <v>1093.6881386</v>
      </c>
      <c r="N29" s="231">
        <v>1096.1442835</v>
      </c>
      <c r="O29" s="231">
        <v>1097.5328635999999</v>
      </c>
      <c r="P29" s="231">
        <v>1097.7672488999999</v>
      </c>
      <c r="Q29" s="231">
        <v>1096.8789414</v>
      </c>
      <c r="R29" s="231">
        <v>1090.4905102</v>
      </c>
      <c r="S29" s="231">
        <v>1090.6398899000001</v>
      </c>
      <c r="T29" s="231">
        <v>1092.9496497</v>
      </c>
      <c r="U29" s="231">
        <v>1101.5734083</v>
      </c>
      <c r="V29" s="231">
        <v>1105.0887144000001</v>
      </c>
      <c r="W29" s="231">
        <v>1107.6491865999999</v>
      </c>
      <c r="X29" s="231">
        <v>1107.3074376</v>
      </c>
      <c r="Y29" s="231">
        <v>1109.4187826</v>
      </c>
      <c r="Z29" s="231">
        <v>1112.0358344000001</v>
      </c>
      <c r="AA29" s="231">
        <v>1101.4239875000001</v>
      </c>
      <c r="AB29" s="231">
        <v>1115.3534064999999</v>
      </c>
      <c r="AC29" s="231">
        <v>1140.0894860000001</v>
      </c>
      <c r="AD29" s="231">
        <v>1218.0835846</v>
      </c>
      <c r="AE29" s="231">
        <v>1232.5944666</v>
      </c>
      <c r="AF29" s="231">
        <v>1226.0734904999999</v>
      </c>
      <c r="AG29" s="231">
        <v>1156.1271158</v>
      </c>
      <c r="AH29" s="231">
        <v>1139.3375787</v>
      </c>
      <c r="AI29" s="231">
        <v>1133.3113386</v>
      </c>
      <c r="AJ29" s="231">
        <v>1136.9847496</v>
      </c>
      <c r="AK29" s="231">
        <v>1153.2828385</v>
      </c>
      <c r="AL29" s="231">
        <v>1181.141959</v>
      </c>
      <c r="AM29" s="231">
        <v>1265.5539147</v>
      </c>
      <c r="AN29" s="231">
        <v>1282.7912463</v>
      </c>
      <c r="AO29" s="231">
        <v>1277.8457570999999</v>
      </c>
      <c r="AP29" s="231">
        <v>1211.8924602</v>
      </c>
      <c r="AQ29" s="231">
        <v>1191.7000697000001</v>
      </c>
      <c r="AR29" s="231">
        <v>1178.4435986999999</v>
      </c>
      <c r="AS29" s="231">
        <v>1180.4181675</v>
      </c>
      <c r="AT29" s="231">
        <v>1174.8121951999999</v>
      </c>
      <c r="AU29" s="231">
        <v>1169.9208020999999</v>
      </c>
      <c r="AV29" s="231">
        <v>1165.1955384</v>
      </c>
      <c r="AW29" s="231">
        <v>1162.1446410000001</v>
      </c>
      <c r="AX29" s="231">
        <v>1160.2196601999999</v>
      </c>
      <c r="AY29" s="231">
        <v>1160.1673347000001</v>
      </c>
      <c r="AZ29" s="231">
        <v>1159.9341328999999</v>
      </c>
      <c r="BA29" s="231">
        <v>1160.2667936</v>
      </c>
      <c r="BB29" s="231">
        <v>1161.8794505000001</v>
      </c>
      <c r="BC29" s="231">
        <v>1162.8082356</v>
      </c>
      <c r="BD29" s="231">
        <v>1163.7672829000001</v>
      </c>
      <c r="BE29" s="231">
        <v>1165.0156268999999</v>
      </c>
      <c r="BF29" s="231">
        <v>1165.8409222</v>
      </c>
      <c r="BG29" s="231">
        <v>1166.5022036</v>
      </c>
      <c r="BH29" s="304">
        <v>1165.376</v>
      </c>
      <c r="BI29" s="304">
        <v>1166.9269999999999</v>
      </c>
      <c r="BJ29" s="304">
        <v>1169.5319999999999</v>
      </c>
      <c r="BK29" s="304">
        <v>1176.453</v>
      </c>
      <c r="BL29" s="304">
        <v>1178.7180000000001</v>
      </c>
      <c r="BM29" s="304">
        <v>1179.5909999999999</v>
      </c>
      <c r="BN29" s="304">
        <v>1176.3720000000001</v>
      </c>
      <c r="BO29" s="304">
        <v>1176.482</v>
      </c>
      <c r="BP29" s="304">
        <v>1177.221</v>
      </c>
      <c r="BQ29" s="304">
        <v>1179.403</v>
      </c>
      <c r="BR29" s="304">
        <v>1180.7940000000001</v>
      </c>
      <c r="BS29" s="304">
        <v>1182.2070000000001</v>
      </c>
      <c r="BT29" s="304">
        <v>1183.19</v>
      </c>
      <c r="BU29" s="304">
        <v>1184.9849999999999</v>
      </c>
      <c r="BV29" s="304">
        <v>1187.1400000000001</v>
      </c>
    </row>
    <row r="30" spans="1:74" ht="11.15" customHeight="1" x14ac:dyDescent="0.25">
      <c r="A30" s="147" t="s">
        <v>704</v>
      </c>
      <c r="B30" s="203" t="s">
        <v>434</v>
      </c>
      <c r="C30" s="231">
        <v>3057.9642227999998</v>
      </c>
      <c r="D30" s="231">
        <v>3063.1645859</v>
      </c>
      <c r="E30" s="231">
        <v>3068.592897</v>
      </c>
      <c r="F30" s="231">
        <v>3071.3295413999999</v>
      </c>
      <c r="G30" s="231">
        <v>3079.4034597999998</v>
      </c>
      <c r="H30" s="231">
        <v>3089.8950374999999</v>
      </c>
      <c r="I30" s="231">
        <v>3107.4811123999998</v>
      </c>
      <c r="J30" s="231">
        <v>3119.3003798999998</v>
      </c>
      <c r="K30" s="231">
        <v>3130.0296782</v>
      </c>
      <c r="L30" s="231">
        <v>3134.1426747</v>
      </c>
      <c r="M30" s="231">
        <v>3146.8367836000002</v>
      </c>
      <c r="N30" s="231">
        <v>3162.5856724</v>
      </c>
      <c r="O30" s="231">
        <v>3192.5572683999999</v>
      </c>
      <c r="P30" s="231">
        <v>3206.0397717999999</v>
      </c>
      <c r="Q30" s="231">
        <v>3214.2011097</v>
      </c>
      <c r="R30" s="231">
        <v>3209.0446400000001</v>
      </c>
      <c r="S30" s="231">
        <v>3212.5611288</v>
      </c>
      <c r="T30" s="231">
        <v>3216.7539336999998</v>
      </c>
      <c r="U30" s="231">
        <v>3222.3169521</v>
      </c>
      <c r="V30" s="231">
        <v>3227.3419666</v>
      </c>
      <c r="W30" s="231">
        <v>3232.5228744999999</v>
      </c>
      <c r="X30" s="231">
        <v>3237.0647561999999</v>
      </c>
      <c r="Y30" s="231">
        <v>3243.1536403</v>
      </c>
      <c r="Z30" s="231">
        <v>3249.9946073000001</v>
      </c>
      <c r="AA30" s="231">
        <v>3224.2288776</v>
      </c>
      <c r="AB30" s="231">
        <v>3257.5930951</v>
      </c>
      <c r="AC30" s="231">
        <v>3316.7284801999999</v>
      </c>
      <c r="AD30" s="231">
        <v>3494.5201811000002</v>
      </c>
      <c r="AE30" s="231">
        <v>3535.5340400999999</v>
      </c>
      <c r="AF30" s="231">
        <v>3532.6552056</v>
      </c>
      <c r="AG30" s="231">
        <v>3414.3857017999999</v>
      </c>
      <c r="AH30" s="231">
        <v>3377.3449617000001</v>
      </c>
      <c r="AI30" s="231">
        <v>3350.0350097</v>
      </c>
      <c r="AJ30" s="231">
        <v>3279.1310007000002</v>
      </c>
      <c r="AK30" s="231">
        <v>3311.2762587000002</v>
      </c>
      <c r="AL30" s="231">
        <v>3393.1459387</v>
      </c>
      <c r="AM30" s="231">
        <v>3690.9044484999999</v>
      </c>
      <c r="AN30" s="231">
        <v>3747.5996663999999</v>
      </c>
      <c r="AO30" s="231">
        <v>3729.3960003000002</v>
      </c>
      <c r="AP30" s="231">
        <v>3497.3739322000001</v>
      </c>
      <c r="AQ30" s="231">
        <v>3433.5621366</v>
      </c>
      <c r="AR30" s="231">
        <v>3399.0410956000001</v>
      </c>
      <c r="AS30" s="231">
        <v>3429.1451978999999</v>
      </c>
      <c r="AT30" s="231">
        <v>3426.7048742000002</v>
      </c>
      <c r="AU30" s="231">
        <v>3427.0545133999999</v>
      </c>
      <c r="AV30" s="231">
        <v>3438.2369462000001</v>
      </c>
      <c r="AW30" s="231">
        <v>3438.1343879999999</v>
      </c>
      <c r="AX30" s="231">
        <v>3434.7896694999999</v>
      </c>
      <c r="AY30" s="231">
        <v>3420.7087461000001</v>
      </c>
      <c r="AZ30" s="231">
        <v>3416.5002404000002</v>
      </c>
      <c r="BA30" s="231">
        <v>3414.6701078999999</v>
      </c>
      <c r="BB30" s="231">
        <v>3417.0226407</v>
      </c>
      <c r="BC30" s="231">
        <v>3418.5960355000002</v>
      </c>
      <c r="BD30" s="231">
        <v>3421.1945844000002</v>
      </c>
      <c r="BE30" s="231">
        <v>3426.7185777999998</v>
      </c>
      <c r="BF30" s="231">
        <v>3429.9422172</v>
      </c>
      <c r="BG30" s="231">
        <v>3432.7657930999999</v>
      </c>
      <c r="BH30" s="304">
        <v>3430.011</v>
      </c>
      <c r="BI30" s="304">
        <v>3435.9180000000001</v>
      </c>
      <c r="BJ30" s="304">
        <v>3445.3090000000002</v>
      </c>
      <c r="BK30" s="304">
        <v>3468.6060000000002</v>
      </c>
      <c r="BL30" s="304">
        <v>3477.1480000000001</v>
      </c>
      <c r="BM30" s="304">
        <v>3481.357</v>
      </c>
      <c r="BN30" s="304">
        <v>3472.54</v>
      </c>
      <c r="BO30" s="304">
        <v>3474.605</v>
      </c>
      <c r="BP30" s="304">
        <v>3478.8580000000002</v>
      </c>
      <c r="BQ30" s="304">
        <v>3488.442</v>
      </c>
      <c r="BR30" s="304">
        <v>3494.7150000000001</v>
      </c>
      <c r="BS30" s="304">
        <v>3500.8180000000002</v>
      </c>
      <c r="BT30" s="304">
        <v>3505.1129999999998</v>
      </c>
      <c r="BU30" s="304">
        <v>3512.1080000000002</v>
      </c>
      <c r="BV30" s="304">
        <v>3520.165</v>
      </c>
    </row>
    <row r="31" spans="1:74" ht="11.15" customHeight="1" x14ac:dyDescent="0.25">
      <c r="A31" s="147" t="s">
        <v>705</v>
      </c>
      <c r="B31" s="203" t="s">
        <v>435</v>
      </c>
      <c r="C31" s="231">
        <v>844.10567882999999</v>
      </c>
      <c r="D31" s="231">
        <v>847.57880422999995</v>
      </c>
      <c r="E31" s="231">
        <v>850.68461301000002</v>
      </c>
      <c r="F31" s="231">
        <v>853.06788462999998</v>
      </c>
      <c r="G31" s="231">
        <v>855.70547555999997</v>
      </c>
      <c r="H31" s="231">
        <v>858.24216527999999</v>
      </c>
      <c r="I31" s="231">
        <v>861.14394708999998</v>
      </c>
      <c r="J31" s="231">
        <v>863.12933937000003</v>
      </c>
      <c r="K31" s="231">
        <v>864.66433543999995</v>
      </c>
      <c r="L31" s="231">
        <v>864.51211229</v>
      </c>
      <c r="M31" s="231">
        <v>866.07393320000006</v>
      </c>
      <c r="N31" s="231">
        <v>868.11297515000001</v>
      </c>
      <c r="O31" s="231">
        <v>873.20246557999997</v>
      </c>
      <c r="P31" s="231">
        <v>874.26602906999995</v>
      </c>
      <c r="Q31" s="231">
        <v>873.87689304000003</v>
      </c>
      <c r="R31" s="231">
        <v>869.05908437000005</v>
      </c>
      <c r="S31" s="231">
        <v>867.99652916000002</v>
      </c>
      <c r="T31" s="231">
        <v>867.71325428</v>
      </c>
      <c r="U31" s="231">
        <v>869.06727307999995</v>
      </c>
      <c r="V31" s="231">
        <v>869.69904885000005</v>
      </c>
      <c r="W31" s="231">
        <v>870.46659493000004</v>
      </c>
      <c r="X31" s="231">
        <v>870.96029065000005</v>
      </c>
      <c r="Y31" s="231">
        <v>872.30659287000003</v>
      </c>
      <c r="Z31" s="231">
        <v>874.09588092000001</v>
      </c>
      <c r="AA31" s="231">
        <v>864.77342223999995</v>
      </c>
      <c r="AB31" s="231">
        <v>876.11473136999996</v>
      </c>
      <c r="AC31" s="231">
        <v>896.56507574</v>
      </c>
      <c r="AD31" s="231">
        <v>960.11335905999999</v>
      </c>
      <c r="AE31" s="231">
        <v>973.29009616999997</v>
      </c>
      <c r="AF31" s="231">
        <v>970.08419076999996</v>
      </c>
      <c r="AG31" s="231">
        <v>921.41204467</v>
      </c>
      <c r="AH31" s="231">
        <v>907.25355287000002</v>
      </c>
      <c r="AI31" s="231">
        <v>898.52511719999995</v>
      </c>
      <c r="AJ31" s="231">
        <v>882.36752546000002</v>
      </c>
      <c r="AK31" s="231">
        <v>894.14361115999998</v>
      </c>
      <c r="AL31" s="231">
        <v>920.99416212000006</v>
      </c>
      <c r="AM31" s="231">
        <v>1016.1901151</v>
      </c>
      <c r="AN31" s="231">
        <v>1033.236394</v>
      </c>
      <c r="AO31" s="231">
        <v>1025.4039356000001</v>
      </c>
      <c r="AP31" s="231">
        <v>945.47050867999997</v>
      </c>
      <c r="AQ31" s="231">
        <v>923.29724892000002</v>
      </c>
      <c r="AR31" s="231">
        <v>911.66192518000003</v>
      </c>
      <c r="AS31" s="231">
        <v>924.47892488000002</v>
      </c>
      <c r="AT31" s="231">
        <v>923.48368258000005</v>
      </c>
      <c r="AU31" s="231">
        <v>922.59058571000003</v>
      </c>
      <c r="AV31" s="231">
        <v>922.57563334999998</v>
      </c>
      <c r="AW31" s="231">
        <v>921.30482802999995</v>
      </c>
      <c r="AX31" s="231">
        <v>919.55416883999999</v>
      </c>
      <c r="AY31" s="231">
        <v>915.97245856999996</v>
      </c>
      <c r="AZ31" s="231">
        <v>914.27548952999996</v>
      </c>
      <c r="BA31" s="231">
        <v>913.11206451999999</v>
      </c>
      <c r="BB31" s="231">
        <v>913.11643083000001</v>
      </c>
      <c r="BC31" s="231">
        <v>912.54440839999995</v>
      </c>
      <c r="BD31" s="231">
        <v>912.03024450999999</v>
      </c>
      <c r="BE31" s="231">
        <v>911.31406244000004</v>
      </c>
      <c r="BF31" s="231">
        <v>911.11052321</v>
      </c>
      <c r="BG31" s="231">
        <v>911.15975007999998</v>
      </c>
      <c r="BH31" s="304">
        <v>910.39080000000001</v>
      </c>
      <c r="BI31" s="304">
        <v>911.74879999999996</v>
      </c>
      <c r="BJ31" s="304">
        <v>914.16269999999997</v>
      </c>
      <c r="BK31" s="304">
        <v>920.86320000000001</v>
      </c>
      <c r="BL31" s="304">
        <v>922.96630000000005</v>
      </c>
      <c r="BM31" s="304">
        <v>923.70240000000001</v>
      </c>
      <c r="BN31" s="304">
        <v>920.39059999999995</v>
      </c>
      <c r="BO31" s="304">
        <v>920.40359999999998</v>
      </c>
      <c r="BP31" s="304">
        <v>921.06060000000002</v>
      </c>
      <c r="BQ31" s="304">
        <v>923.27539999999999</v>
      </c>
      <c r="BR31" s="304">
        <v>924.53459999999995</v>
      </c>
      <c r="BS31" s="304">
        <v>925.75210000000004</v>
      </c>
      <c r="BT31" s="304">
        <v>926.40909999999997</v>
      </c>
      <c r="BU31" s="304">
        <v>927.9325</v>
      </c>
      <c r="BV31" s="304">
        <v>929.80340000000001</v>
      </c>
    </row>
    <row r="32" spans="1:74" ht="11.15" customHeight="1" x14ac:dyDescent="0.25">
      <c r="A32" s="147" t="s">
        <v>706</v>
      </c>
      <c r="B32" s="203" t="s">
        <v>436</v>
      </c>
      <c r="C32" s="231">
        <v>1904.2404696000001</v>
      </c>
      <c r="D32" s="231">
        <v>1910.0911226999999</v>
      </c>
      <c r="E32" s="231">
        <v>1914.6222224999999</v>
      </c>
      <c r="F32" s="231">
        <v>1914.6858738999999</v>
      </c>
      <c r="G32" s="231">
        <v>1918.9387887</v>
      </c>
      <c r="H32" s="231">
        <v>1924.2330715000001</v>
      </c>
      <c r="I32" s="231">
        <v>1932.7159793999999</v>
      </c>
      <c r="J32" s="231">
        <v>1938.4825559000001</v>
      </c>
      <c r="K32" s="231">
        <v>1943.6800578</v>
      </c>
      <c r="L32" s="231">
        <v>1947.0610184</v>
      </c>
      <c r="M32" s="231">
        <v>1952.0559714000001</v>
      </c>
      <c r="N32" s="231">
        <v>1957.4174499999999</v>
      </c>
      <c r="O32" s="231">
        <v>1967.6283301000001</v>
      </c>
      <c r="P32" s="231">
        <v>1970.3607030999999</v>
      </c>
      <c r="Q32" s="231">
        <v>1970.0974449</v>
      </c>
      <c r="R32" s="231">
        <v>1959.9788673</v>
      </c>
      <c r="S32" s="231">
        <v>1958.8691127</v>
      </c>
      <c r="T32" s="231">
        <v>1959.9084929000001</v>
      </c>
      <c r="U32" s="231">
        <v>1966.0682701000001</v>
      </c>
      <c r="V32" s="231">
        <v>1969.1774734000001</v>
      </c>
      <c r="W32" s="231">
        <v>1972.2073651000001</v>
      </c>
      <c r="X32" s="231">
        <v>1977.1994933000001</v>
      </c>
      <c r="Y32" s="231">
        <v>1978.5396003999999</v>
      </c>
      <c r="Z32" s="231">
        <v>1978.2692348</v>
      </c>
      <c r="AA32" s="231">
        <v>1950.6045097000001</v>
      </c>
      <c r="AB32" s="231">
        <v>1966.4511133999999</v>
      </c>
      <c r="AC32" s="231">
        <v>2000.0251591000001</v>
      </c>
      <c r="AD32" s="231">
        <v>2112.2141918000002</v>
      </c>
      <c r="AE32" s="231">
        <v>2135.5774631999998</v>
      </c>
      <c r="AF32" s="231">
        <v>2131.0025181000001</v>
      </c>
      <c r="AG32" s="231">
        <v>2051.4702335000002</v>
      </c>
      <c r="AH32" s="231">
        <v>2026.2831979</v>
      </c>
      <c r="AI32" s="231">
        <v>2008.4222883</v>
      </c>
      <c r="AJ32" s="231">
        <v>1967.3863742999999</v>
      </c>
      <c r="AK32" s="231">
        <v>1987.0535643999999</v>
      </c>
      <c r="AL32" s="231">
        <v>2036.9227281999999</v>
      </c>
      <c r="AM32" s="231">
        <v>2216.7129064999999</v>
      </c>
      <c r="AN32" s="231">
        <v>2252.1967373000002</v>
      </c>
      <c r="AO32" s="231">
        <v>2243.0932612000001</v>
      </c>
      <c r="AP32" s="231">
        <v>2107.0987654</v>
      </c>
      <c r="AQ32" s="231">
        <v>2070.5484603</v>
      </c>
      <c r="AR32" s="231">
        <v>2051.138633</v>
      </c>
      <c r="AS32" s="231">
        <v>2069.6342545000002</v>
      </c>
      <c r="AT32" s="231">
        <v>2068.9316546</v>
      </c>
      <c r="AU32" s="231">
        <v>2069.7958042</v>
      </c>
      <c r="AV32" s="231">
        <v>2077.4745087000001</v>
      </c>
      <c r="AW32" s="231">
        <v>2077.5363035999999</v>
      </c>
      <c r="AX32" s="231">
        <v>2075.2289942000002</v>
      </c>
      <c r="AY32" s="231">
        <v>2064.3121652</v>
      </c>
      <c r="AZ32" s="231">
        <v>2061.9469586999999</v>
      </c>
      <c r="BA32" s="231">
        <v>2061.8929592999998</v>
      </c>
      <c r="BB32" s="231">
        <v>2066.9520244</v>
      </c>
      <c r="BC32" s="231">
        <v>2069.4190466</v>
      </c>
      <c r="BD32" s="231">
        <v>2072.095883</v>
      </c>
      <c r="BE32" s="231">
        <v>2075.6290414</v>
      </c>
      <c r="BF32" s="231">
        <v>2078.2406255999999</v>
      </c>
      <c r="BG32" s="231">
        <v>2080.5771433999998</v>
      </c>
      <c r="BH32" s="304">
        <v>2079.4119999999998</v>
      </c>
      <c r="BI32" s="304">
        <v>2083.6179999999999</v>
      </c>
      <c r="BJ32" s="304">
        <v>2089.9699999999998</v>
      </c>
      <c r="BK32" s="304">
        <v>2104.998</v>
      </c>
      <c r="BL32" s="304">
        <v>2110.7420000000002</v>
      </c>
      <c r="BM32" s="304">
        <v>2113.7330000000002</v>
      </c>
      <c r="BN32" s="304">
        <v>2108.6529999999998</v>
      </c>
      <c r="BO32" s="304">
        <v>2110.127</v>
      </c>
      <c r="BP32" s="304">
        <v>2112.837</v>
      </c>
      <c r="BQ32" s="304">
        <v>2118.308</v>
      </c>
      <c r="BR32" s="304">
        <v>2122.3470000000002</v>
      </c>
      <c r="BS32" s="304">
        <v>2126.48</v>
      </c>
      <c r="BT32" s="304">
        <v>2130.1289999999999</v>
      </c>
      <c r="BU32" s="304">
        <v>2134.8820000000001</v>
      </c>
      <c r="BV32" s="304">
        <v>2140.1610000000001</v>
      </c>
    </row>
    <row r="33" spans="1:74" s="159" customFormat="1" ht="11.15" customHeight="1" x14ac:dyDescent="0.25">
      <c r="A33" s="147" t="s">
        <v>707</v>
      </c>
      <c r="B33" s="203" t="s">
        <v>437</v>
      </c>
      <c r="C33" s="231">
        <v>1110.1137728000001</v>
      </c>
      <c r="D33" s="231">
        <v>1118.2159154999999</v>
      </c>
      <c r="E33" s="231">
        <v>1124.8256167</v>
      </c>
      <c r="F33" s="231">
        <v>1127.8502165</v>
      </c>
      <c r="G33" s="231">
        <v>1133.0445298</v>
      </c>
      <c r="H33" s="231">
        <v>1138.3158966999999</v>
      </c>
      <c r="I33" s="231">
        <v>1145.0528641999999</v>
      </c>
      <c r="J33" s="231">
        <v>1149.4369279</v>
      </c>
      <c r="K33" s="231">
        <v>1152.8566349</v>
      </c>
      <c r="L33" s="231">
        <v>1153.3840068</v>
      </c>
      <c r="M33" s="231">
        <v>1156.3209841</v>
      </c>
      <c r="N33" s="231">
        <v>1159.7395884</v>
      </c>
      <c r="O33" s="231">
        <v>1167.0982037000001</v>
      </c>
      <c r="P33" s="231">
        <v>1168.8862741</v>
      </c>
      <c r="Q33" s="231">
        <v>1168.5621834000001</v>
      </c>
      <c r="R33" s="231">
        <v>1160.9766107999999</v>
      </c>
      <c r="S33" s="231">
        <v>1160.2901890000001</v>
      </c>
      <c r="T33" s="231">
        <v>1161.3535970999999</v>
      </c>
      <c r="U33" s="231">
        <v>1166.5013080000001</v>
      </c>
      <c r="V33" s="231">
        <v>1169.3135209</v>
      </c>
      <c r="W33" s="231">
        <v>1172.1247089000001</v>
      </c>
      <c r="X33" s="231">
        <v>1173.3985574999999</v>
      </c>
      <c r="Y33" s="231">
        <v>1177.3599314000001</v>
      </c>
      <c r="Z33" s="231">
        <v>1182.4725160999999</v>
      </c>
      <c r="AA33" s="231">
        <v>1176.0998728</v>
      </c>
      <c r="AB33" s="231">
        <v>1192.9922084</v>
      </c>
      <c r="AC33" s="231">
        <v>1220.5130841</v>
      </c>
      <c r="AD33" s="231">
        <v>1299.2267308999999</v>
      </c>
      <c r="AE33" s="231">
        <v>1317.5815135</v>
      </c>
      <c r="AF33" s="231">
        <v>1316.1416629</v>
      </c>
      <c r="AG33" s="231">
        <v>1259.8245618999999</v>
      </c>
      <c r="AH33" s="231">
        <v>1245.1074080000001</v>
      </c>
      <c r="AI33" s="231">
        <v>1236.9075838000001</v>
      </c>
      <c r="AJ33" s="231">
        <v>1222.5502807</v>
      </c>
      <c r="AK33" s="231">
        <v>1236.8912226</v>
      </c>
      <c r="AL33" s="231">
        <v>1267.2556007000001</v>
      </c>
      <c r="AM33" s="231">
        <v>1370.6451225000001</v>
      </c>
      <c r="AN33" s="231">
        <v>1390.3050926999999</v>
      </c>
      <c r="AO33" s="231">
        <v>1383.2372184999999</v>
      </c>
      <c r="AP33" s="231">
        <v>1299.2038258</v>
      </c>
      <c r="AQ33" s="231">
        <v>1276.3585186</v>
      </c>
      <c r="AR33" s="231">
        <v>1264.4636229</v>
      </c>
      <c r="AS33" s="231">
        <v>1276.6718820000001</v>
      </c>
      <c r="AT33" s="231">
        <v>1276.8132513</v>
      </c>
      <c r="AU33" s="231">
        <v>1278.0404745000001</v>
      </c>
      <c r="AV33" s="231">
        <v>1283.9274746999999</v>
      </c>
      <c r="AW33" s="231">
        <v>1284.6459628</v>
      </c>
      <c r="AX33" s="231">
        <v>1283.7698622</v>
      </c>
      <c r="AY33" s="231">
        <v>1278.2078678</v>
      </c>
      <c r="AZ33" s="231">
        <v>1276.4610686000001</v>
      </c>
      <c r="BA33" s="231">
        <v>1275.4381593999999</v>
      </c>
      <c r="BB33" s="231">
        <v>1275.4279286000001</v>
      </c>
      <c r="BC33" s="231">
        <v>1275.6362085000001</v>
      </c>
      <c r="BD33" s="231">
        <v>1276.3517872</v>
      </c>
      <c r="BE33" s="231">
        <v>1278.1227758</v>
      </c>
      <c r="BF33" s="231">
        <v>1279.4418691999999</v>
      </c>
      <c r="BG33" s="231">
        <v>1280.8571781999999</v>
      </c>
      <c r="BH33" s="304">
        <v>1281.3489999999999</v>
      </c>
      <c r="BI33" s="304">
        <v>1283.721</v>
      </c>
      <c r="BJ33" s="304">
        <v>1286.9549999999999</v>
      </c>
      <c r="BK33" s="304">
        <v>1293.848</v>
      </c>
      <c r="BL33" s="304">
        <v>1296.7049999999999</v>
      </c>
      <c r="BM33" s="304">
        <v>1298.326</v>
      </c>
      <c r="BN33" s="304">
        <v>1296.1110000000001</v>
      </c>
      <c r="BO33" s="304">
        <v>1297.2059999999999</v>
      </c>
      <c r="BP33" s="304">
        <v>1299.0119999999999</v>
      </c>
      <c r="BQ33" s="304">
        <v>1302.4639999999999</v>
      </c>
      <c r="BR33" s="304">
        <v>1304.992</v>
      </c>
      <c r="BS33" s="304">
        <v>1307.53</v>
      </c>
      <c r="BT33" s="304">
        <v>1309.68</v>
      </c>
      <c r="BU33" s="304">
        <v>1312.539</v>
      </c>
      <c r="BV33" s="304">
        <v>1315.7080000000001</v>
      </c>
    </row>
    <row r="34" spans="1:74" s="159" customFormat="1" ht="11.15" customHeight="1" x14ac:dyDescent="0.25">
      <c r="A34" s="147" t="s">
        <v>708</v>
      </c>
      <c r="B34" s="203" t="s">
        <v>438</v>
      </c>
      <c r="C34" s="231">
        <v>2675.4214889999998</v>
      </c>
      <c r="D34" s="231">
        <v>2678.2639404000001</v>
      </c>
      <c r="E34" s="231">
        <v>2682.4831763000002</v>
      </c>
      <c r="F34" s="231">
        <v>2687.9251027</v>
      </c>
      <c r="G34" s="231">
        <v>2695.0134782</v>
      </c>
      <c r="H34" s="231">
        <v>2703.5942089</v>
      </c>
      <c r="I34" s="231">
        <v>2717.4297624999999</v>
      </c>
      <c r="J34" s="231">
        <v>2726.1733525</v>
      </c>
      <c r="K34" s="231">
        <v>2733.5874466999999</v>
      </c>
      <c r="L34" s="231">
        <v>2733.4682299000001</v>
      </c>
      <c r="M34" s="231">
        <v>2742.8761937999998</v>
      </c>
      <c r="N34" s="231">
        <v>2755.6075233000001</v>
      </c>
      <c r="O34" s="231">
        <v>2781.6196275000002</v>
      </c>
      <c r="P34" s="231">
        <v>2793.5296311000002</v>
      </c>
      <c r="Q34" s="231">
        <v>2801.2949432</v>
      </c>
      <c r="R34" s="231">
        <v>2799.3616204</v>
      </c>
      <c r="S34" s="231">
        <v>2803.0030072</v>
      </c>
      <c r="T34" s="231">
        <v>2806.6651602000002</v>
      </c>
      <c r="U34" s="231">
        <v>2808.1262505999998</v>
      </c>
      <c r="V34" s="231">
        <v>2813.4963075000001</v>
      </c>
      <c r="W34" s="231">
        <v>2820.5535021999999</v>
      </c>
      <c r="X34" s="231">
        <v>2831.4498705999999</v>
      </c>
      <c r="Y34" s="231">
        <v>2840.2673138</v>
      </c>
      <c r="Z34" s="231">
        <v>2849.1578678999999</v>
      </c>
      <c r="AA34" s="231">
        <v>2831.6553115000002</v>
      </c>
      <c r="AB34" s="231">
        <v>2860.5417530999998</v>
      </c>
      <c r="AC34" s="231">
        <v>2909.3509712</v>
      </c>
      <c r="AD34" s="231">
        <v>3037.0496776</v>
      </c>
      <c r="AE34" s="231">
        <v>3081.4794155</v>
      </c>
      <c r="AF34" s="231">
        <v>3101.6068964999999</v>
      </c>
      <c r="AG34" s="231">
        <v>3072.8704570999998</v>
      </c>
      <c r="AH34" s="231">
        <v>3062.8146717999998</v>
      </c>
      <c r="AI34" s="231">
        <v>3046.8778771000002</v>
      </c>
      <c r="AJ34" s="231">
        <v>2966.9623459999998</v>
      </c>
      <c r="AK34" s="231">
        <v>2982.8368279000001</v>
      </c>
      <c r="AL34" s="231">
        <v>3036.4035957000001</v>
      </c>
      <c r="AM34" s="231">
        <v>3245.5755021999998</v>
      </c>
      <c r="AN34" s="231">
        <v>3286.0922025</v>
      </c>
      <c r="AO34" s="231">
        <v>3275.8665492</v>
      </c>
      <c r="AP34" s="231">
        <v>3120.3633215</v>
      </c>
      <c r="AQ34" s="231">
        <v>3079.5543766999999</v>
      </c>
      <c r="AR34" s="231">
        <v>3058.9044939999999</v>
      </c>
      <c r="AS34" s="231">
        <v>3092.2217403</v>
      </c>
      <c r="AT34" s="231">
        <v>3086.5339315000001</v>
      </c>
      <c r="AU34" s="231">
        <v>3075.6491344999999</v>
      </c>
      <c r="AV34" s="231">
        <v>3048.0376022999999</v>
      </c>
      <c r="AW34" s="231">
        <v>3035.4061391999999</v>
      </c>
      <c r="AX34" s="231">
        <v>3026.2249983000002</v>
      </c>
      <c r="AY34" s="231">
        <v>3022.4451015</v>
      </c>
      <c r="AZ34" s="231">
        <v>3018.7014132999998</v>
      </c>
      <c r="BA34" s="231">
        <v>3016.9448557000001</v>
      </c>
      <c r="BB34" s="231">
        <v>3020.0717826999999</v>
      </c>
      <c r="BC34" s="231">
        <v>3020.1172207999998</v>
      </c>
      <c r="BD34" s="231">
        <v>3019.9775239000001</v>
      </c>
      <c r="BE34" s="231">
        <v>3010.7955514999999</v>
      </c>
      <c r="BF34" s="231">
        <v>3016.9284401</v>
      </c>
      <c r="BG34" s="231">
        <v>3029.5190490999998</v>
      </c>
      <c r="BH34" s="304">
        <v>3069.4740000000002</v>
      </c>
      <c r="BI34" s="304">
        <v>3079.3</v>
      </c>
      <c r="BJ34" s="304">
        <v>3079.904</v>
      </c>
      <c r="BK34" s="304">
        <v>3054.857</v>
      </c>
      <c r="BL34" s="304">
        <v>3049.3359999999998</v>
      </c>
      <c r="BM34" s="304">
        <v>3046.913</v>
      </c>
      <c r="BN34" s="304">
        <v>3050.1930000000002</v>
      </c>
      <c r="BO34" s="304">
        <v>3052.0120000000002</v>
      </c>
      <c r="BP34" s="304">
        <v>3054.9749999999999</v>
      </c>
      <c r="BQ34" s="304">
        <v>3060.866</v>
      </c>
      <c r="BR34" s="304">
        <v>3064.7779999999998</v>
      </c>
      <c r="BS34" s="304">
        <v>3068.4940000000001</v>
      </c>
      <c r="BT34" s="304">
        <v>3071.038</v>
      </c>
      <c r="BU34" s="304">
        <v>3075.098</v>
      </c>
      <c r="BV34" s="304">
        <v>3079.6959999999999</v>
      </c>
    </row>
    <row r="35" spans="1:74" s="159" customFormat="1" ht="11.15" customHeight="1" x14ac:dyDescent="0.25">
      <c r="A35" s="147"/>
      <c r="B35" s="164" t="s">
        <v>36</v>
      </c>
      <c r="C35" s="238"/>
      <c r="D35" s="238"/>
      <c r="E35" s="238"/>
      <c r="F35" s="238"/>
      <c r="G35" s="238"/>
      <c r="H35" s="238"/>
      <c r="I35" s="238"/>
      <c r="J35" s="238"/>
      <c r="K35" s="238"/>
      <c r="L35" s="238"/>
      <c r="M35" s="238"/>
      <c r="N35" s="238"/>
      <c r="O35" s="238"/>
      <c r="P35" s="238"/>
      <c r="Q35" s="238"/>
      <c r="R35" s="238"/>
      <c r="S35" s="238"/>
      <c r="T35" s="238"/>
      <c r="U35" s="238"/>
      <c r="V35" s="238"/>
      <c r="W35" s="238"/>
      <c r="X35" s="238"/>
      <c r="Y35" s="238"/>
      <c r="Z35" s="238"/>
      <c r="AA35" s="238"/>
      <c r="AB35" s="238"/>
      <c r="AC35" s="238"/>
      <c r="AD35" s="238"/>
      <c r="AE35" s="238"/>
      <c r="AF35" s="238"/>
      <c r="AG35" s="238"/>
      <c r="AH35" s="238"/>
      <c r="AI35" s="238"/>
      <c r="AJ35" s="238"/>
      <c r="AK35" s="238"/>
      <c r="AL35" s="238"/>
      <c r="AM35" s="238"/>
      <c r="AN35" s="238"/>
      <c r="AO35" s="238"/>
      <c r="AP35" s="238"/>
      <c r="AQ35" s="238"/>
      <c r="AR35" s="238"/>
      <c r="AS35" s="238"/>
      <c r="AT35" s="238"/>
      <c r="AU35" s="238"/>
      <c r="AV35" s="238"/>
      <c r="AW35" s="238"/>
      <c r="AX35" s="238"/>
      <c r="AY35" s="238"/>
      <c r="AZ35" s="238"/>
      <c r="BA35" s="238"/>
      <c r="BB35" s="238"/>
      <c r="BC35" s="238"/>
      <c r="BD35" s="238"/>
      <c r="BE35" s="238"/>
      <c r="BF35" s="238"/>
      <c r="BG35" s="238"/>
      <c r="BH35" s="317"/>
      <c r="BI35" s="317"/>
      <c r="BJ35" s="317"/>
      <c r="BK35" s="317"/>
      <c r="BL35" s="317"/>
      <c r="BM35" s="317"/>
      <c r="BN35" s="317"/>
      <c r="BO35" s="317"/>
      <c r="BP35" s="317"/>
      <c r="BQ35" s="317"/>
      <c r="BR35" s="317"/>
      <c r="BS35" s="317"/>
      <c r="BT35" s="317"/>
      <c r="BU35" s="317"/>
      <c r="BV35" s="317"/>
    </row>
    <row r="36" spans="1:74" s="159" customFormat="1" ht="11.15" customHeight="1" x14ac:dyDescent="0.25">
      <c r="A36" s="147" t="s">
        <v>709</v>
      </c>
      <c r="B36" s="203" t="s">
        <v>431</v>
      </c>
      <c r="C36" s="231">
        <v>5977.3280318999996</v>
      </c>
      <c r="D36" s="231">
        <v>5982.7424977000001</v>
      </c>
      <c r="E36" s="231">
        <v>5987.6366918000003</v>
      </c>
      <c r="F36" s="231">
        <v>5991.7387353000004</v>
      </c>
      <c r="G36" s="231">
        <v>5995.1700991999996</v>
      </c>
      <c r="H36" s="231">
        <v>5998.1505914999998</v>
      </c>
      <c r="I36" s="231">
        <v>6000.8834116999997</v>
      </c>
      <c r="J36" s="231">
        <v>6003.5053238</v>
      </c>
      <c r="K36" s="231">
        <v>6006.1364829000004</v>
      </c>
      <c r="L36" s="231">
        <v>6008.8542567000004</v>
      </c>
      <c r="M36" s="231">
        <v>6011.5648638000002</v>
      </c>
      <c r="N36" s="231">
        <v>6014.1317353000004</v>
      </c>
      <c r="O36" s="231">
        <v>6016.5121312000001</v>
      </c>
      <c r="P36" s="231">
        <v>6019.0386258999997</v>
      </c>
      <c r="Q36" s="231">
        <v>6022.1376228999998</v>
      </c>
      <c r="R36" s="231">
        <v>6026.0431740000004</v>
      </c>
      <c r="S36" s="231">
        <v>6030.2199254999996</v>
      </c>
      <c r="T36" s="231">
        <v>6033.9401725999996</v>
      </c>
      <c r="U36" s="231">
        <v>6036.8388478999996</v>
      </c>
      <c r="V36" s="231">
        <v>6040.0014345999998</v>
      </c>
      <c r="W36" s="231">
        <v>6044.8760537999997</v>
      </c>
      <c r="X36" s="231">
        <v>6051.8594413000001</v>
      </c>
      <c r="Y36" s="231">
        <v>6057.1427924999998</v>
      </c>
      <c r="Z36" s="231">
        <v>6055.8659178999997</v>
      </c>
      <c r="AA36" s="231">
        <v>6045.2123297999997</v>
      </c>
      <c r="AB36" s="231">
        <v>6030.5403494000002</v>
      </c>
      <c r="AC36" s="231">
        <v>6019.2520000000004</v>
      </c>
      <c r="AD36" s="231">
        <v>6016.7882731</v>
      </c>
      <c r="AE36" s="231">
        <v>6020.7460343000002</v>
      </c>
      <c r="AF36" s="231">
        <v>6026.7611170999999</v>
      </c>
      <c r="AG36" s="231">
        <v>6031.3244335999998</v>
      </c>
      <c r="AH36" s="231">
        <v>6034.3472079000003</v>
      </c>
      <c r="AI36" s="231">
        <v>6036.5957420000004</v>
      </c>
      <c r="AJ36" s="231">
        <v>6038.7619814</v>
      </c>
      <c r="AK36" s="231">
        <v>6041.2404440999999</v>
      </c>
      <c r="AL36" s="231">
        <v>6044.3512909999999</v>
      </c>
      <c r="AM36" s="231">
        <v>6048.2518362000001</v>
      </c>
      <c r="AN36" s="231">
        <v>6052.4480050000002</v>
      </c>
      <c r="AO36" s="231">
        <v>6056.2828753000003</v>
      </c>
      <c r="AP36" s="231">
        <v>6059.1712963</v>
      </c>
      <c r="AQ36" s="231">
        <v>6060.8152019999998</v>
      </c>
      <c r="AR36" s="231">
        <v>6060.9882974000002</v>
      </c>
      <c r="AS36" s="231">
        <v>6059.7437588000003</v>
      </c>
      <c r="AT36" s="231">
        <v>6058.2526470000003</v>
      </c>
      <c r="AU36" s="231">
        <v>6057.965494</v>
      </c>
      <c r="AV36" s="231">
        <v>6059.8842857999998</v>
      </c>
      <c r="AW36" s="231">
        <v>6063.2168235999998</v>
      </c>
      <c r="AX36" s="231">
        <v>6066.7223626000005</v>
      </c>
      <c r="AY36" s="231">
        <v>6069.4275191999996</v>
      </c>
      <c r="AZ36" s="231">
        <v>6071.4283567000002</v>
      </c>
      <c r="BA36" s="231">
        <v>6073.0882992999996</v>
      </c>
      <c r="BB36" s="231">
        <v>6074.6758317000003</v>
      </c>
      <c r="BC36" s="231">
        <v>6076.0796786999999</v>
      </c>
      <c r="BD36" s="231">
        <v>6077.0936252000001</v>
      </c>
      <c r="BE36" s="231">
        <v>6077.6260349000004</v>
      </c>
      <c r="BF36" s="231">
        <v>6078.0435880000005</v>
      </c>
      <c r="BG36" s="231">
        <v>6078.8275432999999</v>
      </c>
      <c r="BH36" s="304">
        <v>6080.3429999999998</v>
      </c>
      <c r="BI36" s="304">
        <v>6082.4889999999996</v>
      </c>
      <c r="BJ36" s="304">
        <v>6085.0510000000004</v>
      </c>
      <c r="BK36" s="304">
        <v>6087.8360000000002</v>
      </c>
      <c r="BL36" s="304">
        <v>6090.759</v>
      </c>
      <c r="BM36" s="304">
        <v>6093.76</v>
      </c>
      <c r="BN36" s="304">
        <v>6096.7719999999999</v>
      </c>
      <c r="BO36" s="304">
        <v>6099.7110000000002</v>
      </c>
      <c r="BP36" s="304">
        <v>6102.4880000000003</v>
      </c>
      <c r="BQ36" s="304">
        <v>6105.0479999999998</v>
      </c>
      <c r="BR36" s="304">
        <v>6107.4889999999996</v>
      </c>
      <c r="BS36" s="304">
        <v>6109.9449999999997</v>
      </c>
      <c r="BT36" s="304">
        <v>6112.5060000000003</v>
      </c>
      <c r="BU36" s="304">
        <v>6115.0940000000001</v>
      </c>
      <c r="BV36" s="304">
        <v>6117.585</v>
      </c>
    </row>
    <row r="37" spans="1:74" s="159" customFormat="1" ht="11.15" customHeight="1" x14ac:dyDescent="0.25">
      <c r="A37" s="147" t="s">
        <v>710</v>
      </c>
      <c r="B37" s="203" t="s">
        <v>463</v>
      </c>
      <c r="C37" s="231">
        <v>16215.177094999999</v>
      </c>
      <c r="D37" s="231">
        <v>16228.628667999999</v>
      </c>
      <c r="E37" s="231">
        <v>16240.199868</v>
      </c>
      <c r="F37" s="231">
        <v>16249.17994</v>
      </c>
      <c r="G37" s="231">
        <v>16256.793825000001</v>
      </c>
      <c r="H37" s="231">
        <v>16264.750382</v>
      </c>
      <c r="I37" s="231">
        <v>16274.341581999999</v>
      </c>
      <c r="J37" s="231">
        <v>16285.191843000001</v>
      </c>
      <c r="K37" s="231">
        <v>16296.508694</v>
      </c>
      <c r="L37" s="231">
        <v>16307.608649</v>
      </c>
      <c r="M37" s="231">
        <v>16318.244162000001</v>
      </c>
      <c r="N37" s="231">
        <v>16328.276674000001</v>
      </c>
      <c r="O37" s="231">
        <v>16337.815197</v>
      </c>
      <c r="P37" s="231">
        <v>16347.95903</v>
      </c>
      <c r="Q37" s="231">
        <v>16360.055039999999</v>
      </c>
      <c r="R37" s="231">
        <v>16374.731945</v>
      </c>
      <c r="S37" s="231">
        <v>16389.745854000001</v>
      </c>
      <c r="T37" s="231">
        <v>16402.134722999999</v>
      </c>
      <c r="U37" s="231">
        <v>16410.263781000001</v>
      </c>
      <c r="V37" s="231">
        <v>16417.807347000002</v>
      </c>
      <c r="W37" s="231">
        <v>16429.767015000001</v>
      </c>
      <c r="X37" s="231">
        <v>16447.989546000001</v>
      </c>
      <c r="Y37" s="231">
        <v>16461.702383</v>
      </c>
      <c r="Z37" s="231">
        <v>16456.978136000002</v>
      </c>
      <c r="AA37" s="231">
        <v>16425.776935000002</v>
      </c>
      <c r="AB37" s="231">
        <v>16383.608982</v>
      </c>
      <c r="AC37" s="231">
        <v>16351.871999999999</v>
      </c>
      <c r="AD37" s="231">
        <v>16346.139176000001</v>
      </c>
      <c r="AE37" s="231">
        <v>16358.685568000001</v>
      </c>
      <c r="AF37" s="231">
        <v>16375.961702000001</v>
      </c>
      <c r="AG37" s="231">
        <v>16387.176803999999</v>
      </c>
      <c r="AH37" s="231">
        <v>16392.574902</v>
      </c>
      <c r="AI37" s="231">
        <v>16395.158727999999</v>
      </c>
      <c r="AJ37" s="231">
        <v>16397.487230999999</v>
      </c>
      <c r="AK37" s="231">
        <v>16400.344239999999</v>
      </c>
      <c r="AL37" s="231">
        <v>16404.069801000001</v>
      </c>
      <c r="AM37" s="231">
        <v>16408.68749</v>
      </c>
      <c r="AN37" s="231">
        <v>16412.954983</v>
      </c>
      <c r="AO37" s="231">
        <v>16415.313485999999</v>
      </c>
      <c r="AP37" s="231">
        <v>16414.570620999999</v>
      </c>
      <c r="AQ37" s="231">
        <v>16410.999693999998</v>
      </c>
      <c r="AR37" s="231">
        <v>16405.240426</v>
      </c>
      <c r="AS37" s="231">
        <v>16398.263884</v>
      </c>
      <c r="AT37" s="231">
        <v>16392.366497999999</v>
      </c>
      <c r="AU37" s="231">
        <v>16390.176039999998</v>
      </c>
      <c r="AV37" s="231">
        <v>16393.376487000001</v>
      </c>
      <c r="AW37" s="231">
        <v>16399.876641999999</v>
      </c>
      <c r="AX37" s="231">
        <v>16406.641514999999</v>
      </c>
      <c r="AY37" s="231">
        <v>16411.331756</v>
      </c>
      <c r="AZ37" s="231">
        <v>16414.390586000001</v>
      </c>
      <c r="BA37" s="231">
        <v>16416.956868000001</v>
      </c>
      <c r="BB37" s="231">
        <v>16419.865537000001</v>
      </c>
      <c r="BC37" s="231">
        <v>16422.735808000001</v>
      </c>
      <c r="BD37" s="231">
        <v>16424.882968999998</v>
      </c>
      <c r="BE37" s="231">
        <v>16425.936852999999</v>
      </c>
      <c r="BF37" s="231">
        <v>16426.785473</v>
      </c>
      <c r="BG37" s="231">
        <v>16428.631388999998</v>
      </c>
      <c r="BH37" s="304">
        <v>16432.41</v>
      </c>
      <c r="BI37" s="304">
        <v>16437.97</v>
      </c>
      <c r="BJ37" s="304">
        <v>16444.919999999998</v>
      </c>
      <c r="BK37" s="304">
        <v>16452.84</v>
      </c>
      <c r="BL37" s="304">
        <v>16461.310000000001</v>
      </c>
      <c r="BM37" s="304">
        <v>16469.93</v>
      </c>
      <c r="BN37" s="304">
        <v>16478.349999999999</v>
      </c>
      <c r="BO37" s="304">
        <v>16486.509999999998</v>
      </c>
      <c r="BP37" s="304">
        <v>16494.38</v>
      </c>
      <c r="BQ37" s="304">
        <v>16501.98</v>
      </c>
      <c r="BR37" s="304">
        <v>16509.27</v>
      </c>
      <c r="BS37" s="304">
        <v>16516.240000000002</v>
      </c>
      <c r="BT37" s="304">
        <v>16522.88</v>
      </c>
      <c r="BU37" s="304">
        <v>16529.29</v>
      </c>
      <c r="BV37" s="304">
        <v>16535.54</v>
      </c>
    </row>
    <row r="38" spans="1:74" s="159" customFormat="1" ht="11.15" customHeight="1" x14ac:dyDescent="0.25">
      <c r="A38" s="147" t="s">
        <v>711</v>
      </c>
      <c r="B38" s="203" t="s">
        <v>432</v>
      </c>
      <c r="C38" s="231">
        <v>18936.380100999999</v>
      </c>
      <c r="D38" s="231">
        <v>18949.220426</v>
      </c>
      <c r="E38" s="231">
        <v>18960.700894000001</v>
      </c>
      <c r="F38" s="231">
        <v>18970.016589999999</v>
      </c>
      <c r="G38" s="231">
        <v>18976.902913999998</v>
      </c>
      <c r="H38" s="231">
        <v>18981.230339999998</v>
      </c>
      <c r="I38" s="231">
        <v>18983.08844</v>
      </c>
      <c r="J38" s="231">
        <v>18983.443169999999</v>
      </c>
      <c r="K38" s="231">
        <v>18983.479579999999</v>
      </c>
      <c r="L38" s="231">
        <v>18984.095913000001</v>
      </c>
      <c r="M38" s="231">
        <v>18985.043169</v>
      </c>
      <c r="N38" s="231">
        <v>18985.785535999999</v>
      </c>
      <c r="O38" s="231">
        <v>18986.035824999999</v>
      </c>
      <c r="P38" s="231">
        <v>18986.501316000002</v>
      </c>
      <c r="Q38" s="231">
        <v>18988.137911999998</v>
      </c>
      <c r="R38" s="231">
        <v>18991.635683</v>
      </c>
      <c r="S38" s="231">
        <v>18996.621381000001</v>
      </c>
      <c r="T38" s="231">
        <v>19002.45593</v>
      </c>
      <c r="U38" s="231">
        <v>19009.095138000001</v>
      </c>
      <c r="V38" s="231">
        <v>19018.874365</v>
      </c>
      <c r="W38" s="231">
        <v>19034.723853</v>
      </c>
      <c r="X38" s="231">
        <v>19056.536519000001</v>
      </c>
      <c r="Y38" s="231">
        <v>19072.055962999999</v>
      </c>
      <c r="Z38" s="231">
        <v>19065.988458</v>
      </c>
      <c r="AA38" s="231">
        <v>19029.688572999999</v>
      </c>
      <c r="AB38" s="231">
        <v>18981.104068000001</v>
      </c>
      <c r="AC38" s="231">
        <v>18944.830999999998</v>
      </c>
      <c r="AD38" s="231">
        <v>18938.892607999998</v>
      </c>
      <c r="AE38" s="231">
        <v>18955.020862000001</v>
      </c>
      <c r="AF38" s="231">
        <v>18978.374910999999</v>
      </c>
      <c r="AG38" s="231">
        <v>18996.876606999998</v>
      </c>
      <c r="AH38" s="231">
        <v>19009.498593</v>
      </c>
      <c r="AI38" s="231">
        <v>19017.976216999999</v>
      </c>
      <c r="AJ38" s="231">
        <v>19024.141915</v>
      </c>
      <c r="AK38" s="231">
        <v>19030.216496000001</v>
      </c>
      <c r="AL38" s="231">
        <v>19038.51786</v>
      </c>
      <c r="AM38" s="231">
        <v>19050.476341000001</v>
      </c>
      <c r="AN38" s="231">
        <v>19063.971989999998</v>
      </c>
      <c r="AO38" s="231">
        <v>19075.997294000001</v>
      </c>
      <c r="AP38" s="231">
        <v>19084.177713000001</v>
      </c>
      <c r="AQ38" s="231">
        <v>19088.670611000001</v>
      </c>
      <c r="AR38" s="231">
        <v>19090.266329999999</v>
      </c>
      <c r="AS38" s="231">
        <v>19090.119092000001</v>
      </c>
      <c r="AT38" s="231">
        <v>19090.838638000001</v>
      </c>
      <c r="AU38" s="231">
        <v>19095.398593000002</v>
      </c>
      <c r="AV38" s="231">
        <v>19105.715574000002</v>
      </c>
      <c r="AW38" s="231">
        <v>19119.478181999999</v>
      </c>
      <c r="AX38" s="231">
        <v>19133.318008999999</v>
      </c>
      <c r="AY38" s="231">
        <v>19144.512147000001</v>
      </c>
      <c r="AZ38" s="231">
        <v>19152.919677000002</v>
      </c>
      <c r="BA38" s="231">
        <v>19159.045177</v>
      </c>
      <c r="BB38" s="231">
        <v>19163.347935000002</v>
      </c>
      <c r="BC38" s="231">
        <v>19166.106087</v>
      </c>
      <c r="BD38" s="231">
        <v>19167.552477000001</v>
      </c>
      <c r="BE38" s="231">
        <v>19168.063375000002</v>
      </c>
      <c r="BF38" s="231">
        <v>19168.588748999999</v>
      </c>
      <c r="BG38" s="231">
        <v>19170.221989999998</v>
      </c>
      <c r="BH38" s="304">
        <v>19173.810000000001</v>
      </c>
      <c r="BI38" s="304">
        <v>19179.23</v>
      </c>
      <c r="BJ38" s="304">
        <v>19186.11</v>
      </c>
      <c r="BK38" s="304">
        <v>19194.09</v>
      </c>
      <c r="BL38" s="304">
        <v>19202.86</v>
      </c>
      <c r="BM38" s="304">
        <v>19212.11</v>
      </c>
      <c r="BN38" s="304">
        <v>19221.57</v>
      </c>
      <c r="BO38" s="304">
        <v>19231.03</v>
      </c>
      <c r="BP38" s="304">
        <v>19240.330000000002</v>
      </c>
      <c r="BQ38" s="304">
        <v>19249.3</v>
      </c>
      <c r="BR38" s="304">
        <v>19257.91</v>
      </c>
      <c r="BS38" s="304">
        <v>19266.16</v>
      </c>
      <c r="BT38" s="304">
        <v>19274.05</v>
      </c>
      <c r="BU38" s="304">
        <v>19281.66</v>
      </c>
      <c r="BV38" s="304">
        <v>19289.05</v>
      </c>
    </row>
    <row r="39" spans="1:74" s="159" customFormat="1" ht="11.15" customHeight="1" x14ac:dyDescent="0.25">
      <c r="A39" s="147" t="s">
        <v>712</v>
      </c>
      <c r="B39" s="203" t="s">
        <v>433</v>
      </c>
      <c r="C39" s="231">
        <v>8529.4951495000005</v>
      </c>
      <c r="D39" s="231">
        <v>8537.9162766999998</v>
      </c>
      <c r="E39" s="231">
        <v>8545.5458139000002</v>
      </c>
      <c r="F39" s="231">
        <v>8551.9682797000005</v>
      </c>
      <c r="G39" s="231">
        <v>8557.4689706999998</v>
      </c>
      <c r="H39" s="231">
        <v>8562.5083775000003</v>
      </c>
      <c r="I39" s="231">
        <v>8567.4752712999998</v>
      </c>
      <c r="J39" s="231">
        <v>8572.4715443999994</v>
      </c>
      <c r="K39" s="231">
        <v>8577.5273694000007</v>
      </c>
      <c r="L39" s="231">
        <v>8582.6426128000003</v>
      </c>
      <c r="M39" s="231">
        <v>8587.6959157000001</v>
      </c>
      <c r="N39" s="231">
        <v>8592.5356131000008</v>
      </c>
      <c r="O39" s="231">
        <v>8597.1315185999993</v>
      </c>
      <c r="P39" s="231">
        <v>8601.9393617999995</v>
      </c>
      <c r="Q39" s="231">
        <v>8607.5363505999994</v>
      </c>
      <c r="R39" s="231">
        <v>8614.2444730000007</v>
      </c>
      <c r="S39" s="231">
        <v>8621.3648348000006</v>
      </c>
      <c r="T39" s="231">
        <v>8627.9433215000008</v>
      </c>
      <c r="U39" s="231">
        <v>8633.5210697000002</v>
      </c>
      <c r="V39" s="231">
        <v>8639.6202207000006</v>
      </c>
      <c r="W39" s="231">
        <v>8648.2581673000004</v>
      </c>
      <c r="X39" s="231">
        <v>8659.9234159000007</v>
      </c>
      <c r="Y39" s="231">
        <v>8668.9889284000001</v>
      </c>
      <c r="Z39" s="231">
        <v>8668.2987809000006</v>
      </c>
      <c r="AA39" s="231">
        <v>8653.7839328999999</v>
      </c>
      <c r="AB39" s="231">
        <v>8633.7228795999999</v>
      </c>
      <c r="AC39" s="231">
        <v>8619.4809999999998</v>
      </c>
      <c r="AD39" s="231">
        <v>8619.3300493999996</v>
      </c>
      <c r="AE39" s="231">
        <v>8629.1672890999998</v>
      </c>
      <c r="AF39" s="231">
        <v>8641.7963571</v>
      </c>
      <c r="AG39" s="231">
        <v>8651.5151435999996</v>
      </c>
      <c r="AH39" s="231">
        <v>8658.5985490999992</v>
      </c>
      <c r="AI39" s="231">
        <v>8664.8157262999994</v>
      </c>
      <c r="AJ39" s="231">
        <v>8671.6427101999998</v>
      </c>
      <c r="AK39" s="231">
        <v>8679.3830641000004</v>
      </c>
      <c r="AL39" s="231">
        <v>8688.0472332000008</v>
      </c>
      <c r="AM39" s="231">
        <v>8697.4738796000001</v>
      </c>
      <c r="AN39" s="231">
        <v>8706.8145320999993</v>
      </c>
      <c r="AO39" s="231">
        <v>8715.0489362000008</v>
      </c>
      <c r="AP39" s="231">
        <v>8721.3655395999995</v>
      </c>
      <c r="AQ39" s="231">
        <v>8725.7875989999993</v>
      </c>
      <c r="AR39" s="231">
        <v>8728.5470728</v>
      </c>
      <c r="AS39" s="231">
        <v>8730.1256150000008</v>
      </c>
      <c r="AT39" s="231">
        <v>8732.0036593999994</v>
      </c>
      <c r="AU39" s="231">
        <v>8735.9113352000004</v>
      </c>
      <c r="AV39" s="231">
        <v>8742.9604204999996</v>
      </c>
      <c r="AW39" s="231">
        <v>8751.7892900999996</v>
      </c>
      <c r="AX39" s="231">
        <v>8760.4179683000002</v>
      </c>
      <c r="AY39" s="231">
        <v>8767.3503001999998</v>
      </c>
      <c r="AZ39" s="231">
        <v>8773.0254153000005</v>
      </c>
      <c r="BA39" s="231">
        <v>8778.3662645000004</v>
      </c>
      <c r="BB39" s="231">
        <v>8784.0691375999995</v>
      </c>
      <c r="BC39" s="231">
        <v>8789.9236815999993</v>
      </c>
      <c r="BD39" s="231">
        <v>8795.4928823999999</v>
      </c>
      <c r="BE39" s="231">
        <v>8800.4577728999993</v>
      </c>
      <c r="BF39" s="231">
        <v>8804.9715727000003</v>
      </c>
      <c r="BG39" s="231">
        <v>8809.3055483999997</v>
      </c>
      <c r="BH39" s="304">
        <v>8813.7150000000001</v>
      </c>
      <c r="BI39" s="304">
        <v>8818.3919999999998</v>
      </c>
      <c r="BJ39" s="304">
        <v>8823.5120000000006</v>
      </c>
      <c r="BK39" s="304">
        <v>8829.1990000000005</v>
      </c>
      <c r="BL39" s="304">
        <v>8835.3690000000006</v>
      </c>
      <c r="BM39" s="304">
        <v>8841.8850000000002</v>
      </c>
      <c r="BN39" s="304">
        <v>8848.6029999999992</v>
      </c>
      <c r="BO39" s="304">
        <v>8855.3420000000006</v>
      </c>
      <c r="BP39" s="304">
        <v>8861.9089999999997</v>
      </c>
      <c r="BQ39" s="304">
        <v>8868.1620000000003</v>
      </c>
      <c r="BR39" s="304">
        <v>8874.134</v>
      </c>
      <c r="BS39" s="304">
        <v>8879.9089999999997</v>
      </c>
      <c r="BT39" s="304">
        <v>8885.5589999999993</v>
      </c>
      <c r="BU39" s="304">
        <v>8891.1329999999998</v>
      </c>
      <c r="BV39" s="304">
        <v>8896.6720000000005</v>
      </c>
    </row>
    <row r="40" spans="1:74" s="159" customFormat="1" ht="11.15" customHeight="1" x14ac:dyDescent="0.25">
      <c r="A40" s="147" t="s">
        <v>713</v>
      </c>
      <c r="B40" s="203" t="s">
        <v>434</v>
      </c>
      <c r="C40" s="231">
        <v>25409.541766999999</v>
      </c>
      <c r="D40" s="231">
        <v>25438.757728</v>
      </c>
      <c r="E40" s="231">
        <v>25465.886966999999</v>
      </c>
      <c r="F40" s="231">
        <v>25489.794525000001</v>
      </c>
      <c r="G40" s="231">
        <v>25510.684260000002</v>
      </c>
      <c r="H40" s="231">
        <v>25529.094733000002</v>
      </c>
      <c r="I40" s="231">
        <v>25545.618523000001</v>
      </c>
      <c r="J40" s="231">
        <v>25561.064301999999</v>
      </c>
      <c r="K40" s="231">
        <v>25576.294760000001</v>
      </c>
      <c r="L40" s="231">
        <v>25591.956728000001</v>
      </c>
      <c r="M40" s="231">
        <v>25607.833587000001</v>
      </c>
      <c r="N40" s="231">
        <v>25623.492856000001</v>
      </c>
      <c r="O40" s="231">
        <v>25638.718781</v>
      </c>
      <c r="P40" s="231">
        <v>25654.162516</v>
      </c>
      <c r="Q40" s="231">
        <v>25670.691943000002</v>
      </c>
      <c r="R40" s="231">
        <v>25689.121744</v>
      </c>
      <c r="S40" s="231">
        <v>25710.053816</v>
      </c>
      <c r="T40" s="231">
        <v>25734.03686</v>
      </c>
      <c r="U40" s="231">
        <v>25761.971292999999</v>
      </c>
      <c r="V40" s="231">
        <v>25796.164411000002</v>
      </c>
      <c r="W40" s="231">
        <v>25839.275232</v>
      </c>
      <c r="X40" s="231">
        <v>25890.121818</v>
      </c>
      <c r="Y40" s="231">
        <v>25932.158426999998</v>
      </c>
      <c r="Z40" s="231">
        <v>25944.998362999999</v>
      </c>
      <c r="AA40" s="231">
        <v>25917.138739999999</v>
      </c>
      <c r="AB40" s="231">
        <v>25872.611902000001</v>
      </c>
      <c r="AC40" s="231">
        <v>25844.333999999999</v>
      </c>
      <c r="AD40" s="231">
        <v>25856.273281999998</v>
      </c>
      <c r="AE40" s="231">
        <v>25896.606372999999</v>
      </c>
      <c r="AF40" s="231">
        <v>25944.561990999999</v>
      </c>
      <c r="AG40" s="231">
        <v>25983.892595000001</v>
      </c>
      <c r="AH40" s="231">
        <v>26016.445597000002</v>
      </c>
      <c r="AI40" s="231">
        <v>26048.592148</v>
      </c>
      <c r="AJ40" s="231">
        <v>26085.233893000001</v>
      </c>
      <c r="AK40" s="231">
        <v>26125.394462</v>
      </c>
      <c r="AL40" s="231">
        <v>26166.627977</v>
      </c>
      <c r="AM40" s="231">
        <v>26206.782325</v>
      </c>
      <c r="AN40" s="231">
        <v>26244.880451000001</v>
      </c>
      <c r="AO40" s="231">
        <v>26280.239063000001</v>
      </c>
      <c r="AP40" s="231">
        <v>26311.993143</v>
      </c>
      <c r="AQ40" s="231">
        <v>26338.550776</v>
      </c>
      <c r="AR40" s="231">
        <v>26358.138318000001</v>
      </c>
      <c r="AS40" s="231">
        <v>26370.664806000001</v>
      </c>
      <c r="AT40" s="231">
        <v>26382.769987</v>
      </c>
      <c r="AU40" s="231">
        <v>26402.776289000001</v>
      </c>
      <c r="AV40" s="231">
        <v>26436.312029000001</v>
      </c>
      <c r="AW40" s="231">
        <v>26478.229092000001</v>
      </c>
      <c r="AX40" s="231">
        <v>26520.685253</v>
      </c>
      <c r="AY40" s="231">
        <v>26557.591401000001</v>
      </c>
      <c r="AZ40" s="231">
        <v>26589.870883</v>
      </c>
      <c r="BA40" s="231">
        <v>26620.200155999999</v>
      </c>
      <c r="BB40" s="231">
        <v>26650.603637</v>
      </c>
      <c r="BC40" s="231">
        <v>26680.497555999998</v>
      </c>
      <c r="BD40" s="231">
        <v>26708.646099000001</v>
      </c>
      <c r="BE40" s="231">
        <v>26734.274715</v>
      </c>
      <c r="BF40" s="231">
        <v>26758.453893000002</v>
      </c>
      <c r="BG40" s="231">
        <v>26782.715386</v>
      </c>
      <c r="BH40" s="304">
        <v>26808.34</v>
      </c>
      <c r="BI40" s="304">
        <v>26835.61</v>
      </c>
      <c r="BJ40" s="304">
        <v>26864.54</v>
      </c>
      <c r="BK40" s="304">
        <v>26895.040000000001</v>
      </c>
      <c r="BL40" s="304">
        <v>26926.41</v>
      </c>
      <c r="BM40" s="304">
        <v>26957.83</v>
      </c>
      <c r="BN40" s="304">
        <v>26988.62</v>
      </c>
      <c r="BO40" s="304">
        <v>27018.639999999999</v>
      </c>
      <c r="BP40" s="304">
        <v>27047.88</v>
      </c>
      <c r="BQ40" s="304">
        <v>27076.39</v>
      </c>
      <c r="BR40" s="304">
        <v>27104.5</v>
      </c>
      <c r="BS40" s="304">
        <v>27132.58</v>
      </c>
      <c r="BT40" s="304">
        <v>27160.86</v>
      </c>
      <c r="BU40" s="304">
        <v>27189.040000000001</v>
      </c>
      <c r="BV40" s="304">
        <v>27216.65</v>
      </c>
    </row>
    <row r="41" spans="1:74" s="159" customFormat="1" ht="11.15" customHeight="1" x14ac:dyDescent="0.25">
      <c r="A41" s="147" t="s">
        <v>714</v>
      </c>
      <c r="B41" s="203" t="s">
        <v>435</v>
      </c>
      <c r="C41" s="231">
        <v>7613.2214614000004</v>
      </c>
      <c r="D41" s="231">
        <v>7617.5220837999996</v>
      </c>
      <c r="E41" s="231">
        <v>7620.6251488999997</v>
      </c>
      <c r="F41" s="231">
        <v>7622.0996096999997</v>
      </c>
      <c r="G41" s="231">
        <v>7623.2497384999997</v>
      </c>
      <c r="H41" s="231">
        <v>7625.8136376000002</v>
      </c>
      <c r="I41" s="231">
        <v>7631.0229981000002</v>
      </c>
      <c r="J41" s="231">
        <v>7638.0838677000002</v>
      </c>
      <c r="K41" s="231">
        <v>7645.6958832999999</v>
      </c>
      <c r="L41" s="231">
        <v>7652.8081089999996</v>
      </c>
      <c r="M41" s="231">
        <v>7659.3673187000004</v>
      </c>
      <c r="N41" s="231">
        <v>7665.5697135999999</v>
      </c>
      <c r="O41" s="231">
        <v>7671.6646073000002</v>
      </c>
      <c r="P41" s="231">
        <v>7678.1137614999998</v>
      </c>
      <c r="Q41" s="231">
        <v>7685.4320504999996</v>
      </c>
      <c r="R41" s="231">
        <v>7693.8518996000003</v>
      </c>
      <c r="S41" s="231">
        <v>7702.4759394000002</v>
      </c>
      <c r="T41" s="231">
        <v>7710.1243520999997</v>
      </c>
      <c r="U41" s="231">
        <v>7716.1747858999997</v>
      </c>
      <c r="V41" s="231">
        <v>7722.2347539000002</v>
      </c>
      <c r="W41" s="231">
        <v>7730.4692355999996</v>
      </c>
      <c r="X41" s="231">
        <v>7741.6106086</v>
      </c>
      <c r="Y41" s="231">
        <v>7750.6608433000001</v>
      </c>
      <c r="Z41" s="231">
        <v>7751.1893083000004</v>
      </c>
      <c r="AA41" s="231">
        <v>7739.4944919</v>
      </c>
      <c r="AB41" s="231">
        <v>7722.7913603999996</v>
      </c>
      <c r="AC41" s="231">
        <v>7711.0240000000003</v>
      </c>
      <c r="AD41" s="231">
        <v>7711.4563815000001</v>
      </c>
      <c r="AE41" s="231">
        <v>7720.6320150000001</v>
      </c>
      <c r="AF41" s="231">
        <v>7732.4142955999996</v>
      </c>
      <c r="AG41" s="231">
        <v>7741.9701794000002</v>
      </c>
      <c r="AH41" s="231">
        <v>7749.6808687000002</v>
      </c>
      <c r="AI41" s="231">
        <v>7757.2311269000002</v>
      </c>
      <c r="AJ41" s="231">
        <v>7765.9267182000003</v>
      </c>
      <c r="AK41" s="231">
        <v>7775.5574096999999</v>
      </c>
      <c r="AL41" s="231">
        <v>7785.5339694000004</v>
      </c>
      <c r="AM41" s="231">
        <v>7795.3179403000004</v>
      </c>
      <c r="AN41" s="231">
        <v>7804.5739672999998</v>
      </c>
      <c r="AO41" s="231">
        <v>7813.0174706999996</v>
      </c>
      <c r="AP41" s="231">
        <v>7820.3488291000003</v>
      </c>
      <c r="AQ41" s="231">
        <v>7826.2082551000003</v>
      </c>
      <c r="AR41" s="231">
        <v>7830.2209198999999</v>
      </c>
      <c r="AS41" s="231">
        <v>7832.4328108999998</v>
      </c>
      <c r="AT41" s="231">
        <v>7834.5731814999999</v>
      </c>
      <c r="AU41" s="231">
        <v>7838.7921012999996</v>
      </c>
      <c r="AV41" s="231">
        <v>7846.5276468000002</v>
      </c>
      <c r="AW41" s="231">
        <v>7856.3699207</v>
      </c>
      <c r="AX41" s="231">
        <v>7866.1970320999999</v>
      </c>
      <c r="AY41" s="231">
        <v>7874.3739072999997</v>
      </c>
      <c r="AZ41" s="231">
        <v>7881.2127388999997</v>
      </c>
      <c r="BA41" s="231">
        <v>7887.5125366000002</v>
      </c>
      <c r="BB41" s="231">
        <v>7893.8879287999998</v>
      </c>
      <c r="BC41" s="231">
        <v>7900.2160198000001</v>
      </c>
      <c r="BD41" s="231">
        <v>7906.1895328999999</v>
      </c>
      <c r="BE41" s="231">
        <v>7911.5920904000004</v>
      </c>
      <c r="BF41" s="231">
        <v>7916.5709108000001</v>
      </c>
      <c r="BG41" s="231">
        <v>7921.3641115</v>
      </c>
      <c r="BH41" s="304">
        <v>7926.1989999999996</v>
      </c>
      <c r="BI41" s="304">
        <v>7931.2629999999999</v>
      </c>
      <c r="BJ41" s="304">
        <v>7936.7309999999998</v>
      </c>
      <c r="BK41" s="304">
        <v>7942.7110000000002</v>
      </c>
      <c r="BL41" s="304">
        <v>7949.0379999999996</v>
      </c>
      <c r="BM41" s="304">
        <v>7955.4790000000003</v>
      </c>
      <c r="BN41" s="304">
        <v>7961.84</v>
      </c>
      <c r="BO41" s="304">
        <v>7968.0829999999996</v>
      </c>
      <c r="BP41" s="304">
        <v>7974.21</v>
      </c>
      <c r="BQ41" s="304">
        <v>7980.2179999999998</v>
      </c>
      <c r="BR41" s="304">
        <v>7986.085</v>
      </c>
      <c r="BS41" s="304">
        <v>7991.7839999999997</v>
      </c>
      <c r="BT41" s="304">
        <v>7997.3050000000003</v>
      </c>
      <c r="BU41" s="304">
        <v>8002.7129999999997</v>
      </c>
      <c r="BV41" s="304">
        <v>8008.085</v>
      </c>
    </row>
    <row r="42" spans="1:74" s="159" customFormat="1" ht="11.15" customHeight="1" x14ac:dyDescent="0.25">
      <c r="A42" s="147" t="s">
        <v>715</v>
      </c>
      <c r="B42" s="203" t="s">
        <v>436</v>
      </c>
      <c r="C42" s="231">
        <v>14717.540993000001</v>
      </c>
      <c r="D42" s="231">
        <v>14732.377261</v>
      </c>
      <c r="E42" s="231">
        <v>14745.162404000001</v>
      </c>
      <c r="F42" s="231">
        <v>14755.090437000001</v>
      </c>
      <c r="G42" s="231">
        <v>14764.121299</v>
      </c>
      <c r="H42" s="231">
        <v>14774.906413999999</v>
      </c>
      <c r="I42" s="231">
        <v>14789.352586999999</v>
      </c>
      <c r="J42" s="231">
        <v>14806.388153</v>
      </c>
      <c r="K42" s="231">
        <v>14824.196832</v>
      </c>
      <c r="L42" s="231">
        <v>14841.309536000001</v>
      </c>
      <c r="M42" s="231">
        <v>14857.645954</v>
      </c>
      <c r="N42" s="231">
        <v>14873.472972</v>
      </c>
      <c r="O42" s="231">
        <v>14889.137779999999</v>
      </c>
      <c r="P42" s="231">
        <v>14905.308794</v>
      </c>
      <c r="Q42" s="231">
        <v>14922.734739</v>
      </c>
      <c r="R42" s="231">
        <v>14941.844163</v>
      </c>
      <c r="S42" s="231">
        <v>14961.784911999999</v>
      </c>
      <c r="T42" s="231">
        <v>14981.384658999999</v>
      </c>
      <c r="U42" s="231">
        <v>15000.187341999999</v>
      </c>
      <c r="V42" s="231">
        <v>15020.601965</v>
      </c>
      <c r="W42" s="231">
        <v>15045.753796999999</v>
      </c>
      <c r="X42" s="231">
        <v>15076.193286</v>
      </c>
      <c r="Y42" s="231">
        <v>15102.171593999999</v>
      </c>
      <c r="Z42" s="231">
        <v>15111.365061</v>
      </c>
      <c r="AA42" s="231">
        <v>15096.745661999999</v>
      </c>
      <c r="AB42" s="231">
        <v>15072.467922</v>
      </c>
      <c r="AC42" s="231">
        <v>15057.982</v>
      </c>
      <c r="AD42" s="231">
        <v>15067.401157</v>
      </c>
      <c r="AE42" s="231">
        <v>15093.491062999999</v>
      </c>
      <c r="AF42" s="231">
        <v>15123.680490000001</v>
      </c>
      <c r="AG42" s="231">
        <v>15148.187957</v>
      </c>
      <c r="AH42" s="231">
        <v>15168.390982999999</v>
      </c>
      <c r="AI42" s="231">
        <v>15188.456834000001</v>
      </c>
      <c r="AJ42" s="231">
        <v>15211.556549999999</v>
      </c>
      <c r="AK42" s="231">
        <v>15236.87628</v>
      </c>
      <c r="AL42" s="231">
        <v>15262.605948</v>
      </c>
      <c r="AM42" s="231">
        <v>15287.192671999999</v>
      </c>
      <c r="AN42" s="231">
        <v>15310.112358</v>
      </c>
      <c r="AO42" s="231">
        <v>15331.098105999999</v>
      </c>
      <c r="AP42" s="231">
        <v>15349.845993999999</v>
      </c>
      <c r="AQ42" s="231">
        <v>15365.904015</v>
      </c>
      <c r="AR42" s="231">
        <v>15378.783137</v>
      </c>
      <c r="AS42" s="231">
        <v>15388.74274</v>
      </c>
      <c r="AT42" s="231">
        <v>15399.035838</v>
      </c>
      <c r="AU42" s="231">
        <v>15413.663852</v>
      </c>
      <c r="AV42" s="231">
        <v>15435.290197</v>
      </c>
      <c r="AW42" s="231">
        <v>15461.226253000001</v>
      </c>
      <c r="AX42" s="231">
        <v>15487.445393</v>
      </c>
      <c r="AY42" s="231">
        <v>15510.803614</v>
      </c>
      <c r="AZ42" s="231">
        <v>15531.687411999999</v>
      </c>
      <c r="BA42" s="231">
        <v>15551.36591</v>
      </c>
      <c r="BB42" s="231">
        <v>15570.823340000001</v>
      </c>
      <c r="BC42" s="231">
        <v>15589.904391</v>
      </c>
      <c r="BD42" s="231">
        <v>15608.168861</v>
      </c>
      <c r="BE42" s="231">
        <v>15625.330938999999</v>
      </c>
      <c r="BF42" s="231">
        <v>15641.72236</v>
      </c>
      <c r="BG42" s="231">
        <v>15657.829250999999</v>
      </c>
      <c r="BH42" s="304">
        <v>15674.1</v>
      </c>
      <c r="BI42" s="304">
        <v>15690.84</v>
      </c>
      <c r="BJ42" s="304">
        <v>15708.3</v>
      </c>
      <c r="BK42" s="304">
        <v>15726.65</v>
      </c>
      <c r="BL42" s="304">
        <v>15745.55</v>
      </c>
      <c r="BM42" s="304">
        <v>15764.6</v>
      </c>
      <c r="BN42" s="304">
        <v>15783.44</v>
      </c>
      <c r="BO42" s="304">
        <v>15802.05</v>
      </c>
      <c r="BP42" s="304">
        <v>15820.47</v>
      </c>
      <c r="BQ42" s="304">
        <v>15838.74</v>
      </c>
      <c r="BR42" s="304">
        <v>15856.79</v>
      </c>
      <c r="BS42" s="304">
        <v>15874.54</v>
      </c>
      <c r="BT42" s="304">
        <v>15891.93</v>
      </c>
      <c r="BU42" s="304">
        <v>15909</v>
      </c>
      <c r="BV42" s="304">
        <v>15925.81</v>
      </c>
    </row>
    <row r="43" spans="1:74" s="159" customFormat="1" ht="11.15" customHeight="1" x14ac:dyDescent="0.25">
      <c r="A43" s="147" t="s">
        <v>716</v>
      </c>
      <c r="B43" s="203" t="s">
        <v>437</v>
      </c>
      <c r="C43" s="231">
        <v>9105.8020563999999</v>
      </c>
      <c r="D43" s="231">
        <v>9121.2114717999993</v>
      </c>
      <c r="E43" s="231">
        <v>9135.8044339999997</v>
      </c>
      <c r="F43" s="231">
        <v>9149.1538720999997</v>
      </c>
      <c r="G43" s="231">
        <v>9161.4881313999995</v>
      </c>
      <c r="H43" s="231">
        <v>9173.1994109000007</v>
      </c>
      <c r="I43" s="231">
        <v>9184.6340789000005</v>
      </c>
      <c r="J43" s="231">
        <v>9195.9551800000008</v>
      </c>
      <c r="K43" s="231">
        <v>9207.2799278999992</v>
      </c>
      <c r="L43" s="231">
        <v>9218.6830480000008</v>
      </c>
      <c r="M43" s="231">
        <v>9230.0693138000006</v>
      </c>
      <c r="N43" s="231">
        <v>9241.3010104000005</v>
      </c>
      <c r="O43" s="231">
        <v>9252.3357864999998</v>
      </c>
      <c r="P43" s="231">
        <v>9263.5127441999994</v>
      </c>
      <c r="Q43" s="231">
        <v>9275.2663494000008</v>
      </c>
      <c r="R43" s="231">
        <v>9287.9083441999992</v>
      </c>
      <c r="S43" s="231">
        <v>9301.2595763000008</v>
      </c>
      <c r="T43" s="231">
        <v>9315.0181702000009</v>
      </c>
      <c r="U43" s="231">
        <v>9329.1821918000005</v>
      </c>
      <c r="V43" s="231">
        <v>9344.9494747999997</v>
      </c>
      <c r="W43" s="231">
        <v>9363.8177942999992</v>
      </c>
      <c r="X43" s="231">
        <v>9385.7582129999992</v>
      </c>
      <c r="Y43" s="231">
        <v>9404.6349432999996</v>
      </c>
      <c r="Z43" s="231">
        <v>9412.7854850000003</v>
      </c>
      <c r="AA43" s="231">
        <v>9405.9116348000007</v>
      </c>
      <c r="AB43" s="231">
        <v>9393.1723787999999</v>
      </c>
      <c r="AC43" s="231">
        <v>9387.0910000000003</v>
      </c>
      <c r="AD43" s="231">
        <v>9396.7504169999993</v>
      </c>
      <c r="AE43" s="231">
        <v>9417.4720904999995</v>
      </c>
      <c r="AF43" s="231">
        <v>9441.1371168999995</v>
      </c>
      <c r="AG43" s="231">
        <v>9461.3754853999999</v>
      </c>
      <c r="AH43" s="231">
        <v>9478.8127568</v>
      </c>
      <c r="AI43" s="231">
        <v>9495.8233844999995</v>
      </c>
      <c r="AJ43" s="231">
        <v>9514.2623342999996</v>
      </c>
      <c r="AK43" s="231">
        <v>9533.9066203000002</v>
      </c>
      <c r="AL43" s="231">
        <v>9554.0137685999998</v>
      </c>
      <c r="AM43" s="231">
        <v>9573.8772721999994</v>
      </c>
      <c r="AN43" s="231">
        <v>9592.9344906999995</v>
      </c>
      <c r="AO43" s="231">
        <v>9610.6587507999993</v>
      </c>
      <c r="AP43" s="231">
        <v>9626.6167917000002</v>
      </c>
      <c r="AQ43" s="231">
        <v>9640.7490044000006</v>
      </c>
      <c r="AR43" s="231">
        <v>9653.0891924000007</v>
      </c>
      <c r="AS43" s="231">
        <v>9663.9796640000004</v>
      </c>
      <c r="AT43" s="231">
        <v>9674.9967443000005</v>
      </c>
      <c r="AU43" s="231">
        <v>9688.0252629999995</v>
      </c>
      <c r="AV43" s="231">
        <v>9704.3045927999992</v>
      </c>
      <c r="AW43" s="231">
        <v>9722.4922776000003</v>
      </c>
      <c r="AX43" s="231">
        <v>9740.6004042999994</v>
      </c>
      <c r="AY43" s="231">
        <v>9757.0671492000001</v>
      </c>
      <c r="AZ43" s="231">
        <v>9772.0350448999998</v>
      </c>
      <c r="BA43" s="231">
        <v>9786.0727134000008</v>
      </c>
      <c r="BB43" s="231">
        <v>9799.6450499000002</v>
      </c>
      <c r="BC43" s="231">
        <v>9812.8020417000007</v>
      </c>
      <c r="BD43" s="231">
        <v>9825.4899497999995</v>
      </c>
      <c r="BE43" s="231">
        <v>9837.6930678999997</v>
      </c>
      <c r="BF43" s="231">
        <v>9849.5478217</v>
      </c>
      <c r="BG43" s="231">
        <v>9861.2286705000006</v>
      </c>
      <c r="BH43" s="304">
        <v>9872.9169999999995</v>
      </c>
      <c r="BI43" s="304">
        <v>9884.8250000000007</v>
      </c>
      <c r="BJ43" s="304">
        <v>9897.17</v>
      </c>
      <c r="BK43" s="304">
        <v>9910.1260000000002</v>
      </c>
      <c r="BL43" s="304">
        <v>9923.6880000000001</v>
      </c>
      <c r="BM43" s="304">
        <v>9937.8070000000007</v>
      </c>
      <c r="BN43" s="304">
        <v>9952.366</v>
      </c>
      <c r="BO43" s="304">
        <v>9966.9809999999998</v>
      </c>
      <c r="BP43" s="304">
        <v>9981.1980000000003</v>
      </c>
      <c r="BQ43" s="304">
        <v>9994.7009999999991</v>
      </c>
      <c r="BR43" s="304">
        <v>10007.719999999999</v>
      </c>
      <c r="BS43" s="304">
        <v>10020.61</v>
      </c>
      <c r="BT43" s="304">
        <v>10033.65</v>
      </c>
      <c r="BU43" s="304">
        <v>10046.75</v>
      </c>
      <c r="BV43" s="304">
        <v>10059.73</v>
      </c>
    </row>
    <row r="44" spans="1:74" s="159" customFormat="1" ht="11.15" customHeight="1" x14ac:dyDescent="0.25">
      <c r="A44" s="147" t="s">
        <v>717</v>
      </c>
      <c r="B44" s="203" t="s">
        <v>438</v>
      </c>
      <c r="C44" s="231">
        <v>18778.300652999998</v>
      </c>
      <c r="D44" s="231">
        <v>18790.838223999999</v>
      </c>
      <c r="E44" s="231">
        <v>18801.437779</v>
      </c>
      <c r="F44" s="231">
        <v>18809.275549000002</v>
      </c>
      <c r="G44" s="231">
        <v>18815.286694999999</v>
      </c>
      <c r="H44" s="231">
        <v>18820.846114</v>
      </c>
      <c r="I44" s="231">
        <v>18827.044162999999</v>
      </c>
      <c r="J44" s="231">
        <v>18833.833055999999</v>
      </c>
      <c r="K44" s="231">
        <v>18840.88047</v>
      </c>
      <c r="L44" s="231">
        <v>18847.879387000001</v>
      </c>
      <c r="M44" s="231">
        <v>18854.624021</v>
      </c>
      <c r="N44" s="231">
        <v>18860.933889</v>
      </c>
      <c r="O44" s="231">
        <v>18866.834359</v>
      </c>
      <c r="P44" s="231">
        <v>18873.174190999998</v>
      </c>
      <c r="Q44" s="231">
        <v>18881.007992999999</v>
      </c>
      <c r="R44" s="231">
        <v>18890.980835999999</v>
      </c>
      <c r="S44" s="231">
        <v>18902.099646999999</v>
      </c>
      <c r="T44" s="231">
        <v>18912.961812000001</v>
      </c>
      <c r="U44" s="231">
        <v>18923.019408</v>
      </c>
      <c r="V44" s="231">
        <v>18935.143252000002</v>
      </c>
      <c r="W44" s="231">
        <v>18953.058851999998</v>
      </c>
      <c r="X44" s="231">
        <v>18977.296128999998</v>
      </c>
      <c r="Y44" s="231">
        <v>18995.602673000001</v>
      </c>
      <c r="Z44" s="231">
        <v>18992.530490000001</v>
      </c>
      <c r="AA44" s="231">
        <v>18959.340896999998</v>
      </c>
      <c r="AB44" s="231">
        <v>18914.132446</v>
      </c>
      <c r="AC44" s="231">
        <v>18881.713</v>
      </c>
      <c r="AD44" s="231">
        <v>18879.987632</v>
      </c>
      <c r="AE44" s="231">
        <v>18899.250262000001</v>
      </c>
      <c r="AF44" s="231">
        <v>18922.892018999999</v>
      </c>
      <c r="AG44" s="231">
        <v>18937.967987</v>
      </c>
      <c r="AH44" s="231">
        <v>18946.189063000002</v>
      </c>
      <c r="AI44" s="231">
        <v>18952.930093999999</v>
      </c>
      <c r="AJ44" s="231">
        <v>18962.298921000001</v>
      </c>
      <c r="AK44" s="231">
        <v>18973.335343999999</v>
      </c>
      <c r="AL44" s="231">
        <v>18983.812151999999</v>
      </c>
      <c r="AM44" s="231">
        <v>18991.884032999998</v>
      </c>
      <c r="AN44" s="231">
        <v>18997.233262999998</v>
      </c>
      <c r="AO44" s="231">
        <v>18999.924018000002</v>
      </c>
      <c r="AP44" s="231">
        <v>19000.010071000001</v>
      </c>
      <c r="AQ44" s="231">
        <v>18997.503581000001</v>
      </c>
      <c r="AR44" s="231">
        <v>18992.406306000001</v>
      </c>
      <c r="AS44" s="231">
        <v>18985.357177000002</v>
      </c>
      <c r="AT44" s="231">
        <v>18979.543819999999</v>
      </c>
      <c r="AU44" s="231">
        <v>18978.791034000002</v>
      </c>
      <c r="AV44" s="231">
        <v>18985.657985999998</v>
      </c>
      <c r="AW44" s="231">
        <v>18997.641324</v>
      </c>
      <c r="AX44" s="231">
        <v>19010.972063000001</v>
      </c>
      <c r="AY44" s="231">
        <v>19022.582450999998</v>
      </c>
      <c r="AZ44" s="231">
        <v>19032.209654999999</v>
      </c>
      <c r="BA44" s="231">
        <v>19040.292075000001</v>
      </c>
      <c r="BB44" s="231">
        <v>19047.254368999998</v>
      </c>
      <c r="BC44" s="231">
        <v>19053.466228000001</v>
      </c>
      <c r="BD44" s="231">
        <v>19059.283603</v>
      </c>
      <c r="BE44" s="231">
        <v>19064.990139000001</v>
      </c>
      <c r="BF44" s="231">
        <v>19070.580266000001</v>
      </c>
      <c r="BG44" s="231">
        <v>19075.976111</v>
      </c>
      <c r="BH44" s="304">
        <v>19081.22</v>
      </c>
      <c r="BI44" s="304">
        <v>19086.830000000002</v>
      </c>
      <c r="BJ44" s="304">
        <v>19093.46</v>
      </c>
      <c r="BK44" s="304">
        <v>19101.53</v>
      </c>
      <c r="BL44" s="304">
        <v>19110.64</v>
      </c>
      <c r="BM44" s="304">
        <v>19120.2</v>
      </c>
      <c r="BN44" s="304">
        <v>19129.669999999998</v>
      </c>
      <c r="BO44" s="304">
        <v>19138.89</v>
      </c>
      <c r="BP44" s="304">
        <v>19147.73</v>
      </c>
      <c r="BQ44" s="304">
        <v>19156.169999999998</v>
      </c>
      <c r="BR44" s="304">
        <v>19164.34</v>
      </c>
      <c r="BS44" s="304">
        <v>19172.439999999999</v>
      </c>
      <c r="BT44" s="304">
        <v>19180.650000000001</v>
      </c>
      <c r="BU44" s="304">
        <v>19189</v>
      </c>
      <c r="BV44" s="304">
        <v>19197.48</v>
      </c>
    </row>
    <row r="45" spans="1:74" s="159" customFormat="1" ht="11.15" customHeight="1" x14ac:dyDescent="0.25">
      <c r="A45" s="147"/>
      <c r="B45" s="164" t="s">
        <v>718</v>
      </c>
      <c r="C45" s="239"/>
      <c r="D45" s="239"/>
      <c r="E45" s="239"/>
      <c r="F45" s="239"/>
      <c r="G45" s="239"/>
      <c r="H45" s="239"/>
      <c r="I45" s="239"/>
      <c r="J45" s="239"/>
      <c r="K45" s="239"/>
      <c r="L45" s="239"/>
      <c r="M45" s="239"/>
      <c r="N45" s="239"/>
      <c r="O45" s="239"/>
      <c r="P45" s="239"/>
      <c r="Q45" s="239"/>
      <c r="R45" s="239"/>
      <c r="S45" s="239"/>
      <c r="T45" s="239"/>
      <c r="U45" s="239"/>
      <c r="V45" s="239"/>
      <c r="W45" s="239"/>
      <c r="X45" s="239"/>
      <c r="Y45" s="239"/>
      <c r="Z45" s="239"/>
      <c r="AA45" s="239"/>
      <c r="AB45" s="239"/>
      <c r="AC45" s="239"/>
      <c r="AD45" s="239"/>
      <c r="AE45" s="239"/>
      <c r="AF45" s="239"/>
      <c r="AG45" s="239"/>
      <c r="AH45" s="239"/>
      <c r="AI45" s="239"/>
      <c r="AJ45" s="239"/>
      <c r="AK45" s="239"/>
      <c r="AL45" s="239"/>
      <c r="AM45" s="239"/>
      <c r="AN45" s="239"/>
      <c r="AO45" s="239"/>
      <c r="AP45" s="239"/>
      <c r="AQ45" s="239"/>
      <c r="AR45" s="239"/>
      <c r="AS45" s="239"/>
      <c r="AT45" s="239"/>
      <c r="AU45" s="239"/>
      <c r="AV45" s="239"/>
      <c r="AW45" s="239"/>
      <c r="AX45" s="239"/>
      <c r="AY45" s="239"/>
      <c r="AZ45" s="239"/>
      <c r="BA45" s="239"/>
      <c r="BB45" s="239"/>
      <c r="BC45" s="239"/>
      <c r="BD45" s="239"/>
      <c r="BE45" s="239"/>
      <c r="BF45" s="239"/>
      <c r="BG45" s="239"/>
      <c r="BH45" s="318"/>
      <c r="BI45" s="318"/>
      <c r="BJ45" s="318"/>
      <c r="BK45" s="318"/>
      <c r="BL45" s="318"/>
      <c r="BM45" s="318"/>
      <c r="BN45" s="318"/>
      <c r="BO45" s="318"/>
      <c r="BP45" s="318"/>
      <c r="BQ45" s="318"/>
      <c r="BR45" s="318"/>
      <c r="BS45" s="318"/>
      <c r="BT45" s="318"/>
      <c r="BU45" s="318"/>
      <c r="BV45" s="318"/>
    </row>
    <row r="46" spans="1:74" s="159" customFormat="1" ht="11.15" customHeight="1" x14ac:dyDescent="0.25">
      <c r="A46" s="147" t="s">
        <v>719</v>
      </c>
      <c r="B46" s="203" t="s">
        <v>431</v>
      </c>
      <c r="C46" s="249">
        <v>7.4472135801999997</v>
      </c>
      <c r="D46" s="249">
        <v>7.4527506173000004</v>
      </c>
      <c r="E46" s="249">
        <v>7.4580358025000004</v>
      </c>
      <c r="F46" s="249">
        <v>7.4637851851999999</v>
      </c>
      <c r="G46" s="249">
        <v>7.4680296296000002</v>
      </c>
      <c r="H46" s="249">
        <v>7.4714851851999997</v>
      </c>
      <c r="I46" s="249">
        <v>7.4713123457000004</v>
      </c>
      <c r="J46" s="249">
        <v>7.4753197531</v>
      </c>
      <c r="K46" s="249">
        <v>7.4806679012000004</v>
      </c>
      <c r="L46" s="249">
        <v>7.4893222222000002</v>
      </c>
      <c r="M46" s="249">
        <v>7.4958777777999996</v>
      </c>
      <c r="N46" s="249">
        <v>7.5023</v>
      </c>
      <c r="O46" s="249">
        <v>7.5071320987999997</v>
      </c>
      <c r="P46" s="249">
        <v>7.5143802469000001</v>
      </c>
      <c r="Q46" s="249">
        <v>7.5225876542999996</v>
      </c>
      <c r="R46" s="249">
        <v>7.5367271604999999</v>
      </c>
      <c r="S46" s="249">
        <v>7.5431234568000001</v>
      </c>
      <c r="T46" s="249">
        <v>7.5467493826999998</v>
      </c>
      <c r="U46" s="249">
        <v>7.5429283950999997</v>
      </c>
      <c r="V46" s="249">
        <v>7.5445209877000003</v>
      </c>
      <c r="W46" s="249">
        <v>7.5468506172999996</v>
      </c>
      <c r="X46" s="249">
        <v>7.5508950617000004</v>
      </c>
      <c r="Y46" s="249">
        <v>7.5539654321</v>
      </c>
      <c r="Z46" s="249">
        <v>7.5570395061999998</v>
      </c>
      <c r="AA46" s="249">
        <v>7.7357074073999996</v>
      </c>
      <c r="AB46" s="249">
        <v>7.6070962962999999</v>
      </c>
      <c r="AC46" s="249">
        <v>7.3467962963</v>
      </c>
      <c r="AD46" s="249">
        <v>6.5389901234999996</v>
      </c>
      <c r="AE46" s="249">
        <v>6.3271753086000002</v>
      </c>
      <c r="AF46" s="249">
        <v>6.2955345678999999</v>
      </c>
      <c r="AG46" s="249">
        <v>6.7252432099000004</v>
      </c>
      <c r="AH46" s="249">
        <v>6.8430691358000004</v>
      </c>
      <c r="AI46" s="249">
        <v>6.9301876543000001</v>
      </c>
      <c r="AJ46" s="249">
        <v>6.9610679011999999</v>
      </c>
      <c r="AK46" s="249">
        <v>7.0059197530999997</v>
      </c>
      <c r="AL46" s="249">
        <v>7.0392123457000002</v>
      </c>
      <c r="AM46" s="249">
        <v>7.0431432099000002</v>
      </c>
      <c r="AN46" s="249">
        <v>7.0666691357999998</v>
      </c>
      <c r="AO46" s="249">
        <v>7.0919876543000004</v>
      </c>
      <c r="AP46" s="249">
        <v>7.1193111111</v>
      </c>
      <c r="AQ46" s="249">
        <v>7.1480555556000001</v>
      </c>
      <c r="AR46" s="249">
        <v>7.1784333333000001</v>
      </c>
      <c r="AS46" s="249">
        <v>7.2190074074000004</v>
      </c>
      <c r="AT46" s="249">
        <v>7.2462296296000002</v>
      </c>
      <c r="AU46" s="249">
        <v>7.2686629629999997</v>
      </c>
      <c r="AV46" s="249">
        <v>7.2754819732999998</v>
      </c>
      <c r="AW46" s="249">
        <v>7.2964566044000003</v>
      </c>
      <c r="AX46" s="249">
        <v>7.3207614223000004</v>
      </c>
      <c r="AY46" s="249">
        <v>7.3576187653999998</v>
      </c>
      <c r="AZ46" s="249">
        <v>7.3816672028000001</v>
      </c>
      <c r="BA46" s="249">
        <v>7.4021290731000002</v>
      </c>
      <c r="BB46" s="249">
        <v>7.4171795549999997</v>
      </c>
      <c r="BC46" s="249">
        <v>7.4318369069000001</v>
      </c>
      <c r="BD46" s="249">
        <v>7.4442763077</v>
      </c>
      <c r="BE46" s="249">
        <v>7.4512718040000001</v>
      </c>
      <c r="BF46" s="249">
        <v>7.4616947674</v>
      </c>
      <c r="BG46" s="249">
        <v>7.4723192445000004</v>
      </c>
      <c r="BH46" s="315">
        <v>7.4866809999999999</v>
      </c>
      <c r="BI46" s="315">
        <v>7.4950570000000001</v>
      </c>
      <c r="BJ46" s="315">
        <v>7.5009829999999997</v>
      </c>
      <c r="BK46" s="315">
        <v>7.5032079999999999</v>
      </c>
      <c r="BL46" s="315">
        <v>7.505172</v>
      </c>
      <c r="BM46" s="315">
        <v>7.5056219999999998</v>
      </c>
      <c r="BN46" s="315">
        <v>7.5029830000000004</v>
      </c>
      <c r="BO46" s="315">
        <v>7.5015919999999996</v>
      </c>
      <c r="BP46" s="315">
        <v>7.4998709999999997</v>
      </c>
      <c r="BQ46" s="315">
        <v>7.4969270000000003</v>
      </c>
      <c r="BR46" s="315">
        <v>7.4952170000000002</v>
      </c>
      <c r="BS46" s="315">
        <v>7.4938479999999998</v>
      </c>
      <c r="BT46" s="315">
        <v>7.4933050000000003</v>
      </c>
      <c r="BU46" s="315">
        <v>7.4922529999999998</v>
      </c>
      <c r="BV46" s="315">
        <v>7.4911779999999997</v>
      </c>
    </row>
    <row r="47" spans="1:74" s="159" customFormat="1" ht="11.15" customHeight="1" x14ac:dyDescent="0.25">
      <c r="A47" s="147" t="s">
        <v>720</v>
      </c>
      <c r="B47" s="203" t="s">
        <v>463</v>
      </c>
      <c r="C47" s="249">
        <v>19.746717283999999</v>
      </c>
      <c r="D47" s="249">
        <v>19.764120987999998</v>
      </c>
      <c r="E47" s="249">
        <v>19.783661727999998</v>
      </c>
      <c r="F47" s="249">
        <v>19.809393827000001</v>
      </c>
      <c r="G47" s="249">
        <v>19.830167900999999</v>
      </c>
      <c r="H47" s="249">
        <v>19.850038271999999</v>
      </c>
      <c r="I47" s="249">
        <v>19.866807407</v>
      </c>
      <c r="J47" s="249">
        <v>19.886518518999999</v>
      </c>
      <c r="K47" s="249">
        <v>19.906974074000001</v>
      </c>
      <c r="L47" s="249">
        <v>19.930806173000001</v>
      </c>
      <c r="M47" s="249">
        <v>19.950776543</v>
      </c>
      <c r="N47" s="249">
        <v>19.969517283999998</v>
      </c>
      <c r="O47" s="249">
        <v>19.987556789999999</v>
      </c>
      <c r="P47" s="249">
        <v>20.003441975000001</v>
      </c>
      <c r="Q47" s="249">
        <v>20.017701235000001</v>
      </c>
      <c r="R47" s="249">
        <v>20.028591358</v>
      </c>
      <c r="S47" s="249">
        <v>20.040906173</v>
      </c>
      <c r="T47" s="249">
        <v>20.052902468999999</v>
      </c>
      <c r="U47" s="249">
        <v>20.066550617000001</v>
      </c>
      <c r="V47" s="249">
        <v>20.076432099000002</v>
      </c>
      <c r="W47" s="249">
        <v>20.084517284</v>
      </c>
      <c r="X47" s="249">
        <v>20.091611110999999</v>
      </c>
      <c r="Y47" s="249">
        <v>20.095500000000001</v>
      </c>
      <c r="Z47" s="249">
        <v>20.096988888999999</v>
      </c>
      <c r="AA47" s="249">
        <v>20.59047284</v>
      </c>
      <c r="AB47" s="249">
        <v>20.216365432</v>
      </c>
      <c r="AC47" s="249">
        <v>19.469061728</v>
      </c>
      <c r="AD47" s="249">
        <v>17.178630863999999</v>
      </c>
      <c r="AE47" s="249">
        <v>16.562382715999998</v>
      </c>
      <c r="AF47" s="249">
        <v>16.450386420000001</v>
      </c>
      <c r="AG47" s="249">
        <v>17.621802468999999</v>
      </c>
      <c r="AH47" s="249">
        <v>17.933939506000002</v>
      </c>
      <c r="AI47" s="249">
        <v>18.165958024999998</v>
      </c>
      <c r="AJ47" s="249">
        <v>18.260766666999999</v>
      </c>
      <c r="AK47" s="249">
        <v>18.375366667000002</v>
      </c>
      <c r="AL47" s="249">
        <v>18.452666666999999</v>
      </c>
      <c r="AM47" s="249">
        <v>18.43002963</v>
      </c>
      <c r="AN47" s="249">
        <v>18.479707406999999</v>
      </c>
      <c r="AO47" s="249">
        <v>18.539062962999999</v>
      </c>
      <c r="AP47" s="249">
        <v>18.616427160000001</v>
      </c>
      <c r="AQ47" s="249">
        <v>18.688890123</v>
      </c>
      <c r="AR47" s="249">
        <v>18.764782715999999</v>
      </c>
      <c r="AS47" s="249">
        <v>18.847008641999999</v>
      </c>
      <c r="AT47" s="249">
        <v>18.927582716</v>
      </c>
      <c r="AU47" s="249">
        <v>19.009408642</v>
      </c>
      <c r="AV47" s="249">
        <v>19.097814721999999</v>
      </c>
      <c r="AW47" s="249">
        <v>19.178148125</v>
      </c>
      <c r="AX47" s="249">
        <v>19.255737153999998</v>
      </c>
      <c r="AY47" s="249">
        <v>19.334441154</v>
      </c>
      <c r="AZ47" s="249">
        <v>19.403646924</v>
      </c>
      <c r="BA47" s="249">
        <v>19.467213810000001</v>
      </c>
      <c r="BB47" s="249">
        <v>19.523133221999998</v>
      </c>
      <c r="BC47" s="249">
        <v>19.576928782</v>
      </c>
      <c r="BD47" s="249">
        <v>19.626591900000001</v>
      </c>
      <c r="BE47" s="249">
        <v>19.673065389000001</v>
      </c>
      <c r="BF47" s="249">
        <v>19.713756515</v>
      </c>
      <c r="BG47" s="249">
        <v>19.749608087999999</v>
      </c>
      <c r="BH47" s="315">
        <v>19.78407</v>
      </c>
      <c r="BI47" s="315">
        <v>19.807659999999998</v>
      </c>
      <c r="BJ47" s="315">
        <v>19.823810000000002</v>
      </c>
      <c r="BK47" s="315">
        <v>19.8276</v>
      </c>
      <c r="BL47" s="315">
        <v>19.832599999999999</v>
      </c>
      <c r="BM47" s="315">
        <v>19.833880000000001</v>
      </c>
      <c r="BN47" s="315">
        <v>19.827259999999999</v>
      </c>
      <c r="BO47" s="315">
        <v>19.82422</v>
      </c>
      <c r="BP47" s="315">
        <v>19.82057</v>
      </c>
      <c r="BQ47" s="315">
        <v>19.815290000000001</v>
      </c>
      <c r="BR47" s="315">
        <v>19.811199999999999</v>
      </c>
      <c r="BS47" s="315">
        <v>19.807279999999999</v>
      </c>
      <c r="BT47" s="315">
        <v>19.80218</v>
      </c>
      <c r="BU47" s="315">
        <v>19.799589999999998</v>
      </c>
      <c r="BV47" s="315">
        <v>19.798159999999999</v>
      </c>
    </row>
    <row r="48" spans="1:74" s="159" customFormat="1" ht="11.15" customHeight="1" x14ac:dyDescent="0.25">
      <c r="A48" s="147" t="s">
        <v>721</v>
      </c>
      <c r="B48" s="203" t="s">
        <v>432</v>
      </c>
      <c r="C48" s="249">
        <v>22.141920987999999</v>
      </c>
      <c r="D48" s="249">
        <v>22.161991358000002</v>
      </c>
      <c r="E48" s="249">
        <v>22.176687653999998</v>
      </c>
      <c r="F48" s="249">
        <v>22.176158024999999</v>
      </c>
      <c r="G48" s="249">
        <v>22.187495062</v>
      </c>
      <c r="H48" s="249">
        <v>22.200846914</v>
      </c>
      <c r="I48" s="249">
        <v>22.221793826999999</v>
      </c>
      <c r="J48" s="249">
        <v>22.234990122999999</v>
      </c>
      <c r="K48" s="249">
        <v>22.246016049000001</v>
      </c>
      <c r="L48" s="249">
        <v>22.250738272</v>
      </c>
      <c r="M48" s="249">
        <v>22.260523457000001</v>
      </c>
      <c r="N48" s="249">
        <v>22.271238272000002</v>
      </c>
      <c r="O48" s="249">
        <v>22.287312346</v>
      </c>
      <c r="P48" s="249">
        <v>22.296564197999999</v>
      </c>
      <c r="Q48" s="249">
        <v>22.303423457000001</v>
      </c>
      <c r="R48" s="249">
        <v>22.306181480999999</v>
      </c>
      <c r="S48" s="249">
        <v>22.309537036999998</v>
      </c>
      <c r="T48" s="249">
        <v>22.311781481000001</v>
      </c>
      <c r="U48" s="249">
        <v>22.309848148</v>
      </c>
      <c r="V48" s="249">
        <v>22.31217037</v>
      </c>
      <c r="W48" s="249">
        <v>22.315681480999999</v>
      </c>
      <c r="X48" s="249">
        <v>22.326460493999999</v>
      </c>
      <c r="Y48" s="249">
        <v>22.327790123</v>
      </c>
      <c r="Z48" s="249">
        <v>22.325749383000002</v>
      </c>
      <c r="AA48" s="249">
        <v>22.754343209999998</v>
      </c>
      <c r="AB48" s="249">
        <v>22.420058024999999</v>
      </c>
      <c r="AC48" s="249">
        <v>21.756898764999999</v>
      </c>
      <c r="AD48" s="249">
        <v>19.687250617</v>
      </c>
      <c r="AE48" s="249">
        <v>19.174554320999999</v>
      </c>
      <c r="AF48" s="249">
        <v>19.141195062000001</v>
      </c>
      <c r="AG48" s="249">
        <v>20.383972839999998</v>
      </c>
      <c r="AH48" s="249">
        <v>20.711687653999999</v>
      </c>
      <c r="AI48" s="249">
        <v>20.921139505999999</v>
      </c>
      <c r="AJ48" s="249">
        <v>20.871913580000001</v>
      </c>
      <c r="AK48" s="249">
        <v>20.950150616999998</v>
      </c>
      <c r="AL48" s="249">
        <v>21.015435801999999</v>
      </c>
      <c r="AM48" s="249">
        <v>21.052741975</v>
      </c>
      <c r="AN48" s="249">
        <v>21.103393827000001</v>
      </c>
      <c r="AO48" s="249">
        <v>21.152364198000001</v>
      </c>
      <c r="AP48" s="249">
        <v>21.187845678999999</v>
      </c>
      <c r="AQ48" s="249">
        <v>21.242308642000001</v>
      </c>
      <c r="AR48" s="249">
        <v>21.303945679000002</v>
      </c>
      <c r="AS48" s="249">
        <v>21.388919753</v>
      </c>
      <c r="AT48" s="249">
        <v>21.452782716000002</v>
      </c>
      <c r="AU48" s="249">
        <v>21.511697530999999</v>
      </c>
      <c r="AV48" s="249">
        <v>21.549159959000001</v>
      </c>
      <c r="AW48" s="249">
        <v>21.610556656</v>
      </c>
      <c r="AX48" s="249">
        <v>21.679383384000001</v>
      </c>
      <c r="AY48" s="249">
        <v>21.784764800000001</v>
      </c>
      <c r="AZ48" s="249">
        <v>21.846608096000001</v>
      </c>
      <c r="BA48" s="249">
        <v>21.894037927999999</v>
      </c>
      <c r="BB48" s="249">
        <v>21.908524014000001</v>
      </c>
      <c r="BC48" s="249">
        <v>21.941024634000001</v>
      </c>
      <c r="BD48" s="249">
        <v>21.973009505</v>
      </c>
      <c r="BE48" s="249">
        <v>22.003776468000002</v>
      </c>
      <c r="BF48" s="249">
        <v>22.035256457999999</v>
      </c>
      <c r="BG48" s="249">
        <v>22.066747317000001</v>
      </c>
      <c r="BH48" s="315">
        <v>22.110530000000001</v>
      </c>
      <c r="BI48" s="315">
        <v>22.132829999999998</v>
      </c>
      <c r="BJ48" s="315">
        <v>22.14593</v>
      </c>
      <c r="BK48" s="315">
        <v>22.140039999999999</v>
      </c>
      <c r="BL48" s="315">
        <v>22.14209</v>
      </c>
      <c r="BM48" s="315">
        <v>22.14228</v>
      </c>
      <c r="BN48" s="315">
        <v>22.13899</v>
      </c>
      <c r="BO48" s="315">
        <v>22.136690000000002</v>
      </c>
      <c r="BP48" s="315">
        <v>22.133749999999999</v>
      </c>
      <c r="BQ48" s="315">
        <v>22.128720000000001</v>
      </c>
      <c r="BR48" s="315">
        <v>22.125589999999999</v>
      </c>
      <c r="BS48" s="315">
        <v>22.122890000000002</v>
      </c>
      <c r="BT48" s="315">
        <v>22.12265</v>
      </c>
      <c r="BU48" s="315">
        <v>22.119340000000001</v>
      </c>
      <c r="BV48" s="315">
        <v>22.114979999999999</v>
      </c>
    </row>
    <row r="49" spans="1:74" s="159" customFormat="1" ht="11.15" customHeight="1" x14ac:dyDescent="0.25">
      <c r="A49" s="147" t="s">
        <v>722</v>
      </c>
      <c r="B49" s="203" t="s">
        <v>433</v>
      </c>
      <c r="C49" s="249">
        <v>10.722718519000001</v>
      </c>
      <c r="D49" s="249">
        <v>10.729707406999999</v>
      </c>
      <c r="E49" s="249">
        <v>10.734674074000001</v>
      </c>
      <c r="F49" s="249">
        <v>10.731366667</v>
      </c>
      <c r="G49" s="249">
        <v>10.736977778</v>
      </c>
      <c r="H49" s="249">
        <v>10.745255556</v>
      </c>
      <c r="I49" s="249">
        <v>10.763503704</v>
      </c>
      <c r="J49" s="249">
        <v>10.771637037</v>
      </c>
      <c r="K49" s="249">
        <v>10.776959259</v>
      </c>
      <c r="L49" s="249">
        <v>10.775445679000001</v>
      </c>
      <c r="M49" s="249">
        <v>10.778164198000001</v>
      </c>
      <c r="N49" s="249">
        <v>10.781090123</v>
      </c>
      <c r="O49" s="249">
        <v>10.782391358</v>
      </c>
      <c r="P49" s="249">
        <v>10.787106173</v>
      </c>
      <c r="Q49" s="249">
        <v>10.793402469</v>
      </c>
      <c r="R49" s="249">
        <v>10.804944444</v>
      </c>
      <c r="S49" s="249">
        <v>10.811655556</v>
      </c>
      <c r="T49" s="249">
        <v>10.8172</v>
      </c>
      <c r="U49" s="249">
        <v>10.818723457000001</v>
      </c>
      <c r="V49" s="249">
        <v>10.824075308999999</v>
      </c>
      <c r="W49" s="249">
        <v>10.830401235</v>
      </c>
      <c r="X49" s="249">
        <v>10.843558025</v>
      </c>
      <c r="Y49" s="249">
        <v>10.847439506000001</v>
      </c>
      <c r="Z49" s="249">
        <v>10.847902468999999</v>
      </c>
      <c r="AA49" s="249">
        <v>11.004537037</v>
      </c>
      <c r="AB49" s="249">
        <v>10.87847037</v>
      </c>
      <c r="AC49" s="249">
        <v>10.629292593000001</v>
      </c>
      <c r="AD49" s="249">
        <v>9.8609790122999996</v>
      </c>
      <c r="AE49" s="249">
        <v>9.6625975308999994</v>
      </c>
      <c r="AF49" s="249">
        <v>9.6381234568000007</v>
      </c>
      <c r="AG49" s="249">
        <v>10.066845679</v>
      </c>
      <c r="AH49" s="249">
        <v>10.180719753</v>
      </c>
      <c r="AI49" s="249">
        <v>10.259034568000001</v>
      </c>
      <c r="AJ49" s="249">
        <v>10.263809877</v>
      </c>
      <c r="AK49" s="249">
        <v>10.299491357999999</v>
      </c>
      <c r="AL49" s="249">
        <v>10.328098765</v>
      </c>
      <c r="AM49" s="249">
        <v>10.339641974999999</v>
      </c>
      <c r="AN49" s="249">
        <v>10.361593827</v>
      </c>
      <c r="AO49" s="249">
        <v>10.383964197999999</v>
      </c>
      <c r="AP49" s="249">
        <v>10.404767901</v>
      </c>
      <c r="AQ49" s="249">
        <v>10.429464198</v>
      </c>
      <c r="AR49" s="249">
        <v>10.456067901000001</v>
      </c>
      <c r="AS49" s="249">
        <v>10.497961728</v>
      </c>
      <c r="AT49" s="249">
        <v>10.518343209999999</v>
      </c>
      <c r="AU49" s="249">
        <v>10.530595062</v>
      </c>
      <c r="AV49" s="249">
        <v>10.509573093</v>
      </c>
      <c r="AW49" s="249">
        <v>10.524423829</v>
      </c>
      <c r="AX49" s="249">
        <v>10.550003078</v>
      </c>
      <c r="AY49" s="249">
        <v>10.609221374000001</v>
      </c>
      <c r="AZ49" s="249">
        <v>10.639074750000001</v>
      </c>
      <c r="BA49" s="249">
        <v>10.662473738999999</v>
      </c>
      <c r="BB49" s="249">
        <v>10.66636591</v>
      </c>
      <c r="BC49" s="249">
        <v>10.686645448</v>
      </c>
      <c r="BD49" s="249">
        <v>10.710259924000001</v>
      </c>
      <c r="BE49" s="249">
        <v>10.747062066</v>
      </c>
      <c r="BF49" s="249">
        <v>10.769956865999999</v>
      </c>
      <c r="BG49" s="249">
        <v>10.788797054</v>
      </c>
      <c r="BH49" s="315">
        <v>10.803050000000001</v>
      </c>
      <c r="BI49" s="315">
        <v>10.81418</v>
      </c>
      <c r="BJ49" s="315">
        <v>10.82166</v>
      </c>
      <c r="BK49" s="315">
        <v>10.82189</v>
      </c>
      <c r="BL49" s="315">
        <v>10.824769999999999</v>
      </c>
      <c r="BM49" s="315">
        <v>10.82668</v>
      </c>
      <c r="BN49" s="315">
        <v>10.826700000000001</v>
      </c>
      <c r="BO49" s="315">
        <v>10.82742</v>
      </c>
      <c r="BP49" s="315">
        <v>10.8279</v>
      </c>
      <c r="BQ49" s="315">
        <v>10.82774</v>
      </c>
      <c r="BR49" s="315">
        <v>10.82803</v>
      </c>
      <c r="BS49" s="315">
        <v>10.828379999999999</v>
      </c>
      <c r="BT49" s="315">
        <v>10.829639999999999</v>
      </c>
      <c r="BU49" s="315">
        <v>10.829459999999999</v>
      </c>
      <c r="BV49" s="315">
        <v>10.82869</v>
      </c>
    </row>
    <row r="50" spans="1:74" s="159" customFormat="1" ht="11.15" customHeight="1" x14ac:dyDescent="0.25">
      <c r="A50" s="147" t="s">
        <v>723</v>
      </c>
      <c r="B50" s="203" t="s">
        <v>434</v>
      </c>
      <c r="C50" s="249">
        <v>28.452066667</v>
      </c>
      <c r="D50" s="249">
        <v>28.505299999999998</v>
      </c>
      <c r="E50" s="249">
        <v>28.558433333</v>
      </c>
      <c r="F50" s="249">
        <v>28.617688889</v>
      </c>
      <c r="G50" s="249">
        <v>28.665955556</v>
      </c>
      <c r="H50" s="249">
        <v>28.709455556000002</v>
      </c>
      <c r="I50" s="249">
        <v>28.744771605</v>
      </c>
      <c r="J50" s="249">
        <v>28.781301235000001</v>
      </c>
      <c r="K50" s="249">
        <v>28.815627159999998</v>
      </c>
      <c r="L50" s="249">
        <v>28.838376542999999</v>
      </c>
      <c r="M50" s="249">
        <v>28.875324690999999</v>
      </c>
      <c r="N50" s="249">
        <v>28.917098764999999</v>
      </c>
      <c r="O50" s="249">
        <v>28.975116049</v>
      </c>
      <c r="P50" s="249">
        <v>29.017979012000001</v>
      </c>
      <c r="Q50" s="249">
        <v>29.057104937999998</v>
      </c>
      <c r="R50" s="249">
        <v>29.090049383</v>
      </c>
      <c r="S50" s="249">
        <v>29.123534568</v>
      </c>
      <c r="T50" s="249">
        <v>29.155116049</v>
      </c>
      <c r="U50" s="249">
        <v>29.178665431999999</v>
      </c>
      <c r="V50" s="249">
        <v>29.211035802000001</v>
      </c>
      <c r="W50" s="249">
        <v>29.246098764999999</v>
      </c>
      <c r="X50" s="249">
        <v>29.300387654000001</v>
      </c>
      <c r="Y50" s="249">
        <v>29.328435802000001</v>
      </c>
      <c r="Z50" s="249">
        <v>29.346776543000001</v>
      </c>
      <c r="AA50" s="249">
        <v>29.817162963000001</v>
      </c>
      <c r="AB50" s="249">
        <v>29.469774074</v>
      </c>
      <c r="AC50" s="249">
        <v>28.766362962999999</v>
      </c>
      <c r="AD50" s="249">
        <v>26.579882716</v>
      </c>
      <c r="AE50" s="249">
        <v>26.009712346000001</v>
      </c>
      <c r="AF50" s="249">
        <v>25.928804937999999</v>
      </c>
      <c r="AG50" s="249">
        <v>27.091634568</v>
      </c>
      <c r="AH50" s="249">
        <v>27.423397530999999</v>
      </c>
      <c r="AI50" s="249">
        <v>27.678567901000001</v>
      </c>
      <c r="AJ50" s="249">
        <v>27.795051852</v>
      </c>
      <c r="AK50" s="249">
        <v>27.943607406999998</v>
      </c>
      <c r="AL50" s="249">
        <v>28.062140741</v>
      </c>
      <c r="AM50" s="249">
        <v>28.106913580000001</v>
      </c>
      <c r="AN50" s="249">
        <v>28.198206172999999</v>
      </c>
      <c r="AO50" s="249">
        <v>28.292280247000001</v>
      </c>
      <c r="AP50" s="249">
        <v>28.376558025000001</v>
      </c>
      <c r="AQ50" s="249">
        <v>28.485628394999999</v>
      </c>
      <c r="AR50" s="249">
        <v>28.606913580000001</v>
      </c>
      <c r="AS50" s="249">
        <v>28.777045679</v>
      </c>
      <c r="AT50" s="249">
        <v>28.895286420000001</v>
      </c>
      <c r="AU50" s="249">
        <v>28.998267900999998</v>
      </c>
      <c r="AV50" s="249">
        <v>29.057649387000001</v>
      </c>
      <c r="AW50" s="249">
        <v>29.151367902</v>
      </c>
      <c r="AX50" s="249">
        <v>29.251082710999999</v>
      </c>
      <c r="AY50" s="249">
        <v>29.369240799</v>
      </c>
      <c r="AZ50" s="249">
        <v>29.471612956000001</v>
      </c>
      <c r="BA50" s="249">
        <v>29.570646168</v>
      </c>
      <c r="BB50" s="249">
        <v>29.660927541</v>
      </c>
      <c r="BC50" s="249">
        <v>29.757342531999999</v>
      </c>
      <c r="BD50" s="249">
        <v>29.854478246999999</v>
      </c>
      <c r="BE50" s="249">
        <v>29.975874632</v>
      </c>
      <c r="BF50" s="249">
        <v>30.056796834</v>
      </c>
      <c r="BG50" s="249">
        <v>30.120784801999999</v>
      </c>
      <c r="BH50" s="315">
        <v>30.15766</v>
      </c>
      <c r="BI50" s="315">
        <v>30.195409999999999</v>
      </c>
      <c r="BJ50" s="315">
        <v>30.223870000000002</v>
      </c>
      <c r="BK50" s="315">
        <v>30.236529999999998</v>
      </c>
      <c r="BL50" s="315">
        <v>30.251280000000001</v>
      </c>
      <c r="BM50" s="315">
        <v>30.261610000000001</v>
      </c>
      <c r="BN50" s="315">
        <v>30.263210000000001</v>
      </c>
      <c r="BO50" s="315">
        <v>30.267939999999999</v>
      </c>
      <c r="BP50" s="315">
        <v>30.2715</v>
      </c>
      <c r="BQ50" s="315">
        <v>30.27441</v>
      </c>
      <c r="BR50" s="315">
        <v>30.275189999999998</v>
      </c>
      <c r="BS50" s="315">
        <v>30.274380000000001</v>
      </c>
      <c r="BT50" s="315">
        <v>30.270720000000001</v>
      </c>
      <c r="BU50" s="315">
        <v>30.267659999999999</v>
      </c>
      <c r="BV50" s="315">
        <v>30.263950000000001</v>
      </c>
    </row>
    <row r="51" spans="1:74" s="159" customFormat="1" ht="11.15" customHeight="1" x14ac:dyDescent="0.25">
      <c r="A51" s="147" t="s">
        <v>724</v>
      </c>
      <c r="B51" s="203" t="s">
        <v>435</v>
      </c>
      <c r="C51" s="249">
        <v>8.1441074073999999</v>
      </c>
      <c r="D51" s="249">
        <v>8.1516296296000004</v>
      </c>
      <c r="E51" s="249">
        <v>8.161462963</v>
      </c>
      <c r="F51" s="249">
        <v>8.1785999999999994</v>
      </c>
      <c r="G51" s="249">
        <v>8.1893111111000003</v>
      </c>
      <c r="H51" s="249">
        <v>8.1985888888999998</v>
      </c>
      <c r="I51" s="249">
        <v>8.2044185185000007</v>
      </c>
      <c r="J51" s="249">
        <v>8.2123407407000002</v>
      </c>
      <c r="K51" s="249">
        <v>8.2203407406999993</v>
      </c>
      <c r="L51" s="249">
        <v>8.2264481480999994</v>
      </c>
      <c r="M51" s="249">
        <v>8.2360814814999994</v>
      </c>
      <c r="N51" s="249">
        <v>8.2472703704000008</v>
      </c>
      <c r="O51" s="249">
        <v>8.2642617283999993</v>
      </c>
      <c r="P51" s="249">
        <v>8.2753765432000002</v>
      </c>
      <c r="Q51" s="249">
        <v>8.2848617283999992</v>
      </c>
      <c r="R51" s="249">
        <v>8.2908407407000002</v>
      </c>
      <c r="S51" s="249">
        <v>8.2984740740999996</v>
      </c>
      <c r="T51" s="249">
        <v>8.3058851851999993</v>
      </c>
      <c r="U51" s="249">
        <v>8.3159876543000006</v>
      </c>
      <c r="V51" s="249">
        <v>8.3207691358000009</v>
      </c>
      <c r="W51" s="249">
        <v>8.3231432098999996</v>
      </c>
      <c r="X51" s="249">
        <v>8.3160827160000004</v>
      </c>
      <c r="Y51" s="249">
        <v>8.3189123456999994</v>
      </c>
      <c r="Z51" s="249">
        <v>8.3246049383000003</v>
      </c>
      <c r="AA51" s="249">
        <v>8.4655753086000001</v>
      </c>
      <c r="AB51" s="249">
        <v>8.3776827160000007</v>
      </c>
      <c r="AC51" s="249">
        <v>8.1933419752999992</v>
      </c>
      <c r="AD51" s="249">
        <v>7.6020888889</v>
      </c>
      <c r="AE51" s="249">
        <v>7.4577</v>
      </c>
      <c r="AF51" s="249">
        <v>7.4497111111000001</v>
      </c>
      <c r="AG51" s="249">
        <v>7.7942753085999996</v>
      </c>
      <c r="AH51" s="249">
        <v>7.8969716049000001</v>
      </c>
      <c r="AI51" s="249">
        <v>7.9739530863999999</v>
      </c>
      <c r="AJ51" s="249">
        <v>8.0051209876999998</v>
      </c>
      <c r="AK51" s="249">
        <v>8.0457469136000004</v>
      </c>
      <c r="AL51" s="249">
        <v>8.0757320987999996</v>
      </c>
      <c r="AM51" s="249">
        <v>8.0838518519000004</v>
      </c>
      <c r="AN51" s="249">
        <v>8.1009740740999998</v>
      </c>
      <c r="AO51" s="249">
        <v>8.1158740741000006</v>
      </c>
      <c r="AP51" s="249">
        <v>8.1206555556000009</v>
      </c>
      <c r="AQ51" s="249">
        <v>8.1370333332999998</v>
      </c>
      <c r="AR51" s="249">
        <v>8.1571111111000008</v>
      </c>
      <c r="AS51" s="249">
        <v>8.1869185185000006</v>
      </c>
      <c r="AT51" s="249">
        <v>8.2098740741</v>
      </c>
      <c r="AU51" s="249">
        <v>8.2320074073999994</v>
      </c>
      <c r="AV51" s="249">
        <v>8.2496467398999993</v>
      </c>
      <c r="AW51" s="249">
        <v>8.2728894628000003</v>
      </c>
      <c r="AX51" s="249">
        <v>8.2980637972999993</v>
      </c>
      <c r="AY51" s="249">
        <v>8.3317817091999995</v>
      </c>
      <c r="AZ51" s="249">
        <v>8.3558602931999992</v>
      </c>
      <c r="BA51" s="249">
        <v>8.3769115145999997</v>
      </c>
      <c r="BB51" s="249">
        <v>8.3931105652000007</v>
      </c>
      <c r="BC51" s="249">
        <v>8.4094756682000007</v>
      </c>
      <c r="BD51" s="249">
        <v>8.4241820150999995</v>
      </c>
      <c r="BE51" s="249">
        <v>8.4364793046000006</v>
      </c>
      <c r="BF51" s="249">
        <v>8.4484308655000007</v>
      </c>
      <c r="BG51" s="249">
        <v>8.4592863962999996</v>
      </c>
      <c r="BH51" s="315">
        <v>8.4721039999999999</v>
      </c>
      <c r="BI51" s="315">
        <v>8.4784740000000003</v>
      </c>
      <c r="BJ51" s="315">
        <v>8.4814539999999994</v>
      </c>
      <c r="BK51" s="315">
        <v>8.4761310000000005</v>
      </c>
      <c r="BL51" s="315">
        <v>8.4760190000000009</v>
      </c>
      <c r="BM51" s="315">
        <v>8.4762039999999992</v>
      </c>
      <c r="BN51" s="315">
        <v>8.4777389999999997</v>
      </c>
      <c r="BO51" s="315">
        <v>8.4777269999999998</v>
      </c>
      <c r="BP51" s="315">
        <v>8.4772200000000009</v>
      </c>
      <c r="BQ51" s="315">
        <v>8.4759630000000001</v>
      </c>
      <c r="BR51" s="315">
        <v>8.4746609999999993</v>
      </c>
      <c r="BS51" s="315">
        <v>8.4730559999999997</v>
      </c>
      <c r="BT51" s="315">
        <v>8.4715360000000004</v>
      </c>
      <c r="BU51" s="315">
        <v>8.4690379999999994</v>
      </c>
      <c r="BV51" s="315">
        <v>8.4659490000000002</v>
      </c>
    </row>
    <row r="52" spans="1:74" s="159" customFormat="1" ht="11.15" customHeight="1" x14ac:dyDescent="0.25">
      <c r="A52" s="147" t="s">
        <v>725</v>
      </c>
      <c r="B52" s="203" t="s">
        <v>436</v>
      </c>
      <c r="C52" s="249">
        <v>17.285649382999999</v>
      </c>
      <c r="D52" s="249">
        <v>17.320101234999999</v>
      </c>
      <c r="E52" s="249">
        <v>17.355149383000001</v>
      </c>
      <c r="F52" s="249">
        <v>17.392062963000001</v>
      </c>
      <c r="G52" s="249">
        <v>17.427351852000001</v>
      </c>
      <c r="H52" s="249">
        <v>17.462285184999999</v>
      </c>
      <c r="I52" s="249">
        <v>17.50047284</v>
      </c>
      <c r="J52" s="249">
        <v>17.531987654000002</v>
      </c>
      <c r="K52" s="249">
        <v>17.560439506000002</v>
      </c>
      <c r="L52" s="249">
        <v>17.581245678999998</v>
      </c>
      <c r="M52" s="249">
        <v>17.607008642</v>
      </c>
      <c r="N52" s="249">
        <v>17.633145678999998</v>
      </c>
      <c r="O52" s="249">
        <v>17.661064197999998</v>
      </c>
      <c r="P52" s="249">
        <v>17.686893826999999</v>
      </c>
      <c r="Q52" s="249">
        <v>17.712041975000002</v>
      </c>
      <c r="R52" s="249">
        <v>17.734691357999999</v>
      </c>
      <c r="S52" s="249">
        <v>17.759839505999999</v>
      </c>
      <c r="T52" s="249">
        <v>17.785669135999999</v>
      </c>
      <c r="U52" s="249">
        <v>17.816279011999999</v>
      </c>
      <c r="V52" s="249">
        <v>17.840397531000001</v>
      </c>
      <c r="W52" s="249">
        <v>17.862123456999999</v>
      </c>
      <c r="X52" s="249">
        <v>17.883851851999999</v>
      </c>
      <c r="Y52" s="249">
        <v>17.898996296</v>
      </c>
      <c r="Z52" s="249">
        <v>17.909951851999999</v>
      </c>
      <c r="AA52" s="249">
        <v>18.160580246999999</v>
      </c>
      <c r="AB52" s="249">
        <v>17.980261727999999</v>
      </c>
      <c r="AC52" s="249">
        <v>17.612858025000001</v>
      </c>
      <c r="AD52" s="249">
        <v>16.488685185000001</v>
      </c>
      <c r="AE52" s="249">
        <v>16.174374073999999</v>
      </c>
      <c r="AF52" s="249">
        <v>16.100240741</v>
      </c>
      <c r="AG52" s="249">
        <v>16.618082716</v>
      </c>
      <c r="AH52" s="249">
        <v>16.760456789999999</v>
      </c>
      <c r="AI52" s="249">
        <v>16.879160494000001</v>
      </c>
      <c r="AJ52" s="249">
        <v>16.967112346</v>
      </c>
      <c r="AK52" s="249">
        <v>17.04378642</v>
      </c>
      <c r="AL52" s="249">
        <v>17.102101234999999</v>
      </c>
      <c r="AM52" s="249">
        <v>17.102279012</v>
      </c>
      <c r="AN52" s="249">
        <v>17.153708642000002</v>
      </c>
      <c r="AO52" s="249">
        <v>17.216612346000002</v>
      </c>
      <c r="AP52" s="249">
        <v>17.304916048999999</v>
      </c>
      <c r="AQ52" s="249">
        <v>17.380323456999999</v>
      </c>
      <c r="AR52" s="249">
        <v>17.456760494000001</v>
      </c>
      <c r="AS52" s="249">
        <v>17.535580246999999</v>
      </c>
      <c r="AT52" s="249">
        <v>17.613061728000002</v>
      </c>
      <c r="AU52" s="249">
        <v>17.690558025000001</v>
      </c>
      <c r="AV52" s="249">
        <v>17.769271633999999</v>
      </c>
      <c r="AW52" s="249">
        <v>17.845895685999999</v>
      </c>
      <c r="AX52" s="249">
        <v>17.921632679999998</v>
      </c>
      <c r="AY52" s="249">
        <v>17.998948407</v>
      </c>
      <c r="AZ52" s="249">
        <v>18.071061938</v>
      </c>
      <c r="BA52" s="249">
        <v>18.140439066999999</v>
      </c>
      <c r="BB52" s="249">
        <v>18.202284831</v>
      </c>
      <c r="BC52" s="249">
        <v>18.269785376000002</v>
      </c>
      <c r="BD52" s="249">
        <v>18.338145739000002</v>
      </c>
      <c r="BE52" s="249">
        <v>18.427456184</v>
      </c>
      <c r="BF52" s="249">
        <v>18.482468488999999</v>
      </c>
      <c r="BG52" s="249">
        <v>18.523272915</v>
      </c>
      <c r="BH52" s="315">
        <v>18.53791</v>
      </c>
      <c r="BI52" s="315">
        <v>18.559270000000001</v>
      </c>
      <c r="BJ52" s="315">
        <v>18.575379999999999</v>
      </c>
      <c r="BK52" s="315">
        <v>18.582899999999999</v>
      </c>
      <c r="BL52" s="315">
        <v>18.591049999999999</v>
      </c>
      <c r="BM52" s="315">
        <v>18.596489999999999</v>
      </c>
      <c r="BN52" s="315">
        <v>18.597390000000001</v>
      </c>
      <c r="BO52" s="315">
        <v>18.598749999999999</v>
      </c>
      <c r="BP52" s="315">
        <v>18.598769999999998</v>
      </c>
      <c r="BQ52" s="315">
        <v>18.594270000000002</v>
      </c>
      <c r="BR52" s="315">
        <v>18.59394</v>
      </c>
      <c r="BS52" s="315">
        <v>18.594619999999999</v>
      </c>
      <c r="BT52" s="315">
        <v>18.598320000000001</v>
      </c>
      <c r="BU52" s="315">
        <v>18.599509999999999</v>
      </c>
      <c r="BV52" s="315">
        <v>18.600190000000001</v>
      </c>
    </row>
    <row r="53" spans="1:74" s="159" customFormat="1" ht="11.15" customHeight="1" x14ac:dyDescent="0.25">
      <c r="A53" s="147" t="s">
        <v>726</v>
      </c>
      <c r="B53" s="203" t="s">
        <v>437</v>
      </c>
      <c r="C53" s="249">
        <v>10.702503704</v>
      </c>
      <c r="D53" s="249">
        <v>10.730559259</v>
      </c>
      <c r="E53" s="249">
        <v>10.755337037</v>
      </c>
      <c r="F53" s="249">
        <v>10.772051852000001</v>
      </c>
      <c r="G53" s="249">
        <v>10.793862963</v>
      </c>
      <c r="H53" s="249">
        <v>10.815985185000001</v>
      </c>
      <c r="I53" s="249">
        <v>10.838937037000001</v>
      </c>
      <c r="J53" s="249">
        <v>10.861292593</v>
      </c>
      <c r="K53" s="249">
        <v>10.883570369999999</v>
      </c>
      <c r="L53" s="249">
        <v>10.903498765</v>
      </c>
      <c r="M53" s="249">
        <v>10.927324691000001</v>
      </c>
      <c r="N53" s="249">
        <v>10.952776543000001</v>
      </c>
      <c r="O53" s="249">
        <v>10.985197531000001</v>
      </c>
      <c r="P53" s="249">
        <v>11.009893827000001</v>
      </c>
      <c r="Q53" s="249">
        <v>11.032208642000001</v>
      </c>
      <c r="R53" s="249">
        <v>11.048137037</v>
      </c>
      <c r="S53" s="249">
        <v>11.068692593</v>
      </c>
      <c r="T53" s="249">
        <v>11.08987037</v>
      </c>
      <c r="U53" s="249">
        <v>11.113072839999999</v>
      </c>
      <c r="V53" s="249">
        <v>11.134443210000001</v>
      </c>
      <c r="W53" s="249">
        <v>11.155383950999999</v>
      </c>
      <c r="X53" s="249">
        <v>11.178808642</v>
      </c>
      <c r="Y53" s="249">
        <v>11.196704938</v>
      </c>
      <c r="Z53" s="249">
        <v>11.211986420000001</v>
      </c>
      <c r="AA53" s="249">
        <v>11.403319753</v>
      </c>
      <c r="AB53" s="249">
        <v>11.279371605</v>
      </c>
      <c r="AC53" s="249">
        <v>11.018808642</v>
      </c>
      <c r="AD53" s="249">
        <v>10.196653086</v>
      </c>
      <c r="AE53" s="249">
        <v>9.9815938271999993</v>
      </c>
      <c r="AF53" s="249">
        <v>9.9486530864000002</v>
      </c>
      <c r="AG53" s="249">
        <v>10.375875309</v>
      </c>
      <c r="AH53" s="249">
        <v>10.498638272000001</v>
      </c>
      <c r="AI53" s="249">
        <v>10.59498642</v>
      </c>
      <c r="AJ53" s="249">
        <v>10.642954320999999</v>
      </c>
      <c r="AK53" s="249">
        <v>10.702946914</v>
      </c>
      <c r="AL53" s="249">
        <v>10.752998764999999</v>
      </c>
      <c r="AM53" s="249">
        <v>10.771485185</v>
      </c>
      <c r="AN53" s="249">
        <v>10.817874074000001</v>
      </c>
      <c r="AO53" s="249">
        <v>10.870540740999999</v>
      </c>
      <c r="AP53" s="249">
        <v>10.940245679</v>
      </c>
      <c r="AQ53" s="249">
        <v>10.997397531000001</v>
      </c>
      <c r="AR53" s="249">
        <v>11.05275679</v>
      </c>
      <c r="AS53" s="249">
        <v>11.111474074</v>
      </c>
      <c r="AT53" s="249">
        <v>11.159385185</v>
      </c>
      <c r="AU53" s="249">
        <v>11.201640741</v>
      </c>
      <c r="AV53" s="249">
        <v>11.228189835</v>
      </c>
      <c r="AW53" s="249">
        <v>11.266672459</v>
      </c>
      <c r="AX53" s="249">
        <v>11.307037705999999</v>
      </c>
      <c r="AY53" s="249">
        <v>11.358410843</v>
      </c>
      <c r="AZ53" s="249">
        <v>11.39569739</v>
      </c>
      <c r="BA53" s="249">
        <v>11.428022609999999</v>
      </c>
      <c r="BB53" s="249">
        <v>11.447712674</v>
      </c>
      <c r="BC53" s="249">
        <v>11.475870618</v>
      </c>
      <c r="BD53" s="249">
        <v>11.50482261</v>
      </c>
      <c r="BE53" s="249">
        <v>11.540624730999999</v>
      </c>
      <c r="BF53" s="249">
        <v>11.566622757999999</v>
      </c>
      <c r="BG53" s="249">
        <v>11.588872772</v>
      </c>
      <c r="BH53" s="315">
        <v>11.60638</v>
      </c>
      <c r="BI53" s="315">
        <v>11.621880000000001</v>
      </c>
      <c r="BJ53" s="315">
        <v>11.63438</v>
      </c>
      <c r="BK53" s="315">
        <v>11.641</v>
      </c>
      <c r="BL53" s="315">
        <v>11.64964</v>
      </c>
      <c r="BM53" s="315">
        <v>11.657439999999999</v>
      </c>
      <c r="BN53" s="315">
        <v>11.664479999999999</v>
      </c>
      <c r="BO53" s="315">
        <v>11.67051</v>
      </c>
      <c r="BP53" s="315">
        <v>11.67563</v>
      </c>
      <c r="BQ53" s="315">
        <v>11.679830000000001</v>
      </c>
      <c r="BR53" s="315">
        <v>11.683109999999999</v>
      </c>
      <c r="BS53" s="315">
        <v>11.68548</v>
      </c>
      <c r="BT53" s="315">
        <v>11.68623</v>
      </c>
      <c r="BU53" s="315">
        <v>11.6873</v>
      </c>
      <c r="BV53" s="315">
        <v>11.687989999999999</v>
      </c>
    </row>
    <row r="54" spans="1:74" s="159" customFormat="1" ht="11.15" customHeight="1" x14ac:dyDescent="0.25">
      <c r="A54" s="148" t="s">
        <v>727</v>
      </c>
      <c r="B54" s="204" t="s">
        <v>438</v>
      </c>
      <c r="C54" s="68">
        <v>23.314639505999999</v>
      </c>
      <c r="D54" s="68">
        <v>23.357454320999999</v>
      </c>
      <c r="E54" s="68">
        <v>23.390706173000002</v>
      </c>
      <c r="F54" s="68">
        <v>23.399377778000002</v>
      </c>
      <c r="G54" s="68">
        <v>23.424766667</v>
      </c>
      <c r="H54" s="68">
        <v>23.451855556000002</v>
      </c>
      <c r="I54" s="68">
        <v>23.477172840000001</v>
      </c>
      <c r="J54" s="68">
        <v>23.510265432000001</v>
      </c>
      <c r="K54" s="68">
        <v>23.547661728000001</v>
      </c>
      <c r="L54" s="68">
        <v>23.602838272</v>
      </c>
      <c r="M54" s="68">
        <v>23.638734568</v>
      </c>
      <c r="N54" s="68">
        <v>23.668827159999999</v>
      </c>
      <c r="O54" s="68">
        <v>23.684380247</v>
      </c>
      <c r="P54" s="68">
        <v>23.709417284000001</v>
      </c>
      <c r="Q54" s="68">
        <v>23.735202469000001</v>
      </c>
      <c r="R54" s="68">
        <v>23.761246914000001</v>
      </c>
      <c r="S54" s="68">
        <v>23.788895062000002</v>
      </c>
      <c r="T54" s="68">
        <v>23.817658025</v>
      </c>
      <c r="U54" s="68">
        <v>23.845669136000001</v>
      </c>
      <c r="V54" s="68">
        <v>23.878061727999999</v>
      </c>
      <c r="W54" s="68">
        <v>23.912969136000001</v>
      </c>
      <c r="X54" s="68">
        <v>23.957112345999999</v>
      </c>
      <c r="Y54" s="68">
        <v>23.992008641999998</v>
      </c>
      <c r="Z54" s="68">
        <v>24.024379012000001</v>
      </c>
      <c r="AA54" s="68">
        <v>24.542603704000001</v>
      </c>
      <c r="AB54" s="68">
        <v>24.203637037</v>
      </c>
      <c r="AC54" s="68">
        <v>23.495859258999999</v>
      </c>
      <c r="AD54" s="68">
        <v>21.332574074</v>
      </c>
      <c r="AE54" s="68">
        <v>20.702196296</v>
      </c>
      <c r="AF54" s="68">
        <v>20.518029630000001</v>
      </c>
      <c r="AG54" s="68">
        <v>21.426424691000001</v>
      </c>
      <c r="AH54" s="68">
        <v>21.649917284000001</v>
      </c>
      <c r="AI54" s="68">
        <v>21.834858024999999</v>
      </c>
      <c r="AJ54" s="68">
        <v>21.978925925999999</v>
      </c>
      <c r="AK54" s="68">
        <v>22.088503704000001</v>
      </c>
      <c r="AL54" s="68">
        <v>22.16127037</v>
      </c>
      <c r="AM54" s="68">
        <v>22.088835801999998</v>
      </c>
      <c r="AN54" s="68">
        <v>22.169272840000001</v>
      </c>
      <c r="AO54" s="68">
        <v>22.294191357999999</v>
      </c>
      <c r="AP54" s="68">
        <v>22.534341975</v>
      </c>
      <c r="AQ54" s="68">
        <v>22.695160494</v>
      </c>
      <c r="AR54" s="68">
        <v>22.847397530999999</v>
      </c>
      <c r="AS54" s="68">
        <v>23.013833333000001</v>
      </c>
      <c r="AT54" s="68">
        <v>23.131822222</v>
      </c>
      <c r="AU54" s="68">
        <v>23.224144444</v>
      </c>
      <c r="AV54" s="68">
        <v>23.238249884999998</v>
      </c>
      <c r="AW54" s="68">
        <v>23.31865136</v>
      </c>
      <c r="AX54" s="68">
        <v>23.412798755000001</v>
      </c>
      <c r="AY54" s="68">
        <v>23.553253131000002</v>
      </c>
      <c r="AZ54" s="68">
        <v>23.650471567</v>
      </c>
      <c r="BA54" s="68">
        <v>23.737015125999999</v>
      </c>
      <c r="BB54" s="68">
        <v>23.806972850000001</v>
      </c>
      <c r="BC54" s="68">
        <v>23.876599871</v>
      </c>
      <c r="BD54" s="68">
        <v>23.939985231000001</v>
      </c>
      <c r="BE54" s="68">
        <v>23.997811433999999</v>
      </c>
      <c r="BF54" s="68">
        <v>24.048201596999998</v>
      </c>
      <c r="BG54" s="68">
        <v>24.091838224</v>
      </c>
      <c r="BH54" s="319">
        <v>24.128540000000001</v>
      </c>
      <c r="BI54" s="319">
        <v>24.158809999999999</v>
      </c>
      <c r="BJ54" s="319">
        <v>24.182449999999999</v>
      </c>
      <c r="BK54" s="319">
        <v>24.197230000000001</v>
      </c>
      <c r="BL54" s="319">
        <v>24.209330000000001</v>
      </c>
      <c r="BM54" s="319">
        <v>24.216519999999999</v>
      </c>
      <c r="BN54" s="319">
        <v>24.214230000000001</v>
      </c>
      <c r="BO54" s="319">
        <v>24.21499</v>
      </c>
      <c r="BP54" s="319">
        <v>24.214259999999999</v>
      </c>
      <c r="BQ54" s="319">
        <v>24.211819999999999</v>
      </c>
      <c r="BR54" s="319">
        <v>24.20823</v>
      </c>
      <c r="BS54" s="319">
        <v>24.20327</v>
      </c>
      <c r="BT54" s="319">
        <v>24.194559999999999</v>
      </c>
      <c r="BU54" s="319">
        <v>24.188680000000002</v>
      </c>
      <c r="BV54" s="319">
        <v>24.183229999999998</v>
      </c>
    </row>
    <row r="55" spans="1:74" s="159" customFormat="1" ht="12" customHeight="1" x14ac:dyDescent="0.25">
      <c r="A55" s="147"/>
      <c r="B55" s="756" t="s">
        <v>806</v>
      </c>
      <c r="C55" s="757"/>
      <c r="D55" s="757"/>
      <c r="E55" s="757"/>
      <c r="F55" s="757"/>
      <c r="G55" s="757"/>
      <c r="H55" s="757"/>
      <c r="I55" s="757"/>
      <c r="J55" s="757"/>
      <c r="K55" s="757"/>
      <c r="L55" s="757"/>
      <c r="M55" s="757"/>
      <c r="N55" s="757"/>
      <c r="O55" s="757"/>
      <c r="P55" s="757"/>
      <c r="Q55" s="757"/>
      <c r="AY55" s="457"/>
      <c r="AZ55" s="457"/>
      <c r="BA55" s="457"/>
      <c r="BB55" s="457"/>
      <c r="BC55" s="457"/>
      <c r="BD55" s="457"/>
      <c r="BE55" s="457"/>
      <c r="BF55" s="457"/>
      <c r="BG55" s="457"/>
      <c r="BH55" s="457"/>
      <c r="BI55" s="457"/>
      <c r="BJ55" s="457"/>
    </row>
    <row r="56" spans="1:74" s="426" customFormat="1" ht="12" customHeight="1" x14ac:dyDescent="0.25">
      <c r="A56" s="425"/>
      <c r="B56" s="777" t="str">
        <f>"Notes: "&amp;"EIA completed modeling and analysis for this report on " &amp;Dates!D2&amp;"."</f>
        <v>Notes: EIA completed modeling and analysis for this report on Thursday October 6, 2022.</v>
      </c>
      <c r="C56" s="799"/>
      <c r="D56" s="799"/>
      <c r="E56" s="799"/>
      <c r="F56" s="799"/>
      <c r="G56" s="799"/>
      <c r="H56" s="799"/>
      <c r="I56" s="799"/>
      <c r="J56" s="799"/>
      <c r="K56" s="799"/>
      <c r="L56" s="799"/>
      <c r="M56" s="799"/>
      <c r="N56" s="799"/>
      <c r="O56" s="799"/>
      <c r="P56" s="799"/>
      <c r="Q56" s="778"/>
      <c r="AY56" s="458"/>
      <c r="AZ56" s="458"/>
      <c r="BA56" s="458"/>
      <c r="BB56" s="458"/>
      <c r="BC56" s="458"/>
      <c r="BD56" s="626"/>
      <c r="BE56" s="626"/>
      <c r="BF56" s="626"/>
      <c r="BG56" s="626"/>
      <c r="BH56" s="458"/>
      <c r="BI56" s="458"/>
      <c r="BJ56" s="458"/>
    </row>
    <row r="57" spans="1:74" s="426" customFormat="1" ht="12" customHeight="1" x14ac:dyDescent="0.25">
      <c r="A57" s="425"/>
      <c r="B57" s="750" t="s">
        <v>350</v>
      </c>
      <c r="C57" s="749"/>
      <c r="D57" s="749"/>
      <c r="E57" s="749"/>
      <c r="F57" s="749"/>
      <c r="G57" s="749"/>
      <c r="H57" s="749"/>
      <c r="I57" s="749"/>
      <c r="J57" s="749"/>
      <c r="K57" s="749"/>
      <c r="L57" s="749"/>
      <c r="M57" s="749"/>
      <c r="N57" s="749"/>
      <c r="O57" s="749"/>
      <c r="P57" s="749"/>
      <c r="Q57" s="749"/>
      <c r="AY57" s="458"/>
      <c r="AZ57" s="458"/>
      <c r="BA57" s="458"/>
      <c r="BB57" s="458"/>
      <c r="BC57" s="458"/>
      <c r="BD57" s="626"/>
      <c r="BE57" s="626"/>
      <c r="BF57" s="626"/>
      <c r="BG57" s="626"/>
      <c r="BH57" s="458"/>
      <c r="BI57" s="458"/>
      <c r="BJ57" s="458"/>
    </row>
    <row r="58" spans="1:74" s="426" customFormat="1" ht="12" customHeight="1" x14ac:dyDescent="0.25">
      <c r="A58" s="425"/>
      <c r="B58" s="745" t="s">
        <v>856</v>
      </c>
      <c r="C58" s="742"/>
      <c r="D58" s="742"/>
      <c r="E58" s="742"/>
      <c r="F58" s="742"/>
      <c r="G58" s="742"/>
      <c r="H58" s="742"/>
      <c r="I58" s="742"/>
      <c r="J58" s="742"/>
      <c r="K58" s="742"/>
      <c r="L58" s="742"/>
      <c r="M58" s="742"/>
      <c r="N58" s="742"/>
      <c r="O58" s="742"/>
      <c r="P58" s="742"/>
      <c r="Q58" s="736"/>
      <c r="AY58" s="458"/>
      <c r="AZ58" s="458"/>
      <c r="BA58" s="458"/>
      <c r="BB58" s="458"/>
      <c r="BC58" s="458"/>
      <c r="BD58" s="626"/>
      <c r="BE58" s="626"/>
      <c r="BF58" s="626"/>
      <c r="BG58" s="626"/>
      <c r="BH58" s="458"/>
      <c r="BI58" s="458"/>
      <c r="BJ58" s="458"/>
    </row>
    <row r="59" spans="1:74" s="427" customFormat="1" ht="12" customHeight="1" x14ac:dyDescent="0.25">
      <c r="A59" s="425"/>
      <c r="B59" s="795" t="s">
        <v>857</v>
      </c>
      <c r="C59" s="736"/>
      <c r="D59" s="736"/>
      <c r="E59" s="736"/>
      <c r="F59" s="736"/>
      <c r="G59" s="736"/>
      <c r="H59" s="736"/>
      <c r="I59" s="736"/>
      <c r="J59" s="736"/>
      <c r="K59" s="736"/>
      <c r="L59" s="736"/>
      <c r="M59" s="736"/>
      <c r="N59" s="736"/>
      <c r="O59" s="736"/>
      <c r="P59" s="736"/>
      <c r="Q59" s="736"/>
      <c r="AY59" s="459"/>
      <c r="AZ59" s="459"/>
      <c r="BA59" s="459"/>
      <c r="BB59" s="459"/>
      <c r="BC59" s="459"/>
      <c r="BD59" s="627"/>
      <c r="BE59" s="627"/>
      <c r="BF59" s="627"/>
      <c r="BG59" s="627"/>
      <c r="BH59" s="459"/>
      <c r="BI59" s="459"/>
      <c r="BJ59" s="459"/>
    </row>
    <row r="60" spans="1:74" s="426" customFormat="1" ht="12" customHeight="1" x14ac:dyDescent="0.25">
      <c r="A60" s="425"/>
      <c r="B60" s="743" t="s">
        <v>2</v>
      </c>
      <c r="C60" s="742"/>
      <c r="D60" s="742"/>
      <c r="E60" s="742"/>
      <c r="F60" s="742"/>
      <c r="G60" s="742"/>
      <c r="H60" s="742"/>
      <c r="I60" s="742"/>
      <c r="J60" s="742"/>
      <c r="K60" s="742"/>
      <c r="L60" s="742"/>
      <c r="M60" s="742"/>
      <c r="N60" s="742"/>
      <c r="O60" s="742"/>
      <c r="P60" s="742"/>
      <c r="Q60" s="736"/>
      <c r="AY60" s="458"/>
      <c r="AZ60" s="458"/>
      <c r="BA60" s="458"/>
      <c r="BB60" s="458"/>
      <c r="BC60" s="458"/>
      <c r="BD60" s="626"/>
      <c r="BE60" s="626"/>
      <c r="BF60" s="626"/>
      <c r="BG60" s="458"/>
      <c r="BH60" s="458"/>
      <c r="BI60" s="458"/>
      <c r="BJ60" s="458"/>
    </row>
    <row r="61" spans="1:74" s="426" customFormat="1" ht="12" customHeight="1" x14ac:dyDescent="0.25">
      <c r="A61" s="425"/>
      <c r="B61" s="745" t="s">
        <v>829</v>
      </c>
      <c r="C61" s="746"/>
      <c r="D61" s="746"/>
      <c r="E61" s="746"/>
      <c r="F61" s="746"/>
      <c r="G61" s="746"/>
      <c r="H61" s="746"/>
      <c r="I61" s="746"/>
      <c r="J61" s="746"/>
      <c r="K61" s="746"/>
      <c r="L61" s="746"/>
      <c r="M61" s="746"/>
      <c r="N61" s="746"/>
      <c r="O61" s="746"/>
      <c r="P61" s="746"/>
      <c r="Q61" s="736"/>
      <c r="AY61" s="458"/>
      <c r="AZ61" s="458"/>
      <c r="BA61" s="458"/>
      <c r="BB61" s="458"/>
      <c r="BC61" s="458"/>
      <c r="BD61" s="626"/>
      <c r="BE61" s="626"/>
      <c r="BF61" s="626"/>
      <c r="BG61" s="458"/>
      <c r="BH61" s="458"/>
      <c r="BI61" s="458"/>
      <c r="BJ61" s="458"/>
    </row>
    <row r="62" spans="1:74" s="426" customFormat="1" ht="12" customHeight="1" x14ac:dyDescent="0.25">
      <c r="A62" s="392"/>
      <c r="B62" s="747" t="s">
        <v>1353</v>
      </c>
      <c r="C62" s="736"/>
      <c r="D62" s="736"/>
      <c r="E62" s="736"/>
      <c r="F62" s="736"/>
      <c r="G62" s="736"/>
      <c r="H62" s="736"/>
      <c r="I62" s="736"/>
      <c r="J62" s="736"/>
      <c r="K62" s="736"/>
      <c r="L62" s="736"/>
      <c r="M62" s="736"/>
      <c r="N62" s="736"/>
      <c r="O62" s="736"/>
      <c r="P62" s="736"/>
      <c r="Q62" s="736"/>
      <c r="AY62" s="458"/>
      <c r="AZ62" s="458"/>
      <c r="BA62" s="458"/>
      <c r="BB62" s="458"/>
      <c r="BC62" s="458"/>
      <c r="BD62" s="626"/>
      <c r="BE62" s="626"/>
      <c r="BF62" s="626"/>
      <c r="BG62" s="458"/>
      <c r="BH62" s="458"/>
      <c r="BI62" s="458"/>
      <c r="BJ62" s="458"/>
    </row>
    <row r="63" spans="1:74" x14ac:dyDescent="0.25">
      <c r="BK63" s="320"/>
      <c r="BL63" s="320"/>
      <c r="BM63" s="320"/>
      <c r="BN63" s="320"/>
      <c r="BO63" s="320"/>
      <c r="BP63" s="320"/>
      <c r="BQ63" s="320"/>
      <c r="BR63" s="320"/>
      <c r="BS63" s="320"/>
      <c r="BT63" s="320"/>
      <c r="BU63" s="320"/>
      <c r="BV63" s="320"/>
    </row>
    <row r="64" spans="1:74" x14ac:dyDescent="0.25">
      <c r="BK64" s="320"/>
      <c r="BL64" s="320"/>
      <c r="BM64" s="320"/>
      <c r="BN64" s="320"/>
      <c r="BO64" s="320"/>
      <c r="BP64" s="320"/>
      <c r="BQ64" s="320"/>
      <c r="BR64" s="320"/>
      <c r="BS64" s="320"/>
      <c r="BT64" s="320"/>
      <c r="BU64" s="320"/>
      <c r="BV64" s="320"/>
    </row>
    <row r="65" spans="63:74" x14ac:dyDescent="0.25">
      <c r="BK65" s="320"/>
      <c r="BL65" s="320"/>
      <c r="BM65" s="320"/>
      <c r="BN65" s="320"/>
      <c r="BO65" s="320"/>
      <c r="BP65" s="320"/>
      <c r="BQ65" s="320"/>
      <c r="BR65" s="320"/>
      <c r="BS65" s="320"/>
      <c r="BT65" s="320"/>
      <c r="BU65" s="320"/>
      <c r="BV65" s="320"/>
    </row>
    <row r="66" spans="63:74" x14ac:dyDescent="0.25">
      <c r="BK66" s="320"/>
      <c r="BL66" s="320"/>
      <c r="BM66" s="320"/>
      <c r="BN66" s="320"/>
      <c r="BO66" s="320"/>
      <c r="BP66" s="320"/>
      <c r="BQ66" s="320"/>
      <c r="BR66" s="320"/>
      <c r="BS66" s="320"/>
      <c r="BT66" s="320"/>
      <c r="BU66" s="320"/>
      <c r="BV66" s="320"/>
    </row>
    <row r="67" spans="63:74" x14ac:dyDescent="0.25">
      <c r="BK67" s="320"/>
      <c r="BL67" s="320"/>
      <c r="BM67" s="320"/>
      <c r="BN67" s="320"/>
      <c r="BO67" s="320"/>
      <c r="BP67" s="320"/>
      <c r="BQ67" s="320"/>
      <c r="BR67" s="320"/>
      <c r="BS67" s="320"/>
      <c r="BT67" s="320"/>
      <c r="BU67" s="320"/>
      <c r="BV67" s="320"/>
    </row>
    <row r="68" spans="63:74" x14ac:dyDescent="0.25">
      <c r="BK68" s="320"/>
      <c r="BL68" s="320"/>
      <c r="BM68" s="320"/>
      <c r="BN68" s="320"/>
      <c r="BO68" s="320"/>
      <c r="BP68" s="320"/>
      <c r="BQ68" s="320"/>
      <c r="BR68" s="320"/>
      <c r="BS68" s="320"/>
      <c r="BT68" s="320"/>
      <c r="BU68" s="320"/>
      <c r="BV68" s="320"/>
    </row>
    <row r="69" spans="63:74" x14ac:dyDescent="0.25">
      <c r="BK69" s="320"/>
      <c r="BL69" s="320"/>
      <c r="BM69" s="320"/>
      <c r="BN69" s="320"/>
      <c r="BO69" s="320"/>
      <c r="BP69" s="320"/>
      <c r="BQ69" s="320"/>
      <c r="BR69" s="320"/>
      <c r="BS69" s="320"/>
      <c r="BT69" s="320"/>
      <c r="BU69" s="320"/>
      <c r="BV69" s="320"/>
    </row>
    <row r="70" spans="63:74" x14ac:dyDescent="0.25">
      <c r="BK70" s="320"/>
      <c r="BL70" s="320"/>
      <c r="BM70" s="320"/>
      <c r="BN70" s="320"/>
      <c r="BO70" s="320"/>
      <c r="BP70" s="320"/>
      <c r="BQ70" s="320"/>
      <c r="BR70" s="320"/>
      <c r="BS70" s="320"/>
      <c r="BT70" s="320"/>
      <c r="BU70" s="320"/>
      <c r="BV70" s="320"/>
    </row>
    <row r="71" spans="63:74" x14ac:dyDescent="0.25">
      <c r="BK71" s="320"/>
      <c r="BL71" s="320"/>
      <c r="BM71" s="320"/>
      <c r="BN71" s="320"/>
      <c r="BO71" s="320"/>
      <c r="BP71" s="320"/>
      <c r="BQ71" s="320"/>
      <c r="BR71" s="320"/>
      <c r="BS71" s="320"/>
      <c r="BT71" s="320"/>
      <c r="BU71" s="320"/>
      <c r="BV71" s="320"/>
    </row>
    <row r="72" spans="63:74" x14ac:dyDescent="0.25">
      <c r="BK72" s="320"/>
      <c r="BL72" s="320"/>
      <c r="BM72" s="320"/>
      <c r="BN72" s="320"/>
      <c r="BO72" s="320"/>
      <c r="BP72" s="320"/>
      <c r="BQ72" s="320"/>
      <c r="BR72" s="320"/>
      <c r="BS72" s="320"/>
      <c r="BT72" s="320"/>
      <c r="BU72" s="320"/>
      <c r="BV72" s="320"/>
    </row>
    <row r="73" spans="63:74" x14ac:dyDescent="0.25">
      <c r="BK73" s="320"/>
      <c r="BL73" s="320"/>
      <c r="BM73" s="320"/>
      <c r="BN73" s="320"/>
      <c r="BO73" s="320"/>
      <c r="BP73" s="320"/>
      <c r="BQ73" s="320"/>
      <c r="BR73" s="320"/>
      <c r="BS73" s="320"/>
      <c r="BT73" s="320"/>
      <c r="BU73" s="320"/>
      <c r="BV73" s="320"/>
    </row>
    <row r="74" spans="63:74" x14ac:dyDescent="0.25">
      <c r="BK74" s="320"/>
      <c r="BL74" s="320"/>
      <c r="BM74" s="320"/>
      <c r="BN74" s="320"/>
      <c r="BO74" s="320"/>
      <c r="BP74" s="320"/>
      <c r="BQ74" s="320"/>
      <c r="BR74" s="320"/>
      <c r="BS74" s="320"/>
      <c r="BT74" s="320"/>
      <c r="BU74" s="320"/>
      <c r="BV74" s="320"/>
    </row>
    <row r="75" spans="63:74" x14ac:dyDescent="0.25">
      <c r="BK75" s="320"/>
      <c r="BL75" s="320"/>
      <c r="BM75" s="320"/>
      <c r="BN75" s="320"/>
      <c r="BO75" s="320"/>
      <c r="BP75" s="320"/>
      <c r="BQ75" s="320"/>
      <c r="BR75" s="320"/>
      <c r="BS75" s="320"/>
      <c r="BT75" s="320"/>
      <c r="BU75" s="320"/>
      <c r="BV75" s="320"/>
    </row>
    <row r="76" spans="63:74" x14ac:dyDescent="0.25">
      <c r="BK76" s="320"/>
      <c r="BL76" s="320"/>
      <c r="BM76" s="320"/>
      <c r="BN76" s="320"/>
      <c r="BO76" s="320"/>
      <c r="BP76" s="320"/>
      <c r="BQ76" s="320"/>
      <c r="BR76" s="320"/>
      <c r="BS76" s="320"/>
      <c r="BT76" s="320"/>
      <c r="BU76" s="320"/>
      <c r="BV76" s="320"/>
    </row>
    <row r="77" spans="63:74" x14ac:dyDescent="0.25">
      <c r="BK77" s="320"/>
      <c r="BL77" s="320"/>
      <c r="BM77" s="320"/>
      <c r="BN77" s="320"/>
      <c r="BO77" s="320"/>
      <c r="BP77" s="320"/>
      <c r="BQ77" s="320"/>
      <c r="BR77" s="320"/>
      <c r="BS77" s="320"/>
      <c r="BT77" s="320"/>
      <c r="BU77" s="320"/>
      <c r="BV77" s="320"/>
    </row>
    <row r="78" spans="63:74" x14ac:dyDescent="0.25">
      <c r="BK78" s="320"/>
      <c r="BL78" s="320"/>
      <c r="BM78" s="320"/>
      <c r="BN78" s="320"/>
      <c r="BO78" s="320"/>
      <c r="BP78" s="320"/>
      <c r="BQ78" s="320"/>
      <c r="BR78" s="320"/>
      <c r="BS78" s="320"/>
      <c r="BT78" s="320"/>
      <c r="BU78" s="320"/>
      <c r="BV78" s="320"/>
    </row>
    <row r="79" spans="63:74" x14ac:dyDescent="0.25">
      <c r="BK79" s="320"/>
      <c r="BL79" s="320"/>
      <c r="BM79" s="320"/>
      <c r="BN79" s="320"/>
      <c r="BO79" s="320"/>
      <c r="BP79" s="320"/>
      <c r="BQ79" s="320"/>
      <c r="BR79" s="320"/>
      <c r="BS79" s="320"/>
      <c r="BT79" s="320"/>
      <c r="BU79" s="320"/>
      <c r="BV79" s="320"/>
    </row>
    <row r="80" spans="63:74" x14ac:dyDescent="0.25">
      <c r="BK80" s="320"/>
      <c r="BL80" s="320"/>
      <c r="BM80" s="320"/>
      <c r="BN80" s="320"/>
      <c r="BO80" s="320"/>
      <c r="BP80" s="320"/>
      <c r="BQ80" s="320"/>
      <c r="BR80" s="320"/>
      <c r="BS80" s="320"/>
      <c r="BT80" s="320"/>
      <c r="BU80" s="320"/>
      <c r="BV80" s="320"/>
    </row>
    <row r="81" spans="63:74" x14ac:dyDescent="0.25">
      <c r="BK81" s="320"/>
      <c r="BL81" s="320"/>
      <c r="BM81" s="320"/>
      <c r="BN81" s="320"/>
      <c r="BO81" s="320"/>
      <c r="BP81" s="320"/>
      <c r="BQ81" s="320"/>
      <c r="BR81" s="320"/>
      <c r="BS81" s="320"/>
      <c r="BT81" s="320"/>
      <c r="BU81" s="320"/>
      <c r="BV81" s="320"/>
    </row>
    <row r="82" spans="63:74" x14ac:dyDescent="0.25">
      <c r="BK82" s="320"/>
      <c r="BL82" s="320"/>
      <c r="BM82" s="320"/>
      <c r="BN82" s="320"/>
      <c r="BO82" s="320"/>
      <c r="BP82" s="320"/>
      <c r="BQ82" s="320"/>
      <c r="BR82" s="320"/>
      <c r="BS82" s="320"/>
      <c r="BT82" s="320"/>
      <c r="BU82" s="320"/>
      <c r="BV82" s="320"/>
    </row>
    <row r="83" spans="63:74" x14ac:dyDescent="0.25">
      <c r="BK83" s="320"/>
      <c r="BL83" s="320"/>
      <c r="BM83" s="320"/>
      <c r="BN83" s="320"/>
      <c r="BO83" s="320"/>
      <c r="BP83" s="320"/>
      <c r="BQ83" s="320"/>
      <c r="BR83" s="320"/>
      <c r="BS83" s="320"/>
      <c r="BT83" s="320"/>
      <c r="BU83" s="320"/>
      <c r="BV83" s="320"/>
    </row>
    <row r="84" spans="63:74" x14ac:dyDescent="0.25">
      <c r="BK84" s="320"/>
      <c r="BL84" s="320"/>
      <c r="BM84" s="320"/>
      <c r="BN84" s="320"/>
      <c r="BO84" s="320"/>
      <c r="BP84" s="320"/>
      <c r="BQ84" s="320"/>
      <c r="BR84" s="320"/>
      <c r="BS84" s="320"/>
      <c r="BT84" s="320"/>
      <c r="BU84" s="320"/>
      <c r="BV84" s="320"/>
    </row>
    <row r="85" spans="63:74" x14ac:dyDescent="0.25">
      <c r="BK85" s="320"/>
      <c r="BL85" s="320"/>
      <c r="BM85" s="320"/>
      <c r="BN85" s="320"/>
      <c r="BO85" s="320"/>
      <c r="BP85" s="320"/>
      <c r="BQ85" s="320"/>
      <c r="BR85" s="320"/>
      <c r="BS85" s="320"/>
      <c r="BT85" s="320"/>
      <c r="BU85" s="320"/>
      <c r="BV85" s="320"/>
    </row>
    <row r="86" spans="63:74" x14ac:dyDescent="0.25">
      <c r="BK86" s="320"/>
      <c r="BL86" s="320"/>
      <c r="BM86" s="320"/>
      <c r="BN86" s="320"/>
      <c r="BO86" s="320"/>
      <c r="BP86" s="320"/>
      <c r="BQ86" s="320"/>
      <c r="BR86" s="320"/>
      <c r="BS86" s="320"/>
      <c r="BT86" s="320"/>
      <c r="BU86" s="320"/>
      <c r="BV86" s="320"/>
    </row>
    <row r="87" spans="63:74" x14ac:dyDescent="0.25">
      <c r="BK87" s="320"/>
      <c r="BL87" s="320"/>
      <c r="BM87" s="320"/>
      <c r="BN87" s="320"/>
      <c r="BO87" s="320"/>
      <c r="BP87" s="320"/>
      <c r="BQ87" s="320"/>
      <c r="BR87" s="320"/>
      <c r="BS87" s="320"/>
      <c r="BT87" s="320"/>
      <c r="BU87" s="320"/>
      <c r="BV87" s="320"/>
    </row>
    <row r="88" spans="63:74" x14ac:dyDescent="0.25">
      <c r="BK88" s="320"/>
      <c r="BL88" s="320"/>
      <c r="BM88" s="320"/>
      <c r="BN88" s="320"/>
      <c r="BO88" s="320"/>
      <c r="BP88" s="320"/>
      <c r="BQ88" s="320"/>
      <c r="BR88" s="320"/>
      <c r="BS88" s="320"/>
      <c r="BT88" s="320"/>
      <c r="BU88" s="320"/>
      <c r="BV88" s="320"/>
    </row>
    <row r="89" spans="63:74" x14ac:dyDescent="0.25">
      <c r="BK89" s="320"/>
      <c r="BL89" s="320"/>
      <c r="BM89" s="320"/>
      <c r="BN89" s="320"/>
      <c r="BO89" s="320"/>
      <c r="BP89" s="320"/>
      <c r="BQ89" s="320"/>
      <c r="BR89" s="320"/>
      <c r="BS89" s="320"/>
      <c r="BT89" s="320"/>
      <c r="BU89" s="320"/>
      <c r="BV89" s="320"/>
    </row>
    <row r="90" spans="63:74" x14ac:dyDescent="0.25">
      <c r="BK90" s="320"/>
      <c r="BL90" s="320"/>
      <c r="BM90" s="320"/>
      <c r="BN90" s="320"/>
      <c r="BO90" s="320"/>
      <c r="BP90" s="320"/>
      <c r="BQ90" s="320"/>
      <c r="BR90" s="320"/>
      <c r="BS90" s="320"/>
      <c r="BT90" s="320"/>
      <c r="BU90" s="320"/>
      <c r="BV90" s="320"/>
    </row>
    <row r="91" spans="63:74" x14ac:dyDescent="0.25">
      <c r="BK91" s="320"/>
      <c r="BL91" s="320"/>
      <c r="BM91" s="320"/>
      <c r="BN91" s="320"/>
      <c r="BO91" s="320"/>
      <c r="BP91" s="320"/>
      <c r="BQ91" s="320"/>
      <c r="BR91" s="320"/>
      <c r="BS91" s="320"/>
      <c r="BT91" s="320"/>
      <c r="BU91" s="320"/>
      <c r="BV91" s="320"/>
    </row>
    <row r="92" spans="63:74" x14ac:dyDescent="0.25">
      <c r="BK92" s="320"/>
      <c r="BL92" s="320"/>
      <c r="BM92" s="320"/>
      <c r="BN92" s="320"/>
      <c r="BO92" s="320"/>
      <c r="BP92" s="320"/>
      <c r="BQ92" s="320"/>
      <c r="BR92" s="320"/>
      <c r="BS92" s="320"/>
      <c r="BT92" s="320"/>
      <c r="BU92" s="320"/>
      <c r="BV92" s="320"/>
    </row>
    <row r="93" spans="63:74" x14ac:dyDescent="0.25">
      <c r="BK93" s="320"/>
      <c r="BL93" s="320"/>
      <c r="BM93" s="320"/>
      <c r="BN93" s="320"/>
      <c r="BO93" s="320"/>
      <c r="BP93" s="320"/>
      <c r="BQ93" s="320"/>
      <c r="BR93" s="320"/>
      <c r="BS93" s="320"/>
      <c r="BT93" s="320"/>
      <c r="BU93" s="320"/>
      <c r="BV93" s="320"/>
    </row>
    <row r="94" spans="63:74" x14ac:dyDescent="0.25">
      <c r="BK94" s="320"/>
      <c r="BL94" s="320"/>
      <c r="BM94" s="320"/>
      <c r="BN94" s="320"/>
      <c r="BO94" s="320"/>
      <c r="BP94" s="320"/>
      <c r="BQ94" s="320"/>
      <c r="BR94" s="320"/>
      <c r="BS94" s="320"/>
      <c r="BT94" s="320"/>
      <c r="BU94" s="320"/>
      <c r="BV94" s="320"/>
    </row>
    <row r="95" spans="63:74" x14ac:dyDescent="0.25">
      <c r="BK95" s="320"/>
      <c r="BL95" s="320"/>
      <c r="BM95" s="320"/>
      <c r="BN95" s="320"/>
      <c r="BO95" s="320"/>
      <c r="BP95" s="320"/>
      <c r="BQ95" s="320"/>
      <c r="BR95" s="320"/>
      <c r="BS95" s="320"/>
      <c r="BT95" s="320"/>
      <c r="BU95" s="320"/>
      <c r="BV95" s="320"/>
    </row>
    <row r="96" spans="63:74" x14ac:dyDescent="0.25">
      <c r="BK96" s="320"/>
      <c r="BL96" s="320"/>
      <c r="BM96" s="320"/>
      <c r="BN96" s="320"/>
      <c r="BO96" s="320"/>
      <c r="BP96" s="320"/>
      <c r="BQ96" s="320"/>
      <c r="BR96" s="320"/>
      <c r="BS96" s="320"/>
      <c r="BT96" s="320"/>
      <c r="BU96" s="320"/>
      <c r="BV96" s="320"/>
    </row>
    <row r="97" spans="63:74" x14ac:dyDescent="0.25">
      <c r="BK97" s="320"/>
      <c r="BL97" s="320"/>
      <c r="BM97" s="320"/>
      <c r="BN97" s="320"/>
      <c r="BO97" s="320"/>
      <c r="BP97" s="320"/>
      <c r="BQ97" s="320"/>
      <c r="BR97" s="320"/>
      <c r="BS97" s="320"/>
      <c r="BT97" s="320"/>
      <c r="BU97" s="320"/>
      <c r="BV97" s="320"/>
    </row>
    <row r="98" spans="63:74" x14ac:dyDescent="0.25">
      <c r="BK98" s="320"/>
      <c r="BL98" s="320"/>
      <c r="BM98" s="320"/>
      <c r="BN98" s="320"/>
      <c r="BO98" s="320"/>
      <c r="BP98" s="320"/>
      <c r="BQ98" s="320"/>
      <c r="BR98" s="320"/>
      <c r="BS98" s="320"/>
      <c r="BT98" s="320"/>
      <c r="BU98" s="320"/>
      <c r="BV98" s="320"/>
    </row>
    <row r="99" spans="63:74" x14ac:dyDescent="0.25">
      <c r="BK99" s="320"/>
      <c r="BL99" s="320"/>
      <c r="BM99" s="320"/>
      <c r="BN99" s="320"/>
      <c r="BO99" s="320"/>
      <c r="BP99" s="320"/>
      <c r="BQ99" s="320"/>
      <c r="BR99" s="320"/>
      <c r="BS99" s="320"/>
      <c r="BT99" s="320"/>
      <c r="BU99" s="320"/>
      <c r="BV99" s="320"/>
    </row>
    <row r="100" spans="63:74" x14ac:dyDescent="0.25">
      <c r="BK100" s="320"/>
      <c r="BL100" s="320"/>
      <c r="BM100" s="320"/>
      <c r="BN100" s="320"/>
      <c r="BO100" s="320"/>
      <c r="BP100" s="320"/>
      <c r="BQ100" s="320"/>
      <c r="BR100" s="320"/>
      <c r="BS100" s="320"/>
      <c r="BT100" s="320"/>
      <c r="BU100" s="320"/>
      <c r="BV100" s="320"/>
    </row>
    <row r="101" spans="63:74" x14ac:dyDescent="0.25">
      <c r="BK101" s="320"/>
      <c r="BL101" s="320"/>
      <c r="BM101" s="320"/>
      <c r="BN101" s="320"/>
      <c r="BO101" s="320"/>
      <c r="BP101" s="320"/>
      <c r="BQ101" s="320"/>
      <c r="BR101" s="320"/>
      <c r="BS101" s="320"/>
      <c r="BT101" s="320"/>
      <c r="BU101" s="320"/>
      <c r="BV101" s="320"/>
    </row>
    <row r="102" spans="63:74" x14ac:dyDescent="0.25">
      <c r="BK102" s="320"/>
      <c r="BL102" s="320"/>
      <c r="BM102" s="320"/>
      <c r="BN102" s="320"/>
      <c r="BO102" s="320"/>
      <c r="BP102" s="320"/>
      <c r="BQ102" s="320"/>
      <c r="BR102" s="320"/>
      <c r="BS102" s="320"/>
      <c r="BT102" s="320"/>
      <c r="BU102" s="320"/>
      <c r="BV102" s="320"/>
    </row>
    <row r="103" spans="63:74" x14ac:dyDescent="0.25">
      <c r="BK103" s="320"/>
      <c r="BL103" s="320"/>
      <c r="BM103" s="320"/>
      <c r="BN103" s="320"/>
      <c r="BO103" s="320"/>
      <c r="BP103" s="320"/>
      <c r="BQ103" s="320"/>
      <c r="BR103" s="320"/>
      <c r="BS103" s="320"/>
      <c r="BT103" s="320"/>
      <c r="BU103" s="320"/>
      <c r="BV103" s="320"/>
    </row>
    <row r="104" spans="63:74" x14ac:dyDescent="0.25">
      <c r="BK104" s="320"/>
      <c r="BL104" s="320"/>
      <c r="BM104" s="320"/>
      <c r="BN104" s="320"/>
      <c r="BO104" s="320"/>
      <c r="BP104" s="320"/>
      <c r="BQ104" s="320"/>
      <c r="BR104" s="320"/>
      <c r="BS104" s="320"/>
      <c r="BT104" s="320"/>
      <c r="BU104" s="320"/>
      <c r="BV104" s="320"/>
    </row>
    <row r="105" spans="63:74" x14ac:dyDescent="0.25">
      <c r="BK105" s="320"/>
      <c r="BL105" s="320"/>
      <c r="BM105" s="320"/>
      <c r="BN105" s="320"/>
      <c r="BO105" s="320"/>
      <c r="BP105" s="320"/>
      <c r="BQ105" s="320"/>
      <c r="BR105" s="320"/>
      <c r="BS105" s="320"/>
      <c r="BT105" s="320"/>
      <c r="BU105" s="320"/>
      <c r="BV105" s="320"/>
    </row>
    <row r="106" spans="63:74" x14ac:dyDescent="0.25">
      <c r="BK106" s="320"/>
      <c r="BL106" s="320"/>
      <c r="BM106" s="320"/>
      <c r="BN106" s="320"/>
      <c r="BO106" s="320"/>
      <c r="BP106" s="320"/>
      <c r="BQ106" s="320"/>
      <c r="BR106" s="320"/>
      <c r="BS106" s="320"/>
      <c r="BT106" s="320"/>
      <c r="BU106" s="320"/>
      <c r="BV106" s="320"/>
    </row>
    <row r="107" spans="63:74" x14ac:dyDescent="0.25">
      <c r="BK107" s="320"/>
      <c r="BL107" s="320"/>
      <c r="BM107" s="320"/>
      <c r="BN107" s="320"/>
      <c r="BO107" s="320"/>
      <c r="BP107" s="320"/>
      <c r="BQ107" s="320"/>
      <c r="BR107" s="320"/>
      <c r="BS107" s="320"/>
      <c r="BT107" s="320"/>
      <c r="BU107" s="320"/>
      <c r="BV107" s="320"/>
    </row>
    <row r="108" spans="63:74" x14ac:dyDescent="0.25">
      <c r="BK108" s="320"/>
      <c r="BL108" s="320"/>
      <c r="BM108" s="320"/>
      <c r="BN108" s="320"/>
      <c r="BO108" s="320"/>
      <c r="BP108" s="320"/>
      <c r="BQ108" s="320"/>
      <c r="BR108" s="320"/>
      <c r="BS108" s="320"/>
      <c r="BT108" s="320"/>
      <c r="BU108" s="320"/>
      <c r="BV108" s="320"/>
    </row>
    <row r="109" spans="63:74" x14ac:dyDescent="0.25">
      <c r="BK109" s="320"/>
      <c r="BL109" s="320"/>
      <c r="BM109" s="320"/>
      <c r="BN109" s="320"/>
      <c r="BO109" s="320"/>
      <c r="BP109" s="320"/>
      <c r="BQ109" s="320"/>
      <c r="BR109" s="320"/>
      <c r="BS109" s="320"/>
      <c r="BT109" s="320"/>
      <c r="BU109" s="320"/>
      <c r="BV109" s="320"/>
    </row>
    <row r="110" spans="63:74" x14ac:dyDescent="0.25">
      <c r="BK110" s="320"/>
      <c r="BL110" s="320"/>
      <c r="BM110" s="320"/>
      <c r="BN110" s="320"/>
      <c r="BO110" s="320"/>
      <c r="BP110" s="320"/>
      <c r="BQ110" s="320"/>
      <c r="BR110" s="320"/>
      <c r="BS110" s="320"/>
      <c r="BT110" s="320"/>
      <c r="BU110" s="320"/>
      <c r="BV110" s="320"/>
    </row>
    <row r="111" spans="63:74" x14ac:dyDescent="0.25">
      <c r="BK111" s="320"/>
      <c r="BL111" s="320"/>
      <c r="BM111" s="320"/>
      <c r="BN111" s="320"/>
      <c r="BO111" s="320"/>
      <c r="BP111" s="320"/>
      <c r="BQ111" s="320"/>
      <c r="BR111" s="320"/>
      <c r="BS111" s="320"/>
      <c r="BT111" s="320"/>
      <c r="BU111" s="320"/>
      <c r="BV111" s="320"/>
    </row>
    <row r="112" spans="63:74" x14ac:dyDescent="0.25">
      <c r="BK112" s="320"/>
      <c r="BL112" s="320"/>
      <c r="BM112" s="320"/>
      <c r="BN112" s="320"/>
      <c r="BO112" s="320"/>
      <c r="BP112" s="320"/>
      <c r="BQ112" s="320"/>
      <c r="BR112" s="320"/>
      <c r="BS112" s="320"/>
      <c r="BT112" s="320"/>
      <c r="BU112" s="320"/>
      <c r="BV112" s="320"/>
    </row>
    <row r="113" spans="63:74" x14ac:dyDescent="0.25">
      <c r="BK113" s="320"/>
      <c r="BL113" s="320"/>
      <c r="BM113" s="320"/>
      <c r="BN113" s="320"/>
      <c r="BO113" s="320"/>
      <c r="BP113" s="320"/>
      <c r="BQ113" s="320"/>
      <c r="BR113" s="320"/>
      <c r="BS113" s="320"/>
      <c r="BT113" s="320"/>
      <c r="BU113" s="320"/>
      <c r="BV113" s="320"/>
    </row>
    <row r="114" spans="63:74" x14ac:dyDescent="0.25">
      <c r="BK114" s="320"/>
      <c r="BL114" s="320"/>
      <c r="BM114" s="320"/>
      <c r="BN114" s="320"/>
      <c r="BO114" s="320"/>
      <c r="BP114" s="320"/>
      <c r="BQ114" s="320"/>
      <c r="BR114" s="320"/>
      <c r="BS114" s="320"/>
      <c r="BT114" s="320"/>
      <c r="BU114" s="320"/>
      <c r="BV114" s="320"/>
    </row>
    <row r="115" spans="63:74" x14ac:dyDescent="0.25">
      <c r="BK115" s="320"/>
      <c r="BL115" s="320"/>
      <c r="BM115" s="320"/>
      <c r="BN115" s="320"/>
      <c r="BO115" s="320"/>
      <c r="BP115" s="320"/>
      <c r="BQ115" s="320"/>
      <c r="BR115" s="320"/>
      <c r="BS115" s="320"/>
      <c r="BT115" s="320"/>
      <c r="BU115" s="320"/>
      <c r="BV115" s="320"/>
    </row>
    <row r="116" spans="63:74" x14ac:dyDescent="0.25">
      <c r="BK116" s="320"/>
      <c r="BL116" s="320"/>
      <c r="BM116" s="320"/>
      <c r="BN116" s="320"/>
      <c r="BO116" s="320"/>
      <c r="BP116" s="320"/>
      <c r="BQ116" s="320"/>
      <c r="BR116" s="320"/>
      <c r="BS116" s="320"/>
      <c r="BT116" s="320"/>
      <c r="BU116" s="320"/>
      <c r="BV116" s="320"/>
    </row>
    <row r="117" spans="63:74" x14ac:dyDescent="0.25">
      <c r="BK117" s="320"/>
      <c r="BL117" s="320"/>
      <c r="BM117" s="320"/>
      <c r="BN117" s="320"/>
      <c r="BO117" s="320"/>
      <c r="BP117" s="320"/>
      <c r="BQ117" s="320"/>
      <c r="BR117" s="320"/>
      <c r="BS117" s="320"/>
      <c r="BT117" s="320"/>
      <c r="BU117" s="320"/>
      <c r="BV117" s="320"/>
    </row>
    <row r="118" spans="63:74" x14ac:dyDescent="0.25">
      <c r="BK118" s="320"/>
      <c r="BL118" s="320"/>
      <c r="BM118" s="320"/>
      <c r="BN118" s="320"/>
      <c r="BO118" s="320"/>
      <c r="BP118" s="320"/>
      <c r="BQ118" s="320"/>
      <c r="BR118" s="320"/>
      <c r="BS118" s="320"/>
      <c r="BT118" s="320"/>
      <c r="BU118" s="320"/>
      <c r="BV118" s="320"/>
    </row>
    <row r="119" spans="63:74" x14ac:dyDescent="0.25">
      <c r="BK119" s="320"/>
      <c r="BL119" s="320"/>
      <c r="BM119" s="320"/>
      <c r="BN119" s="320"/>
      <c r="BO119" s="320"/>
      <c r="BP119" s="320"/>
      <c r="BQ119" s="320"/>
      <c r="BR119" s="320"/>
      <c r="BS119" s="320"/>
      <c r="BT119" s="320"/>
      <c r="BU119" s="320"/>
      <c r="BV119" s="320"/>
    </row>
    <row r="120" spans="63:74" x14ac:dyDescent="0.25">
      <c r="BK120" s="320"/>
      <c r="BL120" s="320"/>
      <c r="BM120" s="320"/>
      <c r="BN120" s="320"/>
      <c r="BO120" s="320"/>
      <c r="BP120" s="320"/>
      <c r="BQ120" s="320"/>
      <c r="BR120" s="320"/>
      <c r="BS120" s="320"/>
      <c r="BT120" s="320"/>
      <c r="BU120" s="320"/>
      <c r="BV120" s="320"/>
    </row>
    <row r="121" spans="63:74" x14ac:dyDescent="0.25">
      <c r="BK121" s="320"/>
      <c r="BL121" s="320"/>
      <c r="BM121" s="320"/>
      <c r="BN121" s="320"/>
      <c r="BO121" s="320"/>
      <c r="BP121" s="320"/>
      <c r="BQ121" s="320"/>
      <c r="BR121" s="320"/>
      <c r="BS121" s="320"/>
      <c r="BT121" s="320"/>
      <c r="BU121" s="320"/>
      <c r="BV121" s="320"/>
    </row>
    <row r="122" spans="63:74" x14ac:dyDescent="0.25">
      <c r="BK122" s="320"/>
      <c r="BL122" s="320"/>
      <c r="BM122" s="320"/>
      <c r="BN122" s="320"/>
      <c r="BO122" s="320"/>
      <c r="BP122" s="320"/>
      <c r="BQ122" s="320"/>
      <c r="BR122" s="320"/>
      <c r="BS122" s="320"/>
      <c r="BT122" s="320"/>
      <c r="BU122" s="320"/>
      <c r="BV122" s="320"/>
    </row>
    <row r="123" spans="63:74" x14ac:dyDescent="0.25">
      <c r="BK123" s="320"/>
      <c r="BL123" s="320"/>
      <c r="BM123" s="320"/>
      <c r="BN123" s="320"/>
      <c r="BO123" s="320"/>
      <c r="BP123" s="320"/>
      <c r="BQ123" s="320"/>
      <c r="BR123" s="320"/>
      <c r="BS123" s="320"/>
      <c r="BT123" s="320"/>
      <c r="BU123" s="320"/>
      <c r="BV123" s="320"/>
    </row>
    <row r="124" spans="63:74" x14ac:dyDescent="0.25">
      <c r="BK124" s="320"/>
      <c r="BL124" s="320"/>
      <c r="BM124" s="320"/>
      <c r="BN124" s="320"/>
      <c r="BO124" s="320"/>
      <c r="BP124" s="320"/>
      <c r="BQ124" s="320"/>
      <c r="BR124" s="320"/>
      <c r="BS124" s="320"/>
      <c r="BT124" s="320"/>
      <c r="BU124" s="320"/>
      <c r="BV124" s="320"/>
    </row>
    <row r="125" spans="63:74" x14ac:dyDescent="0.25">
      <c r="BK125" s="320"/>
      <c r="BL125" s="320"/>
      <c r="BM125" s="320"/>
      <c r="BN125" s="320"/>
      <c r="BO125" s="320"/>
      <c r="BP125" s="320"/>
      <c r="BQ125" s="320"/>
      <c r="BR125" s="320"/>
      <c r="BS125" s="320"/>
      <c r="BT125" s="320"/>
      <c r="BU125" s="320"/>
      <c r="BV125" s="320"/>
    </row>
    <row r="126" spans="63:74" x14ac:dyDescent="0.25">
      <c r="BK126" s="320"/>
      <c r="BL126" s="320"/>
      <c r="BM126" s="320"/>
      <c r="BN126" s="320"/>
      <c r="BO126" s="320"/>
      <c r="BP126" s="320"/>
      <c r="BQ126" s="320"/>
      <c r="BR126" s="320"/>
      <c r="BS126" s="320"/>
      <c r="BT126" s="320"/>
      <c r="BU126" s="320"/>
      <c r="BV126" s="320"/>
    </row>
    <row r="127" spans="63:74" x14ac:dyDescent="0.25">
      <c r="BK127" s="320"/>
      <c r="BL127" s="320"/>
      <c r="BM127" s="320"/>
      <c r="BN127" s="320"/>
      <c r="BO127" s="320"/>
      <c r="BP127" s="320"/>
      <c r="BQ127" s="320"/>
      <c r="BR127" s="320"/>
      <c r="BS127" s="320"/>
      <c r="BT127" s="320"/>
      <c r="BU127" s="320"/>
      <c r="BV127" s="320"/>
    </row>
    <row r="128" spans="63:74" x14ac:dyDescent="0.25">
      <c r="BK128" s="320"/>
      <c r="BL128" s="320"/>
      <c r="BM128" s="320"/>
      <c r="BN128" s="320"/>
      <c r="BO128" s="320"/>
      <c r="BP128" s="320"/>
      <c r="BQ128" s="320"/>
      <c r="BR128" s="320"/>
      <c r="BS128" s="320"/>
      <c r="BT128" s="320"/>
      <c r="BU128" s="320"/>
      <c r="BV128" s="320"/>
    </row>
    <row r="129" spans="63:74" x14ac:dyDescent="0.25">
      <c r="BK129" s="320"/>
      <c r="BL129" s="320"/>
      <c r="BM129" s="320"/>
      <c r="BN129" s="320"/>
      <c r="BO129" s="320"/>
      <c r="BP129" s="320"/>
      <c r="BQ129" s="320"/>
      <c r="BR129" s="320"/>
      <c r="BS129" s="320"/>
      <c r="BT129" s="320"/>
      <c r="BU129" s="320"/>
      <c r="BV129" s="320"/>
    </row>
    <row r="130" spans="63:74" x14ac:dyDescent="0.25">
      <c r="BK130" s="320"/>
      <c r="BL130" s="320"/>
      <c r="BM130" s="320"/>
      <c r="BN130" s="320"/>
      <c r="BO130" s="320"/>
      <c r="BP130" s="320"/>
      <c r="BQ130" s="320"/>
      <c r="BR130" s="320"/>
      <c r="BS130" s="320"/>
      <c r="BT130" s="320"/>
      <c r="BU130" s="320"/>
      <c r="BV130" s="320"/>
    </row>
    <row r="131" spans="63:74" x14ac:dyDescent="0.25">
      <c r="BK131" s="320"/>
      <c r="BL131" s="320"/>
      <c r="BM131" s="320"/>
      <c r="BN131" s="320"/>
      <c r="BO131" s="320"/>
      <c r="BP131" s="320"/>
      <c r="BQ131" s="320"/>
      <c r="BR131" s="320"/>
      <c r="BS131" s="320"/>
      <c r="BT131" s="320"/>
      <c r="BU131" s="320"/>
      <c r="BV131" s="320"/>
    </row>
    <row r="132" spans="63:74" x14ac:dyDescent="0.25">
      <c r="BK132" s="320"/>
      <c r="BL132" s="320"/>
      <c r="BM132" s="320"/>
      <c r="BN132" s="320"/>
      <c r="BO132" s="320"/>
      <c r="BP132" s="320"/>
      <c r="BQ132" s="320"/>
      <c r="BR132" s="320"/>
      <c r="BS132" s="320"/>
      <c r="BT132" s="320"/>
      <c r="BU132" s="320"/>
      <c r="BV132" s="320"/>
    </row>
    <row r="133" spans="63:74" x14ac:dyDescent="0.25">
      <c r="BK133" s="320"/>
      <c r="BL133" s="320"/>
      <c r="BM133" s="320"/>
      <c r="BN133" s="320"/>
      <c r="BO133" s="320"/>
      <c r="BP133" s="320"/>
      <c r="BQ133" s="320"/>
      <c r="BR133" s="320"/>
      <c r="BS133" s="320"/>
      <c r="BT133" s="320"/>
      <c r="BU133" s="320"/>
      <c r="BV133" s="320"/>
    </row>
    <row r="134" spans="63:74" x14ac:dyDescent="0.25">
      <c r="BK134" s="320"/>
      <c r="BL134" s="320"/>
      <c r="BM134" s="320"/>
      <c r="BN134" s="320"/>
      <c r="BO134" s="320"/>
      <c r="BP134" s="320"/>
      <c r="BQ134" s="320"/>
      <c r="BR134" s="320"/>
      <c r="BS134" s="320"/>
      <c r="BT134" s="320"/>
      <c r="BU134" s="320"/>
      <c r="BV134" s="320"/>
    </row>
    <row r="135" spans="63:74" x14ac:dyDescent="0.25">
      <c r="BK135" s="320"/>
      <c r="BL135" s="320"/>
      <c r="BM135" s="320"/>
      <c r="BN135" s="320"/>
      <c r="BO135" s="320"/>
      <c r="BP135" s="320"/>
      <c r="BQ135" s="320"/>
      <c r="BR135" s="320"/>
      <c r="BS135" s="320"/>
      <c r="BT135" s="320"/>
      <c r="BU135" s="320"/>
      <c r="BV135" s="320"/>
    </row>
    <row r="136" spans="63:74" x14ac:dyDescent="0.25">
      <c r="BK136" s="320"/>
      <c r="BL136" s="320"/>
      <c r="BM136" s="320"/>
      <c r="BN136" s="320"/>
      <c r="BO136" s="320"/>
      <c r="BP136" s="320"/>
      <c r="BQ136" s="320"/>
      <c r="BR136" s="320"/>
      <c r="BS136" s="320"/>
      <c r="BT136" s="320"/>
      <c r="BU136" s="320"/>
      <c r="BV136" s="320"/>
    </row>
    <row r="137" spans="63:74" x14ac:dyDescent="0.25">
      <c r="BK137" s="320"/>
      <c r="BL137" s="320"/>
      <c r="BM137" s="320"/>
      <c r="BN137" s="320"/>
      <c r="BO137" s="320"/>
      <c r="BP137" s="320"/>
      <c r="BQ137" s="320"/>
      <c r="BR137" s="320"/>
      <c r="BS137" s="320"/>
      <c r="BT137" s="320"/>
      <c r="BU137" s="320"/>
      <c r="BV137" s="320"/>
    </row>
    <row r="138" spans="63:74" x14ac:dyDescent="0.25">
      <c r="BK138" s="320"/>
      <c r="BL138" s="320"/>
      <c r="BM138" s="320"/>
      <c r="BN138" s="320"/>
      <c r="BO138" s="320"/>
      <c r="BP138" s="320"/>
      <c r="BQ138" s="320"/>
      <c r="BR138" s="320"/>
      <c r="BS138" s="320"/>
      <c r="BT138" s="320"/>
      <c r="BU138" s="320"/>
      <c r="BV138" s="320"/>
    </row>
    <row r="139" spans="63:74" x14ac:dyDescent="0.25">
      <c r="BK139" s="320"/>
      <c r="BL139" s="320"/>
      <c r="BM139" s="320"/>
      <c r="BN139" s="320"/>
      <c r="BO139" s="320"/>
      <c r="BP139" s="320"/>
      <c r="BQ139" s="320"/>
      <c r="BR139" s="320"/>
      <c r="BS139" s="320"/>
      <c r="BT139" s="320"/>
      <c r="BU139" s="320"/>
      <c r="BV139" s="320"/>
    </row>
    <row r="140" spans="63:74" x14ac:dyDescent="0.25">
      <c r="BK140" s="320"/>
      <c r="BL140" s="320"/>
      <c r="BM140" s="320"/>
      <c r="BN140" s="320"/>
      <c r="BO140" s="320"/>
      <c r="BP140" s="320"/>
      <c r="BQ140" s="320"/>
      <c r="BR140" s="320"/>
      <c r="BS140" s="320"/>
      <c r="BT140" s="320"/>
      <c r="BU140" s="320"/>
      <c r="BV140" s="320"/>
    </row>
    <row r="141" spans="63:74" x14ac:dyDescent="0.25">
      <c r="BK141" s="320"/>
      <c r="BL141" s="320"/>
      <c r="BM141" s="320"/>
      <c r="BN141" s="320"/>
      <c r="BO141" s="320"/>
      <c r="BP141" s="320"/>
      <c r="BQ141" s="320"/>
      <c r="BR141" s="320"/>
      <c r="BS141" s="320"/>
      <c r="BT141" s="320"/>
      <c r="BU141" s="320"/>
      <c r="BV141" s="320"/>
    </row>
    <row r="142" spans="63:74" x14ac:dyDescent="0.25">
      <c r="BK142" s="320"/>
      <c r="BL142" s="320"/>
      <c r="BM142" s="320"/>
      <c r="BN142" s="320"/>
      <c r="BO142" s="320"/>
      <c r="BP142" s="320"/>
      <c r="BQ142" s="320"/>
      <c r="BR142" s="320"/>
      <c r="BS142" s="320"/>
      <c r="BT142" s="320"/>
      <c r="BU142" s="320"/>
      <c r="BV142" s="320"/>
    </row>
    <row r="143" spans="63:74" x14ac:dyDescent="0.25">
      <c r="BK143" s="320"/>
      <c r="BL143" s="320"/>
      <c r="BM143" s="320"/>
      <c r="BN143" s="320"/>
      <c r="BO143" s="320"/>
      <c r="BP143" s="320"/>
      <c r="BQ143" s="320"/>
      <c r="BR143" s="320"/>
      <c r="BS143" s="320"/>
      <c r="BT143" s="320"/>
      <c r="BU143" s="320"/>
      <c r="BV143" s="320"/>
    </row>
  </sheetData>
  <mergeCells count="16">
    <mergeCell ref="B60:Q60"/>
    <mergeCell ref="B61:Q61"/>
    <mergeCell ref="B62:Q62"/>
    <mergeCell ref="B55:Q55"/>
    <mergeCell ref="B56:Q56"/>
    <mergeCell ref="B58:Q58"/>
    <mergeCell ref="B59:Q59"/>
    <mergeCell ref="B57:Q57"/>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Z5" activePane="bottomRight" state="frozen"/>
      <selection activeCell="BI18" sqref="BI18"/>
      <selection pane="topRight" activeCell="BI18" sqref="BI18"/>
      <selection pane="bottomLeft" activeCell="BI18" sqref="BI18"/>
      <selection pane="bottomRight" sqref="A1:A2"/>
    </sheetView>
  </sheetViews>
  <sheetFormatPr defaultColWidth="9.54296875" defaultRowHeight="10" x14ac:dyDescent="0.2"/>
  <cols>
    <col min="1" max="1" width="13.453125" style="187" customWidth="1"/>
    <col min="2" max="2" width="36.453125" style="187" customWidth="1"/>
    <col min="3" max="50" width="6.54296875" style="187" customWidth="1"/>
    <col min="51" max="55" width="6.54296875" style="313" customWidth="1"/>
    <col min="56" max="58" width="6.54296875" style="629" customWidth="1"/>
    <col min="59" max="62" width="6.54296875" style="313" customWidth="1"/>
    <col min="63" max="74" width="6.54296875" style="187" customWidth="1"/>
    <col min="75" max="16384" width="9.54296875" style="187"/>
  </cols>
  <sheetData>
    <row r="1" spans="1:74" ht="13.4" customHeight="1" x14ac:dyDescent="0.3">
      <c r="A1" s="760" t="s">
        <v>790</v>
      </c>
      <c r="B1" s="835" t="s">
        <v>1342</v>
      </c>
      <c r="C1" s="836"/>
      <c r="D1" s="836"/>
      <c r="E1" s="836"/>
      <c r="F1" s="836"/>
      <c r="G1" s="836"/>
      <c r="H1" s="836"/>
      <c r="I1" s="836"/>
      <c r="J1" s="836"/>
      <c r="K1" s="836"/>
      <c r="L1" s="836"/>
      <c r="M1" s="836"/>
      <c r="N1" s="836"/>
      <c r="O1" s="836"/>
      <c r="P1" s="836"/>
      <c r="Q1" s="836"/>
      <c r="R1" s="836"/>
      <c r="S1" s="836"/>
      <c r="T1" s="836"/>
      <c r="U1" s="836"/>
      <c r="V1" s="836"/>
      <c r="W1" s="836"/>
      <c r="X1" s="836"/>
      <c r="Y1" s="836"/>
      <c r="Z1" s="836"/>
      <c r="AA1" s="836"/>
      <c r="AB1" s="836"/>
      <c r="AC1" s="836"/>
      <c r="AD1" s="836"/>
      <c r="AE1" s="836"/>
      <c r="AF1" s="836"/>
      <c r="AG1" s="836"/>
      <c r="AH1" s="836"/>
      <c r="AI1" s="836"/>
      <c r="AJ1" s="836"/>
      <c r="AK1" s="836"/>
      <c r="AL1" s="836"/>
      <c r="AM1" s="191"/>
    </row>
    <row r="2" spans="1:74" s="188" customFormat="1" ht="13.4" customHeight="1" x14ac:dyDescent="0.25">
      <c r="A2" s="761"/>
      <c r="B2" s="670" t="str">
        <f>"U.S. Energy Information Administration  |  Short-Term Energy Outlook  - "&amp;Dates!D1</f>
        <v>U.S. Energy Information Administration  |  Short-Term Energy Outlook  - October 2022</v>
      </c>
      <c r="C2" s="671"/>
      <c r="D2" s="671"/>
      <c r="E2" s="671"/>
      <c r="F2" s="671"/>
      <c r="G2" s="671"/>
      <c r="H2" s="671"/>
      <c r="I2" s="671"/>
      <c r="J2" s="671"/>
      <c r="K2" s="671"/>
      <c r="L2" s="671"/>
      <c r="M2" s="671"/>
      <c r="N2" s="671"/>
      <c r="O2" s="671"/>
      <c r="P2" s="671"/>
      <c r="Q2" s="671"/>
      <c r="R2" s="671"/>
      <c r="S2" s="671"/>
      <c r="T2" s="671"/>
      <c r="U2" s="671"/>
      <c r="V2" s="671"/>
      <c r="W2" s="671"/>
      <c r="X2" s="671"/>
      <c r="Y2" s="671"/>
      <c r="Z2" s="671"/>
      <c r="AA2" s="671"/>
      <c r="AB2" s="671"/>
      <c r="AC2" s="671"/>
      <c r="AD2" s="671"/>
      <c r="AE2" s="671"/>
      <c r="AF2" s="671"/>
      <c r="AG2" s="671"/>
      <c r="AH2" s="671"/>
      <c r="AI2" s="671"/>
      <c r="AJ2" s="671"/>
      <c r="AK2" s="671"/>
      <c r="AL2" s="671"/>
      <c r="AM2" s="272"/>
      <c r="AY2" s="452"/>
      <c r="AZ2" s="452"/>
      <c r="BA2" s="452"/>
      <c r="BB2" s="452"/>
      <c r="BC2" s="452"/>
      <c r="BD2" s="630"/>
      <c r="BE2" s="630"/>
      <c r="BF2" s="630"/>
      <c r="BG2" s="452"/>
      <c r="BH2" s="452"/>
      <c r="BI2" s="452"/>
      <c r="BJ2" s="452"/>
    </row>
    <row r="3" spans="1:74" s="12" customFormat="1" ht="13" x14ac:dyDescent="0.3">
      <c r="A3" s="733" t="s">
        <v>1406</v>
      </c>
      <c r="B3" s="1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s="12" customFormat="1" ht="10.5" x14ac:dyDescent="0.25">
      <c r="A4" s="734" t="str">
        <f>Dates!$D$2</f>
        <v>Thursday October 6,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8"/>
      <c r="B5" s="189" t="s">
        <v>154</v>
      </c>
      <c r="C5" s="190"/>
      <c r="D5" s="190"/>
      <c r="E5" s="190"/>
      <c r="F5" s="190"/>
      <c r="G5" s="190"/>
      <c r="H5" s="190"/>
      <c r="I5" s="190"/>
      <c r="J5" s="190"/>
      <c r="K5" s="190"/>
      <c r="L5" s="190"/>
      <c r="M5" s="190"/>
      <c r="N5" s="190"/>
      <c r="O5" s="190"/>
      <c r="P5" s="190"/>
      <c r="Q5" s="190"/>
      <c r="R5" s="190"/>
      <c r="S5" s="190"/>
      <c r="T5" s="190"/>
      <c r="U5" s="190"/>
      <c r="V5" s="190"/>
      <c r="W5" s="190"/>
      <c r="X5" s="190"/>
      <c r="Y5" s="190"/>
      <c r="Z5" s="190"/>
      <c r="AA5" s="190"/>
      <c r="AB5" s="190"/>
      <c r="AC5" s="190"/>
      <c r="AD5" s="190"/>
      <c r="AE5" s="190"/>
      <c r="AF5" s="190"/>
      <c r="AG5" s="190"/>
      <c r="AH5" s="190"/>
      <c r="AI5" s="190"/>
      <c r="AJ5" s="190"/>
      <c r="AK5" s="190"/>
      <c r="AL5" s="190"/>
      <c r="AM5" s="190"/>
      <c r="AN5" s="190"/>
      <c r="AO5" s="190"/>
      <c r="AP5" s="190"/>
      <c r="AQ5" s="190"/>
      <c r="AR5" s="190"/>
      <c r="AS5" s="190"/>
      <c r="AT5" s="190"/>
      <c r="AU5" s="190"/>
      <c r="AV5" s="190"/>
      <c r="AW5" s="190"/>
      <c r="AX5" s="190"/>
      <c r="AY5" s="449"/>
      <c r="AZ5" s="449"/>
      <c r="BA5" s="449"/>
      <c r="BB5" s="628"/>
      <c r="BC5" s="449"/>
      <c r="BD5" s="190"/>
      <c r="BE5" s="190"/>
      <c r="BF5" s="190"/>
      <c r="BG5" s="190"/>
      <c r="BH5" s="190"/>
      <c r="BI5" s="190"/>
      <c r="BJ5" s="449"/>
      <c r="BK5" s="374"/>
      <c r="BL5" s="374"/>
      <c r="BM5" s="374"/>
      <c r="BN5" s="374"/>
      <c r="BO5" s="374"/>
      <c r="BP5" s="374"/>
      <c r="BQ5" s="374"/>
      <c r="BR5" s="374"/>
      <c r="BS5" s="374"/>
      <c r="BT5" s="374"/>
      <c r="BU5" s="374"/>
      <c r="BV5" s="374"/>
    </row>
    <row r="6" spans="1:74" ht="11.15" customHeight="1" x14ac:dyDescent="0.25">
      <c r="A6" s="9" t="s">
        <v>64</v>
      </c>
      <c r="B6" s="205" t="s">
        <v>431</v>
      </c>
      <c r="C6" s="265">
        <v>1257.0988691</v>
      </c>
      <c r="D6" s="265">
        <v>868.61149699999999</v>
      </c>
      <c r="E6" s="265">
        <v>925.73236328999997</v>
      </c>
      <c r="F6" s="265">
        <v>674.06231819000004</v>
      </c>
      <c r="G6" s="265">
        <v>167.84576645999999</v>
      </c>
      <c r="H6" s="265">
        <v>61.247399578</v>
      </c>
      <c r="I6" s="265">
        <v>1.5944124633000001</v>
      </c>
      <c r="J6" s="265">
        <v>3.4192495640999998</v>
      </c>
      <c r="K6" s="265">
        <v>64.478193000999994</v>
      </c>
      <c r="L6" s="265">
        <v>456.65187427000001</v>
      </c>
      <c r="M6" s="265">
        <v>818.19696045000001</v>
      </c>
      <c r="N6" s="265">
        <v>1026.2308786000001</v>
      </c>
      <c r="O6" s="265">
        <v>1220.7805043999999</v>
      </c>
      <c r="P6" s="265">
        <v>1029.9476861000001</v>
      </c>
      <c r="Q6" s="265">
        <v>976.08163232000004</v>
      </c>
      <c r="R6" s="265">
        <v>527.28724527999998</v>
      </c>
      <c r="S6" s="265">
        <v>313.05382328000002</v>
      </c>
      <c r="T6" s="265">
        <v>55.421070501999999</v>
      </c>
      <c r="U6" s="265">
        <v>1.6824456936000001</v>
      </c>
      <c r="V6" s="265">
        <v>15.83532217</v>
      </c>
      <c r="W6" s="265">
        <v>117.78341981</v>
      </c>
      <c r="X6" s="265">
        <v>388.67717801999999</v>
      </c>
      <c r="Y6" s="265">
        <v>830.72690716</v>
      </c>
      <c r="Z6" s="265">
        <v>1060.4192432</v>
      </c>
      <c r="AA6" s="265">
        <v>1031.8795826</v>
      </c>
      <c r="AB6" s="265">
        <v>923.56147073</v>
      </c>
      <c r="AC6" s="265">
        <v>778.50489666999999</v>
      </c>
      <c r="AD6" s="265">
        <v>654.55931254999996</v>
      </c>
      <c r="AE6" s="265">
        <v>288.84920711000001</v>
      </c>
      <c r="AF6" s="265">
        <v>28.409565830999998</v>
      </c>
      <c r="AG6" s="265">
        <v>1.0795219458</v>
      </c>
      <c r="AH6" s="265">
        <v>9.4712043297000008</v>
      </c>
      <c r="AI6" s="265">
        <v>103.48501727</v>
      </c>
      <c r="AJ6" s="265">
        <v>398.98624133999999</v>
      </c>
      <c r="AK6" s="265">
        <v>615.63160243000004</v>
      </c>
      <c r="AL6" s="265">
        <v>987.22788928</v>
      </c>
      <c r="AM6" s="265">
        <v>1122.8948055000001</v>
      </c>
      <c r="AN6" s="265">
        <v>1051.4934485000001</v>
      </c>
      <c r="AO6" s="265">
        <v>837.61689108999997</v>
      </c>
      <c r="AP6" s="265">
        <v>519.36913341000002</v>
      </c>
      <c r="AQ6" s="265">
        <v>245.69186755000001</v>
      </c>
      <c r="AR6" s="265">
        <v>14.187508405000001</v>
      </c>
      <c r="AS6" s="265">
        <v>12.588301032</v>
      </c>
      <c r="AT6" s="265">
        <v>3.4701752454000001</v>
      </c>
      <c r="AU6" s="265">
        <v>67.359305109999994</v>
      </c>
      <c r="AV6" s="265">
        <v>279.60320529000001</v>
      </c>
      <c r="AW6" s="265">
        <v>726.77020836999998</v>
      </c>
      <c r="AX6" s="265">
        <v>914.09502031</v>
      </c>
      <c r="AY6" s="265">
        <v>1302.3893637000001</v>
      </c>
      <c r="AZ6" s="265">
        <v>994.65046049</v>
      </c>
      <c r="BA6" s="265">
        <v>841.83253291000005</v>
      </c>
      <c r="BB6" s="265">
        <v>544.56588653999995</v>
      </c>
      <c r="BC6" s="265">
        <v>187.57768554</v>
      </c>
      <c r="BD6" s="265">
        <v>54.287363294000002</v>
      </c>
      <c r="BE6" s="265">
        <v>2.7907703497999998</v>
      </c>
      <c r="BF6" s="265">
        <v>3.1562883032000002</v>
      </c>
      <c r="BG6" s="265">
        <v>131.12392493999999</v>
      </c>
      <c r="BH6" s="308">
        <v>429.10171630999997</v>
      </c>
      <c r="BI6" s="308">
        <v>695.29866198000002</v>
      </c>
      <c r="BJ6" s="308">
        <v>1034.4059351999999</v>
      </c>
      <c r="BK6" s="308">
        <v>1212.070727</v>
      </c>
      <c r="BL6" s="308">
        <v>1020.9602561</v>
      </c>
      <c r="BM6" s="308">
        <v>909.46171678999997</v>
      </c>
      <c r="BN6" s="308">
        <v>557.13784127999998</v>
      </c>
      <c r="BO6" s="308">
        <v>263.02092820000001</v>
      </c>
      <c r="BP6" s="308">
        <v>45.765209132000003</v>
      </c>
      <c r="BQ6" s="308">
        <v>7.3829532643000002</v>
      </c>
      <c r="BR6" s="308">
        <v>17.474136094999999</v>
      </c>
      <c r="BS6" s="308">
        <v>113.86020418</v>
      </c>
      <c r="BT6" s="308">
        <v>431.05624166000001</v>
      </c>
      <c r="BU6" s="308">
        <v>699.26383677000001</v>
      </c>
      <c r="BV6" s="308">
        <v>1034.3557383</v>
      </c>
    </row>
    <row r="7" spans="1:74" ht="11.15" customHeight="1" x14ac:dyDescent="0.25">
      <c r="A7" s="9" t="s">
        <v>66</v>
      </c>
      <c r="B7" s="205" t="s">
        <v>463</v>
      </c>
      <c r="C7" s="265">
        <v>1215.9992844999999</v>
      </c>
      <c r="D7" s="265">
        <v>812.55321677999996</v>
      </c>
      <c r="E7" s="265">
        <v>913.26081438999995</v>
      </c>
      <c r="F7" s="265">
        <v>617.91736960000003</v>
      </c>
      <c r="G7" s="265">
        <v>108.11689502999999</v>
      </c>
      <c r="H7" s="265">
        <v>28.758972014000001</v>
      </c>
      <c r="I7" s="265">
        <v>0.78250090970999997</v>
      </c>
      <c r="J7" s="265">
        <v>2.3473312524000001</v>
      </c>
      <c r="K7" s="265">
        <v>33.671165297999998</v>
      </c>
      <c r="L7" s="265">
        <v>354.94407079000001</v>
      </c>
      <c r="M7" s="265">
        <v>765.92763893999995</v>
      </c>
      <c r="N7" s="265">
        <v>929.33863971000005</v>
      </c>
      <c r="O7" s="265">
        <v>1153.2297487999999</v>
      </c>
      <c r="P7" s="265">
        <v>941.62306245000002</v>
      </c>
      <c r="Q7" s="265">
        <v>890.40953852999996</v>
      </c>
      <c r="R7" s="265">
        <v>413.59248058999998</v>
      </c>
      <c r="S7" s="265">
        <v>188.80105139</v>
      </c>
      <c r="T7" s="265">
        <v>32.136920726</v>
      </c>
      <c r="U7" s="265">
        <v>0.78181320656999997</v>
      </c>
      <c r="V7" s="265">
        <v>9.7211759664000006</v>
      </c>
      <c r="W7" s="265">
        <v>57.594106027000002</v>
      </c>
      <c r="X7" s="265">
        <v>302.61335564000001</v>
      </c>
      <c r="Y7" s="265">
        <v>790.19590779999999</v>
      </c>
      <c r="Z7" s="265">
        <v>972.20080559999997</v>
      </c>
      <c r="AA7" s="265">
        <v>955.90712817999997</v>
      </c>
      <c r="AB7" s="265">
        <v>839.98130117000005</v>
      </c>
      <c r="AC7" s="265">
        <v>670.05339274999994</v>
      </c>
      <c r="AD7" s="265">
        <v>566.35164982000003</v>
      </c>
      <c r="AE7" s="265">
        <v>249.77817521</v>
      </c>
      <c r="AF7" s="265">
        <v>17.755027088999999</v>
      </c>
      <c r="AG7" s="265">
        <v>0</v>
      </c>
      <c r="AH7" s="265">
        <v>4.0724849357000004</v>
      </c>
      <c r="AI7" s="265">
        <v>80.611080052000005</v>
      </c>
      <c r="AJ7" s="265">
        <v>337.36866622999997</v>
      </c>
      <c r="AK7" s="265">
        <v>547.32030328999997</v>
      </c>
      <c r="AL7" s="265">
        <v>944.39229766000005</v>
      </c>
      <c r="AM7" s="265">
        <v>1067.0073072</v>
      </c>
      <c r="AN7" s="265">
        <v>1018.2310801</v>
      </c>
      <c r="AO7" s="265">
        <v>737.12161151999999</v>
      </c>
      <c r="AP7" s="265">
        <v>442.08810750999999</v>
      </c>
      <c r="AQ7" s="265">
        <v>216.56557559999999</v>
      </c>
      <c r="AR7" s="265">
        <v>10.073696342</v>
      </c>
      <c r="AS7" s="265">
        <v>3.7511308675000001</v>
      </c>
      <c r="AT7" s="265">
        <v>2.0292863875</v>
      </c>
      <c r="AU7" s="265">
        <v>51.095450735</v>
      </c>
      <c r="AV7" s="265">
        <v>207.52352603</v>
      </c>
      <c r="AW7" s="265">
        <v>707.79679121000004</v>
      </c>
      <c r="AX7" s="265">
        <v>810.43561035000005</v>
      </c>
      <c r="AY7" s="265">
        <v>1244.9824002</v>
      </c>
      <c r="AZ7" s="265">
        <v>933.54469244999996</v>
      </c>
      <c r="BA7" s="265">
        <v>759.44100733000005</v>
      </c>
      <c r="BB7" s="265">
        <v>495.32706779</v>
      </c>
      <c r="BC7" s="265">
        <v>146.74954449000001</v>
      </c>
      <c r="BD7" s="265">
        <v>27.074579806999999</v>
      </c>
      <c r="BE7" s="265">
        <v>1.7150501927999999</v>
      </c>
      <c r="BF7" s="265">
        <v>3.4218241730000001</v>
      </c>
      <c r="BG7" s="265">
        <v>84.191814566999994</v>
      </c>
      <c r="BH7" s="308">
        <v>367.54540373999998</v>
      </c>
      <c r="BI7" s="308">
        <v>644.74032998999996</v>
      </c>
      <c r="BJ7" s="308">
        <v>981.67082008</v>
      </c>
      <c r="BK7" s="308">
        <v>1138.1082896</v>
      </c>
      <c r="BL7" s="308">
        <v>955.75470382000003</v>
      </c>
      <c r="BM7" s="308">
        <v>826.54632251999999</v>
      </c>
      <c r="BN7" s="308">
        <v>471.86825378999998</v>
      </c>
      <c r="BO7" s="308">
        <v>203.19315836000001</v>
      </c>
      <c r="BP7" s="308">
        <v>23.221126444999999</v>
      </c>
      <c r="BQ7" s="308">
        <v>2.5548030437000002</v>
      </c>
      <c r="BR7" s="308">
        <v>8.2844066534999996</v>
      </c>
      <c r="BS7" s="308">
        <v>81.450177284999995</v>
      </c>
      <c r="BT7" s="308">
        <v>370.25955458999999</v>
      </c>
      <c r="BU7" s="308">
        <v>641.74002034</v>
      </c>
      <c r="BV7" s="308">
        <v>967.13187115000005</v>
      </c>
    </row>
    <row r="8" spans="1:74" ht="11.15" customHeight="1" x14ac:dyDescent="0.25">
      <c r="A8" s="9" t="s">
        <v>67</v>
      </c>
      <c r="B8" s="205" t="s">
        <v>432</v>
      </c>
      <c r="C8" s="265">
        <v>1307.5978046</v>
      </c>
      <c r="D8" s="265">
        <v>980.59366910000006</v>
      </c>
      <c r="E8" s="265">
        <v>922.35340819999999</v>
      </c>
      <c r="F8" s="265">
        <v>703.30584381999995</v>
      </c>
      <c r="G8" s="265">
        <v>99.090251718999994</v>
      </c>
      <c r="H8" s="265">
        <v>23.942693989999999</v>
      </c>
      <c r="I8" s="265">
        <v>4.0836133044</v>
      </c>
      <c r="J8" s="265">
        <v>8.0749108790000008</v>
      </c>
      <c r="K8" s="265">
        <v>48.173476205999997</v>
      </c>
      <c r="L8" s="265">
        <v>420.05163053000001</v>
      </c>
      <c r="M8" s="265">
        <v>913.24995793000005</v>
      </c>
      <c r="N8" s="265">
        <v>1003.3932265</v>
      </c>
      <c r="O8" s="265">
        <v>1302.7478378999999</v>
      </c>
      <c r="P8" s="265">
        <v>1061.8682014000001</v>
      </c>
      <c r="Q8" s="265">
        <v>961.04783554999995</v>
      </c>
      <c r="R8" s="265">
        <v>475.17013788999998</v>
      </c>
      <c r="S8" s="265">
        <v>236.32905436999999</v>
      </c>
      <c r="T8" s="265">
        <v>48.561070901000001</v>
      </c>
      <c r="U8" s="265">
        <v>1.3836808600999999</v>
      </c>
      <c r="V8" s="265">
        <v>20.355996880999999</v>
      </c>
      <c r="W8" s="265">
        <v>42.558049359999998</v>
      </c>
      <c r="X8" s="265">
        <v>390.06235946999999</v>
      </c>
      <c r="Y8" s="265">
        <v>912.71944971999994</v>
      </c>
      <c r="Z8" s="265">
        <v>974.72161272999995</v>
      </c>
      <c r="AA8" s="265">
        <v>1051.0294980000001</v>
      </c>
      <c r="AB8" s="265">
        <v>1001.276393</v>
      </c>
      <c r="AC8" s="265">
        <v>733.43917567999995</v>
      </c>
      <c r="AD8" s="265">
        <v>566.17247440000006</v>
      </c>
      <c r="AE8" s="265">
        <v>256.30422791000001</v>
      </c>
      <c r="AF8" s="265">
        <v>22.446672599999999</v>
      </c>
      <c r="AG8" s="265">
        <v>0.71108175071000002</v>
      </c>
      <c r="AH8" s="265">
        <v>13.204222353</v>
      </c>
      <c r="AI8" s="265">
        <v>111.4501616</v>
      </c>
      <c r="AJ8" s="265">
        <v>464.33512017999999</v>
      </c>
      <c r="AK8" s="265">
        <v>599.00917382</v>
      </c>
      <c r="AL8" s="265">
        <v>1034.7399766999999</v>
      </c>
      <c r="AM8" s="265">
        <v>1146.9919417999999</v>
      </c>
      <c r="AN8" s="265">
        <v>1248.6967978</v>
      </c>
      <c r="AO8" s="265">
        <v>689.41116867000005</v>
      </c>
      <c r="AP8" s="265">
        <v>449.42023184999999</v>
      </c>
      <c r="AQ8" s="265">
        <v>243.85982654</v>
      </c>
      <c r="AR8" s="265">
        <v>14.321663207</v>
      </c>
      <c r="AS8" s="265">
        <v>6.5269832541000001</v>
      </c>
      <c r="AT8" s="265">
        <v>5.0686100225999997</v>
      </c>
      <c r="AU8" s="265">
        <v>57.670129813000003</v>
      </c>
      <c r="AV8" s="265">
        <v>226.01716343999999</v>
      </c>
      <c r="AW8" s="265">
        <v>780.15911201999995</v>
      </c>
      <c r="AX8" s="265">
        <v>881.05511111999999</v>
      </c>
      <c r="AY8" s="265">
        <v>1392.2471826000001</v>
      </c>
      <c r="AZ8" s="265">
        <v>1085.4094439</v>
      </c>
      <c r="BA8" s="265">
        <v>791.85499996999999</v>
      </c>
      <c r="BB8" s="265">
        <v>567.42062912999995</v>
      </c>
      <c r="BC8" s="265">
        <v>159.72216177000001</v>
      </c>
      <c r="BD8" s="265">
        <v>26.648415782000001</v>
      </c>
      <c r="BE8" s="265">
        <v>4.6203270523000004</v>
      </c>
      <c r="BF8" s="265">
        <v>13.887580496</v>
      </c>
      <c r="BG8" s="265">
        <v>118.1620003</v>
      </c>
      <c r="BH8" s="308">
        <v>402.26121792999999</v>
      </c>
      <c r="BI8" s="308">
        <v>732.08339673</v>
      </c>
      <c r="BJ8" s="308">
        <v>1130.4704498999999</v>
      </c>
      <c r="BK8" s="308">
        <v>1268.6795205000001</v>
      </c>
      <c r="BL8" s="308">
        <v>1048.2078730000001</v>
      </c>
      <c r="BM8" s="308">
        <v>859.55383138000002</v>
      </c>
      <c r="BN8" s="308">
        <v>481.21462177000001</v>
      </c>
      <c r="BO8" s="308">
        <v>227.94417024000001</v>
      </c>
      <c r="BP8" s="308">
        <v>38.734161974999999</v>
      </c>
      <c r="BQ8" s="308">
        <v>7.7282707218000004</v>
      </c>
      <c r="BR8" s="308">
        <v>19.542861034000001</v>
      </c>
      <c r="BS8" s="308">
        <v>101.47033886</v>
      </c>
      <c r="BT8" s="308">
        <v>398.22245570000001</v>
      </c>
      <c r="BU8" s="308">
        <v>720.45592134000003</v>
      </c>
      <c r="BV8" s="308">
        <v>1102.9558254999999</v>
      </c>
    </row>
    <row r="9" spans="1:74" ht="11.15" customHeight="1" x14ac:dyDescent="0.25">
      <c r="A9" s="9" t="s">
        <v>68</v>
      </c>
      <c r="B9" s="205" t="s">
        <v>433</v>
      </c>
      <c r="C9" s="265">
        <v>1373.6669125999999</v>
      </c>
      <c r="D9" s="265">
        <v>1178.5727603</v>
      </c>
      <c r="E9" s="265">
        <v>868.91980881999996</v>
      </c>
      <c r="F9" s="265">
        <v>716.06819281000003</v>
      </c>
      <c r="G9" s="265">
        <v>88.890920953999995</v>
      </c>
      <c r="H9" s="265">
        <v>23.191179048999999</v>
      </c>
      <c r="I9" s="265">
        <v>10.972633468</v>
      </c>
      <c r="J9" s="265">
        <v>19.541641921</v>
      </c>
      <c r="K9" s="265">
        <v>90.503639933000002</v>
      </c>
      <c r="L9" s="265">
        <v>494.22076914000002</v>
      </c>
      <c r="M9" s="265">
        <v>1003.1995236</v>
      </c>
      <c r="N9" s="265">
        <v>1103.6182652</v>
      </c>
      <c r="O9" s="265">
        <v>1359.8689836999999</v>
      </c>
      <c r="P9" s="265">
        <v>1285.043866</v>
      </c>
      <c r="Q9" s="265">
        <v>1002.4503529</v>
      </c>
      <c r="R9" s="265">
        <v>454.76767237000001</v>
      </c>
      <c r="S9" s="265">
        <v>272.59469496000003</v>
      </c>
      <c r="T9" s="265">
        <v>45.548046608</v>
      </c>
      <c r="U9" s="265">
        <v>8.1611000039999997</v>
      </c>
      <c r="V9" s="265">
        <v>32.477051080000003</v>
      </c>
      <c r="W9" s="265">
        <v>67.629956042000003</v>
      </c>
      <c r="X9" s="265">
        <v>526.32208860000003</v>
      </c>
      <c r="Y9" s="265">
        <v>924.41511987000001</v>
      </c>
      <c r="Z9" s="265">
        <v>1098.4836064000001</v>
      </c>
      <c r="AA9" s="265">
        <v>1224.3536807</v>
      </c>
      <c r="AB9" s="265">
        <v>1070.3921210999999</v>
      </c>
      <c r="AC9" s="265">
        <v>744.69286577000003</v>
      </c>
      <c r="AD9" s="265">
        <v>532.47430233</v>
      </c>
      <c r="AE9" s="265">
        <v>245.78966632999999</v>
      </c>
      <c r="AF9" s="265">
        <v>20.882618403999999</v>
      </c>
      <c r="AG9" s="265">
        <v>5.9989722222999999</v>
      </c>
      <c r="AH9" s="265">
        <v>18.312555635999999</v>
      </c>
      <c r="AI9" s="265">
        <v>142.54225048000001</v>
      </c>
      <c r="AJ9" s="265">
        <v>555.79488934000005</v>
      </c>
      <c r="AK9" s="265">
        <v>663.49197083000001</v>
      </c>
      <c r="AL9" s="265">
        <v>1097.1800164000001</v>
      </c>
      <c r="AM9" s="265">
        <v>1179.1521054</v>
      </c>
      <c r="AN9" s="265">
        <v>1374.3007626000001</v>
      </c>
      <c r="AO9" s="265">
        <v>671.77672643000005</v>
      </c>
      <c r="AP9" s="265">
        <v>478.09042171999999</v>
      </c>
      <c r="AQ9" s="265">
        <v>225.17569574999999</v>
      </c>
      <c r="AR9" s="265">
        <v>13.763569800999999</v>
      </c>
      <c r="AS9" s="265">
        <v>8.4784009332999997</v>
      </c>
      <c r="AT9" s="265">
        <v>11.088781084000001</v>
      </c>
      <c r="AU9" s="265">
        <v>67.714860330999997</v>
      </c>
      <c r="AV9" s="265">
        <v>294.27599855</v>
      </c>
      <c r="AW9" s="265">
        <v>737.63106944000003</v>
      </c>
      <c r="AX9" s="265">
        <v>993.71039757000005</v>
      </c>
      <c r="AY9" s="265">
        <v>1440.8547411</v>
      </c>
      <c r="AZ9" s="265">
        <v>1194.2421452999999</v>
      </c>
      <c r="BA9" s="265">
        <v>847.25820850000002</v>
      </c>
      <c r="BB9" s="265">
        <v>577.16017352999995</v>
      </c>
      <c r="BC9" s="265">
        <v>185.07904586000001</v>
      </c>
      <c r="BD9" s="265">
        <v>29.743206186999998</v>
      </c>
      <c r="BE9" s="265">
        <v>9.3365951655000003</v>
      </c>
      <c r="BF9" s="265">
        <v>18.184626024</v>
      </c>
      <c r="BG9" s="265">
        <v>105.29759048</v>
      </c>
      <c r="BH9" s="308">
        <v>419.65259976999999</v>
      </c>
      <c r="BI9" s="308">
        <v>806.70289482999999</v>
      </c>
      <c r="BJ9" s="308">
        <v>1239.030141</v>
      </c>
      <c r="BK9" s="308">
        <v>1344.7437915999999</v>
      </c>
      <c r="BL9" s="308">
        <v>1084.6019805999999</v>
      </c>
      <c r="BM9" s="308">
        <v>859.08681933000003</v>
      </c>
      <c r="BN9" s="308">
        <v>464.95253052999999</v>
      </c>
      <c r="BO9" s="308">
        <v>207.22853395999999</v>
      </c>
      <c r="BP9" s="308">
        <v>46.278178762000003</v>
      </c>
      <c r="BQ9" s="308">
        <v>13.657312487</v>
      </c>
      <c r="BR9" s="308">
        <v>23.687077065</v>
      </c>
      <c r="BS9" s="308">
        <v>120.32775109000001</v>
      </c>
      <c r="BT9" s="308">
        <v>412.14570745999998</v>
      </c>
      <c r="BU9" s="308">
        <v>793.55068996</v>
      </c>
      <c r="BV9" s="308">
        <v>1214.1174493999999</v>
      </c>
    </row>
    <row r="10" spans="1:74" ht="11.15" customHeight="1" x14ac:dyDescent="0.25">
      <c r="A10" s="9" t="s">
        <v>329</v>
      </c>
      <c r="B10" s="205" t="s">
        <v>464</v>
      </c>
      <c r="C10" s="265">
        <v>700.96011057999999</v>
      </c>
      <c r="D10" s="265">
        <v>308.05455196999998</v>
      </c>
      <c r="E10" s="265">
        <v>435.67159157999998</v>
      </c>
      <c r="F10" s="265">
        <v>205.61983072000001</v>
      </c>
      <c r="G10" s="265">
        <v>11.984118339</v>
      </c>
      <c r="H10" s="265">
        <v>0.97101665400000003</v>
      </c>
      <c r="I10" s="265">
        <v>5.5476655205000003E-2</v>
      </c>
      <c r="J10" s="265">
        <v>5.5411058093000003E-2</v>
      </c>
      <c r="K10" s="265">
        <v>1.9798334298</v>
      </c>
      <c r="L10" s="265">
        <v>99.143196708000005</v>
      </c>
      <c r="M10" s="265">
        <v>380.54546388</v>
      </c>
      <c r="N10" s="265">
        <v>489.11028159</v>
      </c>
      <c r="O10" s="265">
        <v>583.74469670999997</v>
      </c>
      <c r="P10" s="265">
        <v>377.8404223</v>
      </c>
      <c r="Q10" s="265">
        <v>376.55773363999998</v>
      </c>
      <c r="R10" s="265">
        <v>109.74287547</v>
      </c>
      <c r="S10" s="265">
        <v>16.009816990000001</v>
      </c>
      <c r="T10" s="265">
        <v>2.1742180841000001</v>
      </c>
      <c r="U10" s="265">
        <v>2.7349457797000001E-2</v>
      </c>
      <c r="V10" s="265">
        <v>8.1955328162000005E-2</v>
      </c>
      <c r="W10" s="265">
        <v>2.0238727435000001</v>
      </c>
      <c r="X10" s="265">
        <v>77.960326401000003</v>
      </c>
      <c r="Y10" s="265">
        <v>392.99110486000001</v>
      </c>
      <c r="Z10" s="265">
        <v>450.55289447000001</v>
      </c>
      <c r="AA10" s="265">
        <v>481.65650025000002</v>
      </c>
      <c r="AB10" s="265">
        <v>396.99691350000001</v>
      </c>
      <c r="AC10" s="265">
        <v>231.51047735</v>
      </c>
      <c r="AD10" s="265">
        <v>177.56571971</v>
      </c>
      <c r="AE10" s="265">
        <v>74.170321223000002</v>
      </c>
      <c r="AF10" s="265">
        <v>1.7649062950000001</v>
      </c>
      <c r="AG10" s="265">
        <v>0</v>
      </c>
      <c r="AH10" s="265">
        <v>5.3968523604E-2</v>
      </c>
      <c r="AI10" s="265">
        <v>17.019077660000001</v>
      </c>
      <c r="AJ10" s="265">
        <v>96.183221556000007</v>
      </c>
      <c r="AK10" s="265">
        <v>226.72636292999999</v>
      </c>
      <c r="AL10" s="265">
        <v>556.11470333</v>
      </c>
      <c r="AM10" s="265">
        <v>578.73127087</v>
      </c>
      <c r="AN10" s="265">
        <v>484.49094246999999</v>
      </c>
      <c r="AO10" s="265">
        <v>283.88667353</v>
      </c>
      <c r="AP10" s="265">
        <v>154.31169406000001</v>
      </c>
      <c r="AQ10" s="265">
        <v>56.931228431000001</v>
      </c>
      <c r="AR10" s="265">
        <v>1.2803022705</v>
      </c>
      <c r="AS10" s="265">
        <v>5.3457066189999999E-2</v>
      </c>
      <c r="AT10" s="265">
        <v>2.6701254872999999E-2</v>
      </c>
      <c r="AU10" s="265">
        <v>10.187898820999999</v>
      </c>
      <c r="AV10" s="265">
        <v>70.479461968999999</v>
      </c>
      <c r="AW10" s="265">
        <v>377.79701237</v>
      </c>
      <c r="AX10" s="265">
        <v>351.81129556000002</v>
      </c>
      <c r="AY10" s="265">
        <v>644.69635985000002</v>
      </c>
      <c r="AZ10" s="265">
        <v>412.74611769000001</v>
      </c>
      <c r="BA10" s="265">
        <v>286.89873474000001</v>
      </c>
      <c r="BB10" s="265">
        <v>157.1751324</v>
      </c>
      <c r="BC10" s="265">
        <v>31.085902887</v>
      </c>
      <c r="BD10" s="265">
        <v>1.0632396051999999</v>
      </c>
      <c r="BE10" s="265">
        <v>2.6368376719000001E-2</v>
      </c>
      <c r="BF10" s="265">
        <v>5.2679617960000001E-2</v>
      </c>
      <c r="BG10" s="265">
        <v>26.853991189999999</v>
      </c>
      <c r="BH10" s="308">
        <v>129.15283094</v>
      </c>
      <c r="BI10" s="308">
        <v>305.88673729999999</v>
      </c>
      <c r="BJ10" s="308">
        <v>522.15325788999996</v>
      </c>
      <c r="BK10" s="308">
        <v>596.97367434</v>
      </c>
      <c r="BL10" s="308">
        <v>457.48363505999998</v>
      </c>
      <c r="BM10" s="308">
        <v>341.99782240000002</v>
      </c>
      <c r="BN10" s="308">
        <v>152.10693853000001</v>
      </c>
      <c r="BO10" s="308">
        <v>47.985211743999997</v>
      </c>
      <c r="BP10" s="308">
        <v>1.7928079405999999</v>
      </c>
      <c r="BQ10" s="308">
        <v>7.8136827042000007E-2</v>
      </c>
      <c r="BR10" s="308">
        <v>0.40200614272000001</v>
      </c>
      <c r="BS10" s="308">
        <v>14.641974867</v>
      </c>
      <c r="BT10" s="308">
        <v>134.04890804999999</v>
      </c>
      <c r="BU10" s="308">
        <v>306.58932759999999</v>
      </c>
      <c r="BV10" s="308">
        <v>517.94790448000003</v>
      </c>
    </row>
    <row r="11" spans="1:74" ht="11.15" customHeight="1" x14ac:dyDescent="0.25">
      <c r="A11" s="9" t="s">
        <v>69</v>
      </c>
      <c r="B11" s="205" t="s">
        <v>435</v>
      </c>
      <c r="C11" s="265">
        <v>928.56333076999999</v>
      </c>
      <c r="D11" s="265">
        <v>410.11034422</v>
      </c>
      <c r="E11" s="265">
        <v>474.15528843999999</v>
      </c>
      <c r="F11" s="265">
        <v>311.61199335999999</v>
      </c>
      <c r="G11" s="265">
        <v>13.056632485</v>
      </c>
      <c r="H11" s="265">
        <v>0</v>
      </c>
      <c r="I11" s="265">
        <v>0</v>
      </c>
      <c r="J11" s="265">
        <v>0</v>
      </c>
      <c r="K11" s="265">
        <v>2.5629416021</v>
      </c>
      <c r="L11" s="265">
        <v>138.07468331999999</v>
      </c>
      <c r="M11" s="265">
        <v>565.54226625000001</v>
      </c>
      <c r="N11" s="265">
        <v>633.48602416999995</v>
      </c>
      <c r="O11" s="265">
        <v>747.77488473000005</v>
      </c>
      <c r="P11" s="265">
        <v>458.92001039000002</v>
      </c>
      <c r="Q11" s="265">
        <v>505.08511285999998</v>
      </c>
      <c r="R11" s="265">
        <v>165.47390927000001</v>
      </c>
      <c r="S11" s="265">
        <v>24.034847767999999</v>
      </c>
      <c r="T11" s="265">
        <v>3.1589197411000001</v>
      </c>
      <c r="U11" s="265">
        <v>0</v>
      </c>
      <c r="V11" s="265">
        <v>0</v>
      </c>
      <c r="W11" s="265">
        <v>1.3948840825</v>
      </c>
      <c r="X11" s="265">
        <v>128.10590187</v>
      </c>
      <c r="Y11" s="265">
        <v>572.89894586000003</v>
      </c>
      <c r="Z11" s="265">
        <v>572.76922688000002</v>
      </c>
      <c r="AA11" s="265">
        <v>634.82322373</v>
      </c>
      <c r="AB11" s="265">
        <v>553.69473773000004</v>
      </c>
      <c r="AC11" s="265">
        <v>293.20821293</v>
      </c>
      <c r="AD11" s="265">
        <v>247.58139305</v>
      </c>
      <c r="AE11" s="265">
        <v>85.739671657000002</v>
      </c>
      <c r="AF11" s="265">
        <v>2.6945546990999998</v>
      </c>
      <c r="AG11" s="265">
        <v>0</v>
      </c>
      <c r="AH11" s="265">
        <v>0</v>
      </c>
      <c r="AI11" s="265">
        <v>19.964104630000001</v>
      </c>
      <c r="AJ11" s="265">
        <v>154.47262026000001</v>
      </c>
      <c r="AK11" s="265">
        <v>344.63382124999998</v>
      </c>
      <c r="AL11" s="265">
        <v>726.10582920000002</v>
      </c>
      <c r="AM11" s="265">
        <v>736.46922747999997</v>
      </c>
      <c r="AN11" s="265">
        <v>715.74369557</v>
      </c>
      <c r="AO11" s="265">
        <v>337.74978771000002</v>
      </c>
      <c r="AP11" s="265">
        <v>231.04713701</v>
      </c>
      <c r="AQ11" s="265">
        <v>83.047050550999998</v>
      </c>
      <c r="AR11" s="265">
        <v>0.92606602310999997</v>
      </c>
      <c r="AS11" s="265">
        <v>0</v>
      </c>
      <c r="AT11" s="265">
        <v>0</v>
      </c>
      <c r="AU11" s="265">
        <v>19.411194944999998</v>
      </c>
      <c r="AV11" s="265">
        <v>102.60868271</v>
      </c>
      <c r="AW11" s="265">
        <v>520.39519984000003</v>
      </c>
      <c r="AX11" s="265">
        <v>412.76639390999998</v>
      </c>
      <c r="AY11" s="265">
        <v>845.51327676000005</v>
      </c>
      <c r="AZ11" s="265">
        <v>590.02116719000003</v>
      </c>
      <c r="BA11" s="265">
        <v>386.46279916999998</v>
      </c>
      <c r="BB11" s="265">
        <v>215.46331147999999</v>
      </c>
      <c r="BC11" s="265">
        <v>30.99977664</v>
      </c>
      <c r="BD11" s="265">
        <v>0.69308838910000004</v>
      </c>
      <c r="BE11" s="265">
        <v>0</v>
      </c>
      <c r="BF11" s="265">
        <v>0</v>
      </c>
      <c r="BG11" s="265">
        <v>41.375078471999998</v>
      </c>
      <c r="BH11" s="308">
        <v>176.38144414000001</v>
      </c>
      <c r="BI11" s="308">
        <v>421.39838020000002</v>
      </c>
      <c r="BJ11" s="308">
        <v>708.62919854999996</v>
      </c>
      <c r="BK11" s="308">
        <v>794.54319034000002</v>
      </c>
      <c r="BL11" s="308">
        <v>604.51128300000005</v>
      </c>
      <c r="BM11" s="308">
        <v>444.14912597</v>
      </c>
      <c r="BN11" s="308">
        <v>200.94186909999999</v>
      </c>
      <c r="BO11" s="308">
        <v>63.817762299999998</v>
      </c>
      <c r="BP11" s="308">
        <v>2.9285155131999998</v>
      </c>
      <c r="BQ11" s="308">
        <v>0</v>
      </c>
      <c r="BR11" s="308">
        <v>0.46146736645999997</v>
      </c>
      <c r="BS11" s="308">
        <v>21.770976546</v>
      </c>
      <c r="BT11" s="308">
        <v>184.04387702</v>
      </c>
      <c r="BU11" s="308">
        <v>422.36130852999997</v>
      </c>
      <c r="BV11" s="308">
        <v>702.44361073000005</v>
      </c>
    </row>
    <row r="12" spans="1:74" ht="11.15" customHeight="1" x14ac:dyDescent="0.25">
      <c r="A12" s="9" t="s">
        <v>70</v>
      </c>
      <c r="B12" s="205" t="s">
        <v>436</v>
      </c>
      <c r="C12" s="265">
        <v>659.88746988000003</v>
      </c>
      <c r="D12" s="265">
        <v>347.68992462</v>
      </c>
      <c r="E12" s="265">
        <v>185.97106853</v>
      </c>
      <c r="F12" s="265">
        <v>141.63468709</v>
      </c>
      <c r="G12" s="265">
        <v>0.4947367104</v>
      </c>
      <c r="H12" s="265">
        <v>0</v>
      </c>
      <c r="I12" s="265">
        <v>0</v>
      </c>
      <c r="J12" s="265">
        <v>7.4585373470999999E-2</v>
      </c>
      <c r="K12" s="265">
        <v>2.5791203489000001</v>
      </c>
      <c r="L12" s="265">
        <v>69.554182265999998</v>
      </c>
      <c r="M12" s="265">
        <v>372.38151850999998</v>
      </c>
      <c r="N12" s="265">
        <v>471.49404605000001</v>
      </c>
      <c r="O12" s="265">
        <v>545.16665649000004</v>
      </c>
      <c r="P12" s="265">
        <v>356.63410884000001</v>
      </c>
      <c r="Q12" s="265">
        <v>305.29707488999998</v>
      </c>
      <c r="R12" s="265">
        <v>78.219300167</v>
      </c>
      <c r="S12" s="265">
        <v>11.380533794</v>
      </c>
      <c r="T12" s="265">
        <v>0.24573960414000001</v>
      </c>
      <c r="U12" s="265">
        <v>0</v>
      </c>
      <c r="V12" s="265">
        <v>7.4088678872999997E-2</v>
      </c>
      <c r="W12" s="265">
        <v>7.4048815815999994E-2</v>
      </c>
      <c r="X12" s="265">
        <v>84.320730967000003</v>
      </c>
      <c r="Y12" s="265">
        <v>345.52306172999999</v>
      </c>
      <c r="Z12" s="265">
        <v>418.21199588000002</v>
      </c>
      <c r="AA12" s="265">
        <v>429.70986221999999</v>
      </c>
      <c r="AB12" s="265">
        <v>401.82207002000001</v>
      </c>
      <c r="AC12" s="265">
        <v>138.79311903999999</v>
      </c>
      <c r="AD12" s="265">
        <v>88.808993681999993</v>
      </c>
      <c r="AE12" s="265">
        <v>12.599778815000001</v>
      </c>
      <c r="AF12" s="265">
        <v>7.3723368614000001E-2</v>
      </c>
      <c r="AG12" s="265">
        <v>0</v>
      </c>
      <c r="AH12" s="265">
        <v>0.24435747553000001</v>
      </c>
      <c r="AI12" s="265">
        <v>7.4401166926000002</v>
      </c>
      <c r="AJ12" s="265">
        <v>83.230011243999996</v>
      </c>
      <c r="AK12" s="265">
        <v>174.93088162999999</v>
      </c>
      <c r="AL12" s="265">
        <v>476.99935621999998</v>
      </c>
      <c r="AM12" s="265">
        <v>515.07279754000001</v>
      </c>
      <c r="AN12" s="265">
        <v>580.61155477</v>
      </c>
      <c r="AO12" s="265">
        <v>200.12996774999999</v>
      </c>
      <c r="AP12" s="265">
        <v>103.14661035</v>
      </c>
      <c r="AQ12" s="265">
        <v>18.156469697999999</v>
      </c>
      <c r="AR12" s="265">
        <v>7.3485073186000005E-2</v>
      </c>
      <c r="AS12" s="265">
        <v>0</v>
      </c>
      <c r="AT12" s="265">
        <v>0</v>
      </c>
      <c r="AU12" s="265">
        <v>1.1678098151</v>
      </c>
      <c r="AV12" s="265">
        <v>32.424370256000003</v>
      </c>
      <c r="AW12" s="265">
        <v>258.52396718</v>
      </c>
      <c r="AX12" s="265">
        <v>206.43131904000001</v>
      </c>
      <c r="AY12" s="265">
        <v>580.76022717000001</v>
      </c>
      <c r="AZ12" s="265">
        <v>500.96709635000002</v>
      </c>
      <c r="BA12" s="265">
        <v>265.83027605000001</v>
      </c>
      <c r="BB12" s="265">
        <v>53.774405753000003</v>
      </c>
      <c r="BC12" s="265">
        <v>3.7817404733000002</v>
      </c>
      <c r="BD12" s="265">
        <v>0</v>
      </c>
      <c r="BE12" s="265">
        <v>0</v>
      </c>
      <c r="BF12" s="265">
        <v>7.3056394055000001E-2</v>
      </c>
      <c r="BG12" s="265">
        <v>4.8456972354000003</v>
      </c>
      <c r="BH12" s="308">
        <v>57.313248313000003</v>
      </c>
      <c r="BI12" s="308">
        <v>238.50336311999999</v>
      </c>
      <c r="BJ12" s="308">
        <v>490.67604742999998</v>
      </c>
      <c r="BK12" s="308">
        <v>546.60719167000002</v>
      </c>
      <c r="BL12" s="308">
        <v>398.07619572999999</v>
      </c>
      <c r="BM12" s="308">
        <v>257.01526854000002</v>
      </c>
      <c r="BN12" s="308">
        <v>80.736399504999994</v>
      </c>
      <c r="BO12" s="308">
        <v>10.779432878</v>
      </c>
      <c r="BP12" s="308">
        <v>0.33721043943000001</v>
      </c>
      <c r="BQ12" s="308">
        <v>0</v>
      </c>
      <c r="BR12" s="308">
        <v>0.24106674616000001</v>
      </c>
      <c r="BS12" s="308">
        <v>5.0036203442999998</v>
      </c>
      <c r="BT12" s="308">
        <v>64.128771060000005</v>
      </c>
      <c r="BU12" s="308">
        <v>253.06583430000001</v>
      </c>
      <c r="BV12" s="308">
        <v>497.67330227999997</v>
      </c>
    </row>
    <row r="13" spans="1:74" ht="11.15" customHeight="1" x14ac:dyDescent="0.25">
      <c r="A13" s="9" t="s">
        <v>71</v>
      </c>
      <c r="B13" s="205" t="s">
        <v>437</v>
      </c>
      <c r="C13" s="265">
        <v>774.24874510999996</v>
      </c>
      <c r="D13" s="265">
        <v>750.96824823999998</v>
      </c>
      <c r="E13" s="265">
        <v>607.01642013000003</v>
      </c>
      <c r="F13" s="265">
        <v>382.59272019999997</v>
      </c>
      <c r="G13" s="265">
        <v>164.28014662999999</v>
      </c>
      <c r="H13" s="265">
        <v>57.013061473</v>
      </c>
      <c r="I13" s="265">
        <v>9.1327144234999995</v>
      </c>
      <c r="J13" s="265">
        <v>24.921923235000001</v>
      </c>
      <c r="K13" s="265">
        <v>90.012841777999995</v>
      </c>
      <c r="L13" s="265">
        <v>386.55816357999998</v>
      </c>
      <c r="M13" s="265">
        <v>682.04455607</v>
      </c>
      <c r="N13" s="265">
        <v>901.09684983</v>
      </c>
      <c r="O13" s="265">
        <v>896.75524044999997</v>
      </c>
      <c r="P13" s="265">
        <v>870.00803602999997</v>
      </c>
      <c r="Q13" s="265">
        <v>670.59308220000003</v>
      </c>
      <c r="R13" s="265">
        <v>376.63888391</v>
      </c>
      <c r="S13" s="265">
        <v>316.59713388</v>
      </c>
      <c r="T13" s="265">
        <v>97.752421224000003</v>
      </c>
      <c r="U13" s="265">
        <v>14.798958624999999</v>
      </c>
      <c r="V13" s="265">
        <v>16.943098410000001</v>
      </c>
      <c r="W13" s="265">
        <v>96.352852745000007</v>
      </c>
      <c r="X13" s="265">
        <v>481.60500230999997</v>
      </c>
      <c r="Y13" s="265">
        <v>620.99912157000006</v>
      </c>
      <c r="Z13" s="265">
        <v>873.85406345000001</v>
      </c>
      <c r="AA13" s="265">
        <v>853.56495299000005</v>
      </c>
      <c r="AB13" s="265">
        <v>766.65474802000006</v>
      </c>
      <c r="AC13" s="265">
        <v>601.70037743</v>
      </c>
      <c r="AD13" s="265">
        <v>415.34866434000003</v>
      </c>
      <c r="AE13" s="265">
        <v>186.43829131000001</v>
      </c>
      <c r="AF13" s="265">
        <v>74.140581229999995</v>
      </c>
      <c r="AG13" s="265">
        <v>14.204330784</v>
      </c>
      <c r="AH13" s="265">
        <v>9.0983202521000006</v>
      </c>
      <c r="AI13" s="265">
        <v>104.08196923</v>
      </c>
      <c r="AJ13" s="265">
        <v>326.54525604000003</v>
      </c>
      <c r="AK13" s="265">
        <v>567.10001595000006</v>
      </c>
      <c r="AL13" s="265">
        <v>887.95683853000003</v>
      </c>
      <c r="AM13" s="265">
        <v>878.31864038000003</v>
      </c>
      <c r="AN13" s="265">
        <v>784.21269557999995</v>
      </c>
      <c r="AO13" s="265">
        <v>645.50704507</v>
      </c>
      <c r="AP13" s="265">
        <v>406.68843014999999</v>
      </c>
      <c r="AQ13" s="265">
        <v>221.66519815000001</v>
      </c>
      <c r="AR13" s="265">
        <v>34.626937488999999</v>
      </c>
      <c r="AS13" s="265">
        <v>4.5620690921999998</v>
      </c>
      <c r="AT13" s="265">
        <v>23.123416402</v>
      </c>
      <c r="AU13" s="265">
        <v>82.172760667999995</v>
      </c>
      <c r="AV13" s="265">
        <v>345.70889020999999</v>
      </c>
      <c r="AW13" s="265">
        <v>493.44473925</v>
      </c>
      <c r="AX13" s="265">
        <v>794.53798973000005</v>
      </c>
      <c r="AY13" s="265">
        <v>886.53587703000005</v>
      </c>
      <c r="AZ13" s="265">
        <v>804.55094254000005</v>
      </c>
      <c r="BA13" s="265">
        <v>610.58924109999998</v>
      </c>
      <c r="BB13" s="265">
        <v>423.55046197000001</v>
      </c>
      <c r="BC13" s="265">
        <v>244.11608029000001</v>
      </c>
      <c r="BD13" s="265">
        <v>69.867188377000005</v>
      </c>
      <c r="BE13" s="265">
        <v>6.8742563313999998</v>
      </c>
      <c r="BF13" s="265">
        <v>12.126279025000001</v>
      </c>
      <c r="BG13" s="265">
        <v>63.510786844000002</v>
      </c>
      <c r="BH13" s="308">
        <v>327.76650625000002</v>
      </c>
      <c r="BI13" s="308">
        <v>619.11386264999999</v>
      </c>
      <c r="BJ13" s="308">
        <v>897.11993983000002</v>
      </c>
      <c r="BK13" s="308">
        <v>891.35189733000004</v>
      </c>
      <c r="BL13" s="308">
        <v>730.07526029999997</v>
      </c>
      <c r="BM13" s="308">
        <v>615.90155283000001</v>
      </c>
      <c r="BN13" s="308">
        <v>412.11949277000002</v>
      </c>
      <c r="BO13" s="308">
        <v>219.37183475</v>
      </c>
      <c r="BP13" s="308">
        <v>79.368512945999996</v>
      </c>
      <c r="BQ13" s="308">
        <v>15.691761187000001</v>
      </c>
      <c r="BR13" s="308">
        <v>22.313253658000001</v>
      </c>
      <c r="BS13" s="308">
        <v>118.10968640999999</v>
      </c>
      <c r="BT13" s="308">
        <v>338.42727055</v>
      </c>
      <c r="BU13" s="308">
        <v>627.20122981999998</v>
      </c>
      <c r="BV13" s="308">
        <v>898.36343983999996</v>
      </c>
    </row>
    <row r="14" spans="1:74" ht="11.15" customHeight="1" x14ac:dyDescent="0.25">
      <c r="A14" s="9" t="s">
        <v>72</v>
      </c>
      <c r="B14" s="205" t="s">
        <v>438</v>
      </c>
      <c r="C14" s="265">
        <v>457.91487887</v>
      </c>
      <c r="D14" s="265">
        <v>495.44676922000002</v>
      </c>
      <c r="E14" s="265">
        <v>486.2369104</v>
      </c>
      <c r="F14" s="265">
        <v>299.00083009000002</v>
      </c>
      <c r="G14" s="265">
        <v>175.47215532999999</v>
      </c>
      <c r="H14" s="265">
        <v>64.974171948000006</v>
      </c>
      <c r="I14" s="265">
        <v>8.4814615728000007</v>
      </c>
      <c r="J14" s="265">
        <v>13.517087049000001</v>
      </c>
      <c r="K14" s="265">
        <v>62.103899624999997</v>
      </c>
      <c r="L14" s="265">
        <v>186.66122053999999</v>
      </c>
      <c r="M14" s="265">
        <v>354.06513491999999</v>
      </c>
      <c r="N14" s="265">
        <v>563.90823747000002</v>
      </c>
      <c r="O14" s="265">
        <v>541.81368540999995</v>
      </c>
      <c r="P14" s="265">
        <v>655.05668235999997</v>
      </c>
      <c r="Q14" s="265">
        <v>490.52996013000001</v>
      </c>
      <c r="R14" s="265">
        <v>275.17113850999999</v>
      </c>
      <c r="S14" s="265">
        <v>241.14895616000001</v>
      </c>
      <c r="T14" s="265">
        <v>60.073173554999997</v>
      </c>
      <c r="U14" s="265">
        <v>20.030492571</v>
      </c>
      <c r="V14" s="265">
        <v>12.203612273999999</v>
      </c>
      <c r="W14" s="265">
        <v>64.151809284999999</v>
      </c>
      <c r="X14" s="265">
        <v>238.53465453999999</v>
      </c>
      <c r="Y14" s="265">
        <v>371.39196329999999</v>
      </c>
      <c r="Z14" s="265">
        <v>575.19757261999996</v>
      </c>
      <c r="AA14" s="265">
        <v>563.33401628000001</v>
      </c>
      <c r="AB14" s="265">
        <v>446.53934026000002</v>
      </c>
      <c r="AC14" s="265">
        <v>525.63566527</v>
      </c>
      <c r="AD14" s="265">
        <v>309.38085839000001</v>
      </c>
      <c r="AE14" s="265">
        <v>147.78830839</v>
      </c>
      <c r="AF14" s="265">
        <v>70.542836167000004</v>
      </c>
      <c r="AG14" s="265">
        <v>18.900093488</v>
      </c>
      <c r="AH14" s="265">
        <v>15.589209037</v>
      </c>
      <c r="AI14" s="265">
        <v>30.618078189999999</v>
      </c>
      <c r="AJ14" s="265">
        <v>133.19737451</v>
      </c>
      <c r="AK14" s="265">
        <v>411.68703355000002</v>
      </c>
      <c r="AL14" s="265">
        <v>541.73106615999995</v>
      </c>
      <c r="AM14" s="265">
        <v>546.34077451999997</v>
      </c>
      <c r="AN14" s="265">
        <v>490.93265122000003</v>
      </c>
      <c r="AO14" s="265">
        <v>521.27400344</v>
      </c>
      <c r="AP14" s="265">
        <v>281.21740717</v>
      </c>
      <c r="AQ14" s="265">
        <v>172.13509198</v>
      </c>
      <c r="AR14" s="265">
        <v>28.268464423000001</v>
      </c>
      <c r="AS14" s="265">
        <v>10.384609881999999</v>
      </c>
      <c r="AT14" s="265">
        <v>14.350552816</v>
      </c>
      <c r="AU14" s="265">
        <v>52.783284313999999</v>
      </c>
      <c r="AV14" s="265">
        <v>248.61758542999999</v>
      </c>
      <c r="AW14" s="265">
        <v>323.00424823999998</v>
      </c>
      <c r="AX14" s="265">
        <v>633.89361240000005</v>
      </c>
      <c r="AY14" s="265">
        <v>534.87043312000003</v>
      </c>
      <c r="AZ14" s="265">
        <v>459.96645906999998</v>
      </c>
      <c r="BA14" s="265">
        <v>393.18425429000001</v>
      </c>
      <c r="BB14" s="265">
        <v>335.47602269999999</v>
      </c>
      <c r="BC14" s="265">
        <v>214.25284142000001</v>
      </c>
      <c r="BD14" s="265">
        <v>55.955718892</v>
      </c>
      <c r="BE14" s="265">
        <v>9.9567714700999996</v>
      </c>
      <c r="BF14" s="265">
        <v>7.6444481817999996</v>
      </c>
      <c r="BG14" s="265">
        <v>33.502573099000003</v>
      </c>
      <c r="BH14" s="308">
        <v>209.94371075000001</v>
      </c>
      <c r="BI14" s="308">
        <v>426.31447065999998</v>
      </c>
      <c r="BJ14" s="308">
        <v>609.62528301999998</v>
      </c>
      <c r="BK14" s="308">
        <v>595.50756273000002</v>
      </c>
      <c r="BL14" s="308">
        <v>497.98732390999999</v>
      </c>
      <c r="BM14" s="308">
        <v>461.42440205000003</v>
      </c>
      <c r="BN14" s="308">
        <v>338.06304712999997</v>
      </c>
      <c r="BO14" s="308">
        <v>189.22995227999999</v>
      </c>
      <c r="BP14" s="308">
        <v>71.244830778999997</v>
      </c>
      <c r="BQ14" s="308">
        <v>20.635685240000001</v>
      </c>
      <c r="BR14" s="308">
        <v>19.088142971</v>
      </c>
      <c r="BS14" s="308">
        <v>54.999737899000003</v>
      </c>
      <c r="BT14" s="308">
        <v>204.48132242</v>
      </c>
      <c r="BU14" s="308">
        <v>420.15856833999999</v>
      </c>
      <c r="BV14" s="308">
        <v>602.83627722999995</v>
      </c>
    </row>
    <row r="15" spans="1:74" ht="11.15" customHeight="1" x14ac:dyDescent="0.25">
      <c r="A15" s="9" t="s">
        <v>558</v>
      </c>
      <c r="B15" s="205" t="s">
        <v>465</v>
      </c>
      <c r="C15" s="265">
        <v>898.66374611000003</v>
      </c>
      <c r="D15" s="265">
        <v>626.88032684999996</v>
      </c>
      <c r="E15" s="265">
        <v>610.96560586999999</v>
      </c>
      <c r="F15" s="265">
        <v>412.08706251000001</v>
      </c>
      <c r="G15" s="265">
        <v>85.657945312999999</v>
      </c>
      <c r="H15" s="265">
        <v>26.471681568000001</v>
      </c>
      <c r="I15" s="265">
        <v>3.5468552290000002</v>
      </c>
      <c r="J15" s="265">
        <v>6.9667562562000001</v>
      </c>
      <c r="K15" s="265">
        <v>37.777571794000004</v>
      </c>
      <c r="L15" s="265">
        <v>254.67553018999999</v>
      </c>
      <c r="M15" s="265">
        <v>595.41541946999996</v>
      </c>
      <c r="N15" s="265">
        <v>733.53041493000001</v>
      </c>
      <c r="O15" s="265">
        <v>861.54190299000004</v>
      </c>
      <c r="P15" s="265">
        <v>721.53463144</v>
      </c>
      <c r="Q15" s="265">
        <v>634.07224597000004</v>
      </c>
      <c r="R15" s="265">
        <v>289.04415945</v>
      </c>
      <c r="S15" s="265">
        <v>159.04834342000001</v>
      </c>
      <c r="T15" s="265">
        <v>34.301378491000001</v>
      </c>
      <c r="U15" s="265">
        <v>5.2700498714000004</v>
      </c>
      <c r="V15" s="265">
        <v>10.280453423999999</v>
      </c>
      <c r="W15" s="265">
        <v>41.395192815999998</v>
      </c>
      <c r="X15" s="265">
        <v>254.92159674999999</v>
      </c>
      <c r="Y15" s="265">
        <v>591.28723169</v>
      </c>
      <c r="Z15" s="265">
        <v>717.69573480999998</v>
      </c>
      <c r="AA15" s="265">
        <v>741.17917009999996</v>
      </c>
      <c r="AB15" s="265">
        <v>653.66307537</v>
      </c>
      <c r="AC15" s="265">
        <v>485.48387496999999</v>
      </c>
      <c r="AD15" s="265">
        <v>360.13487255000001</v>
      </c>
      <c r="AE15" s="265">
        <v>157.07898471999999</v>
      </c>
      <c r="AF15" s="265">
        <v>25.653312364000001</v>
      </c>
      <c r="AG15" s="265">
        <v>4.6702581791000002</v>
      </c>
      <c r="AH15" s="265">
        <v>7.2766599880999996</v>
      </c>
      <c r="AI15" s="265">
        <v>58.489006668999998</v>
      </c>
      <c r="AJ15" s="265">
        <v>248.36577109000001</v>
      </c>
      <c r="AK15" s="265">
        <v>422.91322337999998</v>
      </c>
      <c r="AL15" s="265">
        <v>751.60085171000003</v>
      </c>
      <c r="AM15" s="265">
        <v>804.52688193999995</v>
      </c>
      <c r="AN15" s="265">
        <v>794.16926706000004</v>
      </c>
      <c r="AO15" s="265">
        <v>508.11796891</v>
      </c>
      <c r="AP15" s="265">
        <v>308.29623146</v>
      </c>
      <c r="AQ15" s="265">
        <v>151.10309548999999</v>
      </c>
      <c r="AR15" s="265">
        <v>12.35952151</v>
      </c>
      <c r="AS15" s="265">
        <v>4.5558320842000004</v>
      </c>
      <c r="AT15" s="265">
        <v>5.9336003546000002</v>
      </c>
      <c r="AU15" s="265">
        <v>40.212998503999998</v>
      </c>
      <c r="AV15" s="265">
        <v>180.75437359</v>
      </c>
      <c r="AW15" s="265">
        <v>509.45380340999998</v>
      </c>
      <c r="AX15" s="265">
        <v>616.74320278000005</v>
      </c>
      <c r="AY15" s="265">
        <v>912.87991378000004</v>
      </c>
      <c r="AZ15" s="265">
        <v>710.06517885000005</v>
      </c>
      <c r="BA15" s="265">
        <v>524.72864762999995</v>
      </c>
      <c r="BB15" s="265">
        <v>342.30818062999998</v>
      </c>
      <c r="BC15" s="265">
        <v>123.25289474</v>
      </c>
      <c r="BD15" s="265">
        <v>26.155154537000001</v>
      </c>
      <c r="BE15" s="265">
        <v>3.7312120805000002</v>
      </c>
      <c r="BF15" s="265">
        <v>5.8968267249000004</v>
      </c>
      <c r="BG15" s="265">
        <v>58.780573642</v>
      </c>
      <c r="BH15" s="308">
        <v>252.16591248</v>
      </c>
      <c r="BI15" s="308">
        <v>500.57755544000003</v>
      </c>
      <c r="BJ15" s="308">
        <v>785.43452272000002</v>
      </c>
      <c r="BK15" s="308">
        <v>863.90146713000001</v>
      </c>
      <c r="BL15" s="308">
        <v>698.28187885</v>
      </c>
      <c r="BM15" s="308">
        <v>570.58220183000003</v>
      </c>
      <c r="BN15" s="308">
        <v>320.92305614999998</v>
      </c>
      <c r="BO15" s="308">
        <v>144.92194024</v>
      </c>
      <c r="BP15" s="308">
        <v>31.532259387</v>
      </c>
      <c r="BQ15" s="308">
        <v>7.1542417337000002</v>
      </c>
      <c r="BR15" s="308">
        <v>11.030782014</v>
      </c>
      <c r="BS15" s="308">
        <v>60.230833128</v>
      </c>
      <c r="BT15" s="308">
        <v>253.44886506</v>
      </c>
      <c r="BU15" s="308">
        <v>499.09467188999997</v>
      </c>
      <c r="BV15" s="308">
        <v>776.18804241999999</v>
      </c>
    </row>
    <row r="16" spans="1:74" ht="11.15" customHeight="1" x14ac:dyDescent="0.25">
      <c r="A16" s="9"/>
      <c r="B16" s="189" t="s">
        <v>155</v>
      </c>
      <c r="C16" s="240"/>
      <c r="D16" s="240"/>
      <c r="E16" s="240"/>
      <c r="F16" s="240"/>
      <c r="G16" s="240"/>
      <c r="H16" s="240"/>
      <c r="I16" s="240"/>
      <c r="J16" s="240"/>
      <c r="K16" s="240"/>
      <c r="L16" s="240"/>
      <c r="M16" s="240"/>
      <c r="N16" s="240"/>
      <c r="O16" s="240"/>
      <c r="P16" s="240"/>
      <c r="Q16" s="240"/>
      <c r="R16" s="240"/>
      <c r="S16" s="240"/>
      <c r="T16" s="240"/>
      <c r="U16" s="240"/>
      <c r="V16" s="240"/>
      <c r="W16" s="240"/>
      <c r="X16" s="240"/>
      <c r="Y16" s="240"/>
      <c r="Z16" s="240"/>
      <c r="AA16" s="240"/>
      <c r="AB16" s="240"/>
      <c r="AC16" s="240"/>
      <c r="AD16" s="240"/>
      <c r="AE16" s="240"/>
      <c r="AF16" s="240"/>
      <c r="AG16" s="240"/>
      <c r="AH16" s="240"/>
      <c r="AI16" s="240"/>
      <c r="AJ16" s="240"/>
      <c r="AK16" s="240"/>
      <c r="AL16" s="240"/>
      <c r="AM16" s="240"/>
      <c r="AN16" s="240"/>
      <c r="AO16" s="240"/>
      <c r="AP16" s="240"/>
      <c r="AQ16" s="240"/>
      <c r="AR16" s="240"/>
      <c r="AS16" s="240"/>
      <c r="AT16" s="240"/>
      <c r="AU16" s="240"/>
      <c r="AV16" s="240"/>
      <c r="AW16" s="240"/>
      <c r="AX16" s="240"/>
      <c r="AY16" s="240"/>
      <c r="AZ16" s="240"/>
      <c r="BA16" s="240"/>
      <c r="BB16" s="240"/>
      <c r="BC16" s="240"/>
      <c r="BD16" s="240"/>
      <c r="BE16" s="240"/>
      <c r="BF16" s="240"/>
      <c r="BG16" s="240"/>
      <c r="BH16" s="309"/>
      <c r="BI16" s="309"/>
      <c r="BJ16" s="309"/>
      <c r="BK16" s="309"/>
      <c r="BL16" s="309"/>
      <c r="BM16" s="309"/>
      <c r="BN16" s="309"/>
      <c r="BO16" s="309"/>
      <c r="BP16" s="309"/>
      <c r="BQ16" s="309"/>
      <c r="BR16" s="309"/>
      <c r="BS16" s="309"/>
      <c r="BT16" s="309"/>
      <c r="BU16" s="309"/>
      <c r="BV16" s="309"/>
    </row>
    <row r="17" spans="1:74" ht="11.15" customHeight="1" x14ac:dyDescent="0.25">
      <c r="A17" s="9" t="s">
        <v>134</v>
      </c>
      <c r="B17" s="205" t="s">
        <v>431</v>
      </c>
      <c r="C17" s="265">
        <v>1212.2712974999999</v>
      </c>
      <c r="D17" s="265">
        <v>1047.6376623000001</v>
      </c>
      <c r="E17" s="265">
        <v>911.39920930000005</v>
      </c>
      <c r="F17" s="265">
        <v>527.12238645000002</v>
      </c>
      <c r="G17" s="265">
        <v>237.42293340000001</v>
      </c>
      <c r="H17" s="265">
        <v>52.853503302</v>
      </c>
      <c r="I17" s="265">
        <v>6.2367151854999996</v>
      </c>
      <c r="J17" s="265">
        <v>17.905387803</v>
      </c>
      <c r="K17" s="265">
        <v>95.110386487</v>
      </c>
      <c r="L17" s="265">
        <v>399.74358102999997</v>
      </c>
      <c r="M17" s="265">
        <v>703.41816107</v>
      </c>
      <c r="N17" s="265">
        <v>1017.2940460999999</v>
      </c>
      <c r="O17" s="265">
        <v>1224.0840975000001</v>
      </c>
      <c r="P17" s="265">
        <v>1032.1530981000001</v>
      </c>
      <c r="Q17" s="265">
        <v>909.07741486999998</v>
      </c>
      <c r="R17" s="265">
        <v>542.71359318999998</v>
      </c>
      <c r="S17" s="265">
        <v>220.94013065999999</v>
      </c>
      <c r="T17" s="265">
        <v>55.863678810000003</v>
      </c>
      <c r="U17" s="265">
        <v>6.0432322743000002</v>
      </c>
      <c r="V17" s="265">
        <v>14.663193144999999</v>
      </c>
      <c r="W17" s="265">
        <v>90.296578488999998</v>
      </c>
      <c r="X17" s="265">
        <v>396.62779234999999</v>
      </c>
      <c r="Y17" s="265">
        <v>709.92122497000003</v>
      </c>
      <c r="Z17" s="265">
        <v>1014.9851535</v>
      </c>
      <c r="AA17" s="265">
        <v>1205.4446544</v>
      </c>
      <c r="AB17" s="265">
        <v>1032.9935954</v>
      </c>
      <c r="AC17" s="265">
        <v>913.81253422999998</v>
      </c>
      <c r="AD17" s="265">
        <v>544.72847434000005</v>
      </c>
      <c r="AE17" s="265">
        <v>226.02226640999999</v>
      </c>
      <c r="AF17" s="265">
        <v>51.661853129000001</v>
      </c>
      <c r="AG17" s="265">
        <v>3.5499673870000001</v>
      </c>
      <c r="AH17" s="265">
        <v>15.322709324</v>
      </c>
      <c r="AI17" s="265">
        <v>85.681696447999997</v>
      </c>
      <c r="AJ17" s="265">
        <v>383.94961775000002</v>
      </c>
      <c r="AK17" s="265">
        <v>733.48522070000001</v>
      </c>
      <c r="AL17" s="265">
        <v>1009.9691854</v>
      </c>
      <c r="AM17" s="265">
        <v>1188.2006854000001</v>
      </c>
      <c r="AN17" s="265">
        <v>1025.9674983</v>
      </c>
      <c r="AO17" s="265">
        <v>918.80983949999995</v>
      </c>
      <c r="AP17" s="265">
        <v>566.87228671000003</v>
      </c>
      <c r="AQ17" s="265">
        <v>237.27468963000001</v>
      </c>
      <c r="AR17" s="265">
        <v>51.346328849000002</v>
      </c>
      <c r="AS17" s="265">
        <v>3.5139695512000002</v>
      </c>
      <c r="AT17" s="265">
        <v>14.842666918000001</v>
      </c>
      <c r="AU17" s="265">
        <v>88.766401665999993</v>
      </c>
      <c r="AV17" s="265">
        <v>381.91805165</v>
      </c>
      <c r="AW17" s="265">
        <v>723.26911883000002</v>
      </c>
      <c r="AX17" s="265">
        <v>994.48554020999995</v>
      </c>
      <c r="AY17" s="265">
        <v>1168.762612</v>
      </c>
      <c r="AZ17" s="265">
        <v>1020.5990295</v>
      </c>
      <c r="BA17" s="265">
        <v>910.77378836000003</v>
      </c>
      <c r="BB17" s="265">
        <v>565.72414574000004</v>
      </c>
      <c r="BC17" s="265">
        <v>239.43214911999999</v>
      </c>
      <c r="BD17" s="265">
        <v>47.303383111999999</v>
      </c>
      <c r="BE17" s="265">
        <v>4.5119931101999997</v>
      </c>
      <c r="BF17" s="265">
        <v>13.761608452999999</v>
      </c>
      <c r="BG17" s="265">
        <v>88.997801338000002</v>
      </c>
      <c r="BH17" s="308">
        <v>371.73399999999998</v>
      </c>
      <c r="BI17" s="308">
        <v>736.7337</v>
      </c>
      <c r="BJ17" s="308">
        <v>994.98159999999996</v>
      </c>
      <c r="BK17" s="308">
        <v>1190.9670000000001</v>
      </c>
      <c r="BL17" s="308">
        <v>1031.078</v>
      </c>
      <c r="BM17" s="308">
        <v>928.98710000000005</v>
      </c>
      <c r="BN17" s="308">
        <v>571.17539999999997</v>
      </c>
      <c r="BO17" s="308">
        <v>240.36449999999999</v>
      </c>
      <c r="BP17" s="308">
        <v>46.89629</v>
      </c>
      <c r="BQ17" s="308">
        <v>4.5002380000000004</v>
      </c>
      <c r="BR17" s="308">
        <v>13.37421</v>
      </c>
      <c r="BS17" s="308">
        <v>90.117580000000004</v>
      </c>
      <c r="BT17" s="308">
        <v>379.25119999999998</v>
      </c>
      <c r="BU17" s="308">
        <v>728.1934</v>
      </c>
      <c r="BV17" s="308">
        <v>1004.176</v>
      </c>
    </row>
    <row r="18" spans="1:74" ht="11.15" customHeight="1" x14ac:dyDescent="0.25">
      <c r="A18" s="9" t="s">
        <v>135</v>
      </c>
      <c r="B18" s="205" t="s">
        <v>463</v>
      </c>
      <c r="C18" s="265">
        <v>1148.3469261</v>
      </c>
      <c r="D18" s="265">
        <v>979.90653624000004</v>
      </c>
      <c r="E18" s="265">
        <v>818.95271764999995</v>
      </c>
      <c r="F18" s="265">
        <v>441.38293514999998</v>
      </c>
      <c r="G18" s="265">
        <v>180.85895904</v>
      </c>
      <c r="H18" s="265">
        <v>23.563757615</v>
      </c>
      <c r="I18" s="265">
        <v>3.7599347966000001</v>
      </c>
      <c r="J18" s="265">
        <v>11.441662456</v>
      </c>
      <c r="K18" s="265">
        <v>66.040010578999997</v>
      </c>
      <c r="L18" s="265">
        <v>346.87291119999998</v>
      </c>
      <c r="M18" s="265">
        <v>656.77066043000002</v>
      </c>
      <c r="N18" s="265">
        <v>945.14992027000005</v>
      </c>
      <c r="O18" s="265">
        <v>1165.6056824</v>
      </c>
      <c r="P18" s="265">
        <v>965.25366154000005</v>
      </c>
      <c r="Q18" s="265">
        <v>825.46065540999996</v>
      </c>
      <c r="R18" s="265">
        <v>462.79909550999997</v>
      </c>
      <c r="S18" s="265">
        <v>162.14539930000001</v>
      </c>
      <c r="T18" s="265">
        <v>25.419025484999999</v>
      </c>
      <c r="U18" s="265">
        <v>3.5241490746999999</v>
      </c>
      <c r="V18" s="265">
        <v>9.3899408292000004</v>
      </c>
      <c r="W18" s="265">
        <v>62.763088826000001</v>
      </c>
      <c r="X18" s="265">
        <v>338.86072646999997</v>
      </c>
      <c r="Y18" s="265">
        <v>662.28878855000005</v>
      </c>
      <c r="Z18" s="265">
        <v>939.54288723000002</v>
      </c>
      <c r="AA18" s="265">
        <v>1150.3917788000001</v>
      </c>
      <c r="AB18" s="265">
        <v>965.70251910000002</v>
      </c>
      <c r="AC18" s="265">
        <v>832.33865529000002</v>
      </c>
      <c r="AD18" s="265">
        <v>459.77994604999998</v>
      </c>
      <c r="AE18" s="265">
        <v>160.62404226000001</v>
      </c>
      <c r="AF18" s="265">
        <v>23.664899862999999</v>
      </c>
      <c r="AG18" s="265">
        <v>1.9152343447</v>
      </c>
      <c r="AH18" s="265">
        <v>9.6866644416999996</v>
      </c>
      <c r="AI18" s="265">
        <v>57.673593808</v>
      </c>
      <c r="AJ18" s="265">
        <v>325.03413363999999</v>
      </c>
      <c r="AK18" s="265">
        <v>686.65008279999995</v>
      </c>
      <c r="AL18" s="265">
        <v>932.45798820000005</v>
      </c>
      <c r="AM18" s="265">
        <v>1131.1295247999999</v>
      </c>
      <c r="AN18" s="265">
        <v>948.33018430000004</v>
      </c>
      <c r="AO18" s="265">
        <v>832.82774297000003</v>
      </c>
      <c r="AP18" s="265">
        <v>481.37952002999998</v>
      </c>
      <c r="AQ18" s="265">
        <v>171.78889663000001</v>
      </c>
      <c r="AR18" s="265">
        <v>24.102714435999999</v>
      </c>
      <c r="AS18" s="265">
        <v>1.8367499584</v>
      </c>
      <c r="AT18" s="265">
        <v>9.5281079980999994</v>
      </c>
      <c r="AU18" s="265">
        <v>60.089105123000003</v>
      </c>
      <c r="AV18" s="265">
        <v>322.82088558999999</v>
      </c>
      <c r="AW18" s="265">
        <v>674.72129469000004</v>
      </c>
      <c r="AX18" s="265">
        <v>913.26956388999997</v>
      </c>
      <c r="AY18" s="265">
        <v>1111.9710302000001</v>
      </c>
      <c r="AZ18" s="265">
        <v>952.19270146999997</v>
      </c>
      <c r="BA18" s="265">
        <v>822.75865654999996</v>
      </c>
      <c r="BB18" s="265">
        <v>482.18923586</v>
      </c>
      <c r="BC18" s="265">
        <v>178.84239957</v>
      </c>
      <c r="BD18" s="265">
        <v>23.271580435000001</v>
      </c>
      <c r="BE18" s="265">
        <v>2.1643317938000002</v>
      </c>
      <c r="BF18" s="265">
        <v>8.8987223687999997</v>
      </c>
      <c r="BG18" s="265">
        <v>60.351537542999999</v>
      </c>
      <c r="BH18" s="308">
        <v>307.65839999999997</v>
      </c>
      <c r="BI18" s="308">
        <v>691.04920000000004</v>
      </c>
      <c r="BJ18" s="308">
        <v>909.35760000000005</v>
      </c>
      <c r="BK18" s="308">
        <v>1135.578</v>
      </c>
      <c r="BL18" s="308">
        <v>964.01260000000002</v>
      </c>
      <c r="BM18" s="308">
        <v>844.94060000000002</v>
      </c>
      <c r="BN18" s="308">
        <v>485.85410000000002</v>
      </c>
      <c r="BO18" s="308">
        <v>182.66679999999999</v>
      </c>
      <c r="BP18" s="308">
        <v>23.466740000000001</v>
      </c>
      <c r="BQ18" s="308">
        <v>2.2882229999999999</v>
      </c>
      <c r="BR18" s="308">
        <v>8.5822839999999996</v>
      </c>
      <c r="BS18" s="308">
        <v>60.908720000000002</v>
      </c>
      <c r="BT18" s="308">
        <v>311.89800000000002</v>
      </c>
      <c r="BU18" s="308">
        <v>679.87559999999996</v>
      </c>
      <c r="BV18" s="308">
        <v>922.41319999999996</v>
      </c>
    </row>
    <row r="19" spans="1:74" ht="11.15" customHeight="1" x14ac:dyDescent="0.25">
      <c r="A19" s="9" t="s">
        <v>136</v>
      </c>
      <c r="B19" s="205" t="s">
        <v>432</v>
      </c>
      <c r="C19" s="265">
        <v>1287.6224745</v>
      </c>
      <c r="D19" s="265">
        <v>1081.9351403000001</v>
      </c>
      <c r="E19" s="265">
        <v>839.14824295000005</v>
      </c>
      <c r="F19" s="265">
        <v>457.35484303999999</v>
      </c>
      <c r="G19" s="265">
        <v>203.33129822000001</v>
      </c>
      <c r="H19" s="265">
        <v>31.586818128000001</v>
      </c>
      <c r="I19" s="265">
        <v>10.512251378</v>
      </c>
      <c r="J19" s="265">
        <v>19.368436683999999</v>
      </c>
      <c r="K19" s="265">
        <v>86.527185908999996</v>
      </c>
      <c r="L19" s="265">
        <v>388.52164714000003</v>
      </c>
      <c r="M19" s="265">
        <v>725.42740684</v>
      </c>
      <c r="N19" s="265">
        <v>1096.4631690000001</v>
      </c>
      <c r="O19" s="265">
        <v>1295.5812914000001</v>
      </c>
      <c r="P19" s="265">
        <v>1064.2644714999999</v>
      </c>
      <c r="Q19" s="265">
        <v>835.95537993999994</v>
      </c>
      <c r="R19" s="265">
        <v>483.36468041000001</v>
      </c>
      <c r="S19" s="265">
        <v>182.84644972999999</v>
      </c>
      <c r="T19" s="265">
        <v>31.13578184</v>
      </c>
      <c r="U19" s="265">
        <v>10.174196932999999</v>
      </c>
      <c r="V19" s="265">
        <v>17.815826726000001</v>
      </c>
      <c r="W19" s="265">
        <v>83.806985087000001</v>
      </c>
      <c r="X19" s="265">
        <v>386.93974922000001</v>
      </c>
      <c r="Y19" s="265">
        <v>738.06639073999997</v>
      </c>
      <c r="Z19" s="265">
        <v>1073.3751749</v>
      </c>
      <c r="AA19" s="265">
        <v>1276.9333217000001</v>
      </c>
      <c r="AB19" s="265">
        <v>1068.6315898</v>
      </c>
      <c r="AC19" s="265">
        <v>852.03716812000005</v>
      </c>
      <c r="AD19" s="265">
        <v>481.48885374999998</v>
      </c>
      <c r="AE19" s="265">
        <v>184.8282007</v>
      </c>
      <c r="AF19" s="265">
        <v>31.421194314000001</v>
      </c>
      <c r="AG19" s="265">
        <v>6.5823158933999997</v>
      </c>
      <c r="AH19" s="265">
        <v>16.881005503000001</v>
      </c>
      <c r="AI19" s="265">
        <v>78.610315493000002</v>
      </c>
      <c r="AJ19" s="265">
        <v>374.40608163000002</v>
      </c>
      <c r="AK19" s="265">
        <v>768.39865022000004</v>
      </c>
      <c r="AL19" s="265">
        <v>1054.5768860999999</v>
      </c>
      <c r="AM19" s="265">
        <v>1248.8441931</v>
      </c>
      <c r="AN19" s="265">
        <v>1056.5660473</v>
      </c>
      <c r="AO19" s="265">
        <v>851.19214968999995</v>
      </c>
      <c r="AP19" s="265">
        <v>505.41414118</v>
      </c>
      <c r="AQ19" s="265">
        <v>193.8242587</v>
      </c>
      <c r="AR19" s="265">
        <v>31.361665420000001</v>
      </c>
      <c r="AS19" s="265">
        <v>6.5373587339999997</v>
      </c>
      <c r="AT19" s="265">
        <v>17.751069421</v>
      </c>
      <c r="AU19" s="265">
        <v>80.198731104000004</v>
      </c>
      <c r="AV19" s="265">
        <v>385.95095543000002</v>
      </c>
      <c r="AW19" s="265">
        <v>756.40187460000004</v>
      </c>
      <c r="AX19" s="265">
        <v>1027.4224291999999</v>
      </c>
      <c r="AY19" s="265">
        <v>1226.4575402999999</v>
      </c>
      <c r="AZ19" s="265">
        <v>1074.2696338000001</v>
      </c>
      <c r="BA19" s="265">
        <v>831.96667734000005</v>
      </c>
      <c r="BB19" s="265">
        <v>501.08238666</v>
      </c>
      <c r="BC19" s="265">
        <v>196.68503028000001</v>
      </c>
      <c r="BD19" s="265">
        <v>29.587294186000001</v>
      </c>
      <c r="BE19" s="265">
        <v>7.1442790177999997</v>
      </c>
      <c r="BF19" s="265">
        <v>16.915959024999999</v>
      </c>
      <c r="BG19" s="265">
        <v>73.152762727999999</v>
      </c>
      <c r="BH19" s="308">
        <v>369.73630000000003</v>
      </c>
      <c r="BI19" s="308">
        <v>771.96310000000005</v>
      </c>
      <c r="BJ19" s="308">
        <v>1020.064</v>
      </c>
      <c r="BK19" s="308">
        <v>1255.33</v>
      </c>
      <c r="BL19" s="308">
        <v>1092.7249999999999</v>
      </c>
      <c r="BM19" s="308">
        <v>866.81150000000002</v>
      </c>
      <c r="BN19" s="308">
        <v>511.08929999999998</v>
      </c>
      <c r="BO19" s="308">
        <v>200.39709999999999</v>
      </c>
      <c r="BP19" s="308">
        <v>30.01146</v>
      </c>
      <c r="BQ19" s="308">
        <v>7.5727919999999997</v>
      </c>
      <c r="BR19" s="308">
        <v>16.502939999999999</v>
      </c>
      <c r="BS19" s="308">
        <v>72.973079999999996</v>
      </c>
      <c r="BT19" s="308">
        <v>365.5027</v>
      </c>
      <c r="BU19" s="308">
        <v>766.93280000000004</v>
      </c>
      <c r="BV19" s="308">
        <v>1039.9580000000001</v>
      </c>
    </row>
    <row r="20" spans="1:74" ht="11.15" customHeight="1" x14ac:dyDescent="0.25">
      <c r="A20" s="9" t="s">
        <v>137</v>
      </c>
      <c r="B20" s="205" t="s">
        <v>433</v>
      </c>
      <c r="C20" s="265">
        <v>1342.1665425000001</v>
      </c>
      <c r="D20" s="265">
        <v>1101.6851504000001</v>
      </c>
      <c r="E20" s="265">
        <v>820.50085233000004</v>
      </c>
      <c r="F20" s="265">
        <v>454.76905848000001</v>
      </c>
      <c r="G20" s="265">
        <v>209.94721641999999</v>
      </c>
      <c r="H20" s="265">
        <v>40.637637634000001</v>
      </c>
      <c r="I20" s="265">
        <v>14.512786699999999</v>
      </c>
      <c r="J20" s="265">
        <v>25.416185161000001</v>
      </c>
      <c r="K20" s="265">
        <v>103.74647720999999</v>
      </c>
      <c r="L20" s="265">
        <v>402.87839151999998</v>
      </c>
      <c r="M20" s="265">
        <v>759.82273156999997</v>
      </c>
      <c r="N20" s="265">
        <v>1217.0449085</v>
      </c>
      <c r="O20" s="265">
        <v>1342.5487633</v>
      </c>
      <c r="P20" s="265">
        <v>1098.3981977000001</v>
      </c>
      <c r="Q20" s="265">
        <v>814.46913357999995</v>
      </c>
      <c r="R20" s="265">
        <v>471.50072832000001</v>
      </c>
      <c r="S20" s="265">
        <v>193.21335686</v>
      </c>
      <c r="T20" s="265">
        <v>37.889479004000002</v>
      </c>
      <c r="U20" s="265">
        <v>14.331440168</v>
      </c>
      <c r="V20" s="265">
        <v>24.735731582</v>
      </c>
      <c r="W20" s="265">
        <v>100.70735873</v>
      </c>
      <c r="X20" s="265">
        <v>410.06254638000001</v>
      </c>
      <c r="Y20" s="265">
        <v>780.73460890000001</v>
      </c>
      <c r="Z20" s="265">
        <v>1189.6632413</v>
      </c>
      <c r="AA20" s="265">
        <v>1331.6461672</v>
      </c>
      <c r="AB20" s="265">
        <v>1126.0927107</v>
      </c>
      <c r="AC20" s="265">
        <v>829.88535528</v>
      </c>
      <c r="AD20" s="265">
        <v>466.47214495999998</v>
      </c>
      <c r="AE20" s="265">
        <v>199.27604135000001</v>
      </c>
      <c r="AF20" s="265">
        <v>37.033141815999997</v>
      </c>
      <c r="AG20" s="265">
        <v>10.865691453</v>
      </c>
      <c r="AH20" s="265">
        <v>23.629410061000002</v>
      </c>
      <c r="AI20" s="265">
        <v>97.185010325999997</v>
      </c>
      <c r="AJ20" s="265">
        <v>402.86811877999997</v>
      </c>
      <c r="AK20" s="265">
        <v>811.39542454000002</v>
      </c>
      <c r="AL20" s="265">
        <v>1165.4748959000001</v>
      </c>
      <c r="AM20" s="265">
        <v>1308.0956308</v>
      </c>
      <c r="AN20" s="265">
        <v>1111.0171138999999</v>
      </c>
      <c r="AO20" s="265">
        <v>828.64178164999998</v>
      </c>
      <c r="AP20" s="265">
        <v>489.49663936000002</v>
      </c>
      <c r="AQ20" s="265">
        <v>203.61792416</v>
      </c>
      <c r="AR20" s="265">
        <v>35.257530807999999</v>
      </c>
      <c r="AS20" s="265">
        <v>10.67101892</v>
      </c>
      <c r="AT20" s="265">
        <v>24.649406484</v>
      </c>
      <c r="AU20" s="265">
        <v>97.884779112999993</v>
      </c>
      <c r="AV20" s="265">
        <v>425.00078961999998</v>
      </c>
      <c r="AW20" s="265">
        <v>800.45413943999995</v>
      </c>
      <c r="AX20" s="265">
        <v>1142.6630539</v>
      </c>
      <c r="AY20" s="265">
        <v>1278.984414</v>
      </c>
      <c r="AZ20" s="265">
        <v>1134.1348485000001</v>
      </c>
      <c r="BA20" s="265">
        <v>806.01852929999995</v>
      </c>
      <c r="BB20" s="265">
        <v>490.62125428000002</v>
      </c>
      <c r="BC20" s="265">
        <v>203.00730332000001</v>
      </c>
      <c r="BD20" s="265">
        <v>32.059760756000003</v>
      </c>
      <c r="BE20" s="265">
        <v>11.228854709</v>
      </c>
      <c r="BF20" s="265">
        <v>24.254572251999999</v>
      </c>
      <c r="BG20" s="265">
        <v>89.326225180999998</v>
      </c>
      <c r="BH20" s="308">
        <v>420.11540000000002</v>
      </c>
      <c r="BI20" s="308">
        <v>801.12869999999998</v>
      </c>
      <c r="BJ20" s="308">
        <v>1135.47</v>
      </c>
      <c r="BK20" s="308">
        <v>1310.8050000000001</v>
      </c>
      <c r="BL20" s="308">
        <v>1160.8109999999999</v>
      </c>
      <c r="BM20" s="308">
        <v>845.44849999999997</v>
      </c>
      <c r="BN20" s="308">
        <v>512.48170000000005</v>
      </c>
      <c r="BO20" s="308">
        <v>209.1009</v>
      </c>
      <c r="BP20" s="308">
        <v>32.549390000000002</v>
      </c>
      <c r="BQ20" s="308">
        <v>12.0905</v>
      </c>
      <c r="BR20" s="308">
        <v>23.85004</v>
      </c>
      <c r="BS20" s="308">
        <v>86.991590000000002</v>
      </c>
      <c r="BT20" s="308">
        <v>414.06659999999999</v>
      </c>
      <c r="BU20" s="308">
        <v>806.101</v>
      </c>
      <c r="BV20" s="308">
        <v>1147.586</v>
      </c>
    </row>
    <row r="21" spans="1:74" ht="11.15" customHeight="1" x14ac:dyDescent="0.25">
      <c r="A21" s="9" t="s">
        <v>138</v>
      </c>
      <c r="B21" s="205" t="s">
        <v>464</v>
      </c>
      <c r="C21" s="265">
        <v>630.14876581999999</v>
      </c>
      <c r="D21" s="265">
        <v>491.32254293</v>
      </c>
      <c r="E21" s="265">
        <v>355.84208008000002</v>
      </c>
      <c r="F21" s="265">
        <v>133.93292786000001</v>
      </c>
      <c r="G21" s="265">
        <v>41.623853390999997</v>
      </c>
      <c r="H21" s="265">
        <v>1.3414642009</v>
      </c>
      <c r="I21" s="265">
        <v>0.24548327094</v>
      </c>
      <c r="J21" s="265">
        <v>0.48967193232</v>
      </c>
      <c r="K21" s="265">
        <v>11.728866999999999</v>
      </c>
      <c r="L21" s="265">
        <v>133.62087462</v>
      </c>
      <c r="M21" s="265">
        <v>342.02807489000003</v>
      </c>
      <c r="N21" s="265">
        <v>499.03595653999997</v>
      </c>
      <c r="O21" s="265">
        <v>639.15897084999995</v>
      </c>
      <c r="P21" s="265">
        <v>478.20829730999998</v>
      </c>
      <c r="Q21" s="265">
        <v>363.9636764</v>
      </c>
      <c r="R21" s="265">
        <v>139.42126056999999</v>
      </c>
      <c r="S21" s="265">
        <v>36.008925333000001</v>
      </c>
      <c r="T21" s="265">
        <v>1.3490011747999999</v>
      </c>
      <c r="U21" s="265">
        <v>0.22202038598000001</v>
      </c>
      <c r="V21" s="265">
        <v>0.40561117882999997</v>
      </c>
      <c r="W21" s="265">
        <v>10.829677986</v>
      </c>
      <c r="X21" s="265">
        <v>126.24630949</v>
      </c>
      <c r="Y21" s="265">
        <v>339.03033436999999</v>
      </c>
      <c r="Z21" s="265">
        <v>499.52525116999999</v>
      </c>
      <c r="AA21" s="265">
        <v>630.66340287000003</v>
      </c>
      <c r="AB21" s="265">
        <v>465.56754991999998</v>
      </c>
      <c r="AC21" s="265">
        <v>364.58733339999998</v>
      </c>
      <c r="AD21" s="265">
        <v>134.44840891000001</v>
      </c>
      <c r="AE21" s="265">
        <v>33.366974464999998</v>
      </c>
      <c r="AF21" s="265">
        <v>1.3496912802000001</v>
      </c>
      <c r="AG21" s="265">
        <v>9.0575703576000005E-2</v>
      </c>
      <c r="AH21" s="265">
        <v>0.40447533859000001</v>
      </c>
      <c r="AI21" s="265">
        <v>9.2732231572000003</v>
      </c>
      <c r="AJ21" s="265">
        <v>117.78236138</v>
      </c>
      <c r="AK21" s="265">
        <v>349.47509628</v>
      </c>
      <c r="AL21" s="265">
        <v>485.76532065999999</v>
      </c>
      <c r="AM21" s="265">
        <v>606.52734886999997</v>
      </c>
      <c r="AN21" s="265">
        <v>439.95514181999999</v>
      </c>
      <c r="AO21" s="265">
        <v>348.47033513999997</v>
      </c>
      <c r="AP21" s="265">
        <v>141.24229174000001</v>
      </c>
      <c r="AQ21" s="265">
        <v>38.114738723000002</v>
      </c>
      <c r="AR21" s="265">
        <v>1.5107218264</v>
      </c>
      <c r="AS21" s="265">
        <v>8.7485739605000001E-2</v>
      </c>
      <c r="AT21" s="265">
        <v>0.40678422083999999</v>
      </c>
      <c r="AU21" s="265">
        <v>10.368948425999999</v>
      </c>
      <c r="AV21" s="265">
        <v>114.98612996</v>
      </c>
      <c r="AW21" s="265">
        <v>338.11295960000001</v>
      </c>
      <c r="AX21" s="265">
        <v>462.88728943000001</v>
      </c>
      <c r="AY21" s="265">
        <v>592.88386833000004</v>
      </c>
      <c r="AZ21" s="265">
        <v>444.60005353000003</v>
      </c>
      <c r="BA21" s="265">
        <v>342.29157651999998</v>
      </c>
      <c r="BB21" s="265">
        <v>145.59900494999999</v>
      </c>
      <c r="BC21" s="265">
        <v>40.298939697999998</v>
      </c>
      <c r="BD21" s="265">
        <v>1.5469221713000001</v>
      </c>
      <c r="BE21" s="265">
        <v>9.2831446223999997E-2</v>
      </c>
      <c r="BF21" s="265">
        <v>0.40332865058</v>
      </c>
      <c r="BG21" s="265">
        <v>10.170285270000001</v>
      </c>
      <c r="BH21" s="308">
        <v>105.0518</v>
      </c>
      <c r="BI21" s="308">
        <v>347.08690000000001</v>
      </c>
      <c r="BJ21" s="308">
        <v>453.5</v>
      </c>
      <c r="BK21" s="308">
        <v>603.59349999999995</v>
      </c>
      <c r="BL21" s="308">
        <v>445.26519999999999</v>
      </c>
      <c r="BM21" s="308">
        <v>352.54059999999998</v>
      </c>
      <c r="BN21" s="308">
        <v>147.2465</v>
      </c>
      <c r="BO21" s="308">
        <v>41.457909999999998</v>
      </c>
      <c r="BP21" s="308">
        <v>1.3387180000000001</v>
      </c>
      <c r="BQ21" s="308">
        <v>9.5468300000000006E-2</v>
      </c>
      <c r="BR21" s="308">
        <v>0.37698779999999998</v>
      </c>
      <c r="BS21" s="308">
        <v>11.33839</v>
      </c>
      <c r="BT21" s="308">
        <v>103.9074</v>
      </c>
      <c r="BU21" s="308">
        <v>335.96300000000002</v>
      </c>
      <c r="BV21" s="308">
        <v>462.01069999999999</v>
      </c>
    </row>
    <row r="22" spans="1:74" ht="11.15" customHeight="1" x14ac:dyDescent="0.25">
      <c r="A22" s="9" t="s">
        <v>139</v>
      </c>
      <c r="B22" s="205" t="s">
        <v>435</v>
      </c>
      <c r="C22" s="265">
        <v>810.68444736000004</v>
      </c>
      <c r="D22" s="265">
        <v>624.61320766999995</v>
      </c>
      <c r="E22" s="265">
        <v>432.60695092999998</v>
      </c>
      <c r="F22" s="265">
        <v>162.71728732</v>
      </c>
      <c r="G22" s="265">
        <v>53.432426302000003</v>
      </c>
      <c r="H22" s="265">
        <v>1.0904180577</v>
      </c>
      <c r="I22" s="265">
        <v>0.23519901905999999</v>
      </c>
      <c r="J22" s="265">
        <v>0.23434026924000001</v>
      </c>
      <c r="K22" s="265">
        <v>17.131005388999998</v>
      </c>
      <c r="L22" s="265">
        <v>182.10996710000001</v>
      </c>
      <c r="M22" s="265">
        <v>449.16122094000002</v>
      </c>
      <c r="N22" s="265">
        <v>669.88262111999995</v>
      </c>
      <c r="O22" s="265">
        <v>820.78067089000001</v>
      </c>
      <c r="P22" s="265">
        <v>606.44676962000005</v>
      </c>
      <c r="Q22" s="265">
        <v>433.99406310000001</v>
      </c>
      <c r="R22" s="265">
        <v>173.58073580999999</v>
      </c>
      <c r="S22" s="265">
        <v>46.858276535000002</v>
      </c>
      <c r="T22" s="265">
        <v>1.0197265390000001</v>
      </c>
      <c r="U22" s="265">
        <v>0.23519901905999999</v>
      </c>
      <c r="V22" s="265">
        <v>0.23434026924000001</v>
      </c>
      <c r="W22" s="265">
        <v>16.256179969000002</v>
      </c>
      <c r="X22" s="265">
        <v>175.16070521</v>
      </c>
      <c r="Y22" s="265">
        <v>452.18934199</v>
      </c>
      <c r="Z22" s="265">
        <v>664.72742555000002</v>
      </c>
      <c r="AA22" s="265">
        <v>811.43600759000003</v>
      </c>
      <c r="AB22" s="265">
        <v>593.78341211999998</v>
      </c>
      <c r="AC22" s="265">
        <v>443.98466522000001</v>
      </c>
      <c r="AD22" s="265">
        <v>169.27106391000001</v>
      </c>
      <c r="AE22" s="265">
        <v>43.758565757</v>
      </c>
      <c r="AF22" s="265">
        <v>1.2650032834</v>
      </c>
      <c r="AG22" s="265">
        <v>7.0422463121000006E-2</v>
      </c>
      <c r="AH22" s="265">
        <v>0.18726111246999999</v>
      </c>
      <c r="AI22" s="265">
        <v>14.782124997</v>
      </c>
      <c r="AJ22" s="265">
        <v>163.75410410000001</v>
      </c>
      <c r="AK22" s="265">
        <v>468.78933843999999</v>
      </c>
      <c r="AL22" s="265">
        <v>644.60986863000005</v>
      </c>
      <c r="AM22" s="265">
        <v>781.87683122999999</v>
      </c>
      <c r="AN22" s="265">
        <v>567.06973069000003</v>
      </c>
      <c r="AO22" s="265">
        <v>422.2159623</v>
      </c>
      <c r="AP22" s="265">
        <v>180.62152742999999</v>
      </c>
      <c r="AQ22" s="265">
        <v>49.147072643999998</v>
      </c>
      <c r="AR22" s="265">
        <v>1.5344587533</v>
      </c>
      <c r="AS22" s="265">
        <v>7.0422463121000006E-2</v>
      </c>
      <c r="AT22" s="265">
        <v>0.18726111246999999</v>
      </c>
      <c r="AU22" s="265">
        <v>15.652721015999999</v>
      </c>
      <c r="AV22" s="265">
        <v>161.92273091999999</v>
      </c>
      <c r="AW22" s="265">
        <v>461.86612226</v>
      </c>
      <c r="AX22" s="265">
        <v>624.87423409999997</v>
      </c>
      <c r="AY22" s="265">
        <v>765.61603923999996</v>
      </c>
      <c r="AZ22" s="265">
        <v>581.52113870999995</v>
      </c>
      <c r="BA22" s="265">
        <v>415.84957138999999</v>
      </c>
      <c r="BB22" s="265">
        <v>190.63988947999999</v>
      </c>
      <c r="BC22" s="265">
        <v>51.107470751999998</v>
      </c>
      <c r="BD22" s="265">
        <v>1.5563991132999999</v>
      </c>
      <c r="BE22" s="265">
        <v>7.0422463121000006E-2</v>
      </c>
      <c r="BF22" s="265">
        <v>0.18726111246999999</v>
      </c>
      <c r="BG22" s="265">
        <v>14.447193708</v>
      </c>
      <c r="BH22" s="308">
        <v>148.34350000000001</v>
      </c>
      <c r="BI22" s="308">
        <v>475.96499999999997</v>
      </c>
      <c r="BJ22" s="308">
        <v>603.32470000000001</v>
      </c>
      <c r="BK22" s="308">
        <v>786.00819999999999</v>
      </c>
      <c r="BL22" s="308">
        <v>588.77589999999998</v>
      </c>
      <c r="BM22" s="308">
        <v>434.50720000000001</v>
      </c>
      <c r="BN22" s="308">
        <v>197.09790000000001</v>
      </c>
      <c r="BO22" s="308">
        <v>52.0411</v>
      </c>
      <c r="BP22" s="308">
        <v>1.391832</v>
      </c>
      <c r="BQ22" s="308">
        <v>7.0422499999999999E-2</v>
      </c>
      <c r="BR22" s="308">
        <v>0.18726110000000001</v>
      </c>
      <c r="BS22" s="308">
        <v>15.95293</v>
      </c>
      <c r="BT22" s="308">
        <v>142.9924</v>
      </c>
      <c r="BU22" s="308">
        <v>465.36340000000001</v>
      </c>
      <c r="BV22" s="308">
        <v>618.31110000000001</v>
      </c>
    </row>
    <row r="23" spans="1:74" ht="11.15" customHeight="1" x14ac:dyDescent="0.25">
      <c r="A23" s="9" t="s">
        <v>140</v>
      </c>
      <c r="B23" s="205" t="s">
        <v>436</v>
      </c>
      <c r="C23" s="265">
        <v>555.68731877000005</v>
      </c>
      <c r="D23" s="265">
        <v>387.51181678</v>
      </c>
      <c r="E23" s="265">
        <v>238.06068716999999</v>
      </c>
      <c r="F23" s="265">
        <v>68.631710342000005</v>
      </c>
      <c r="G23" s="265">
        <v>11.572759595000001</v>
      </c>
      <c r="H23" s="265">
        <v>3.8664347513999997E-2</v>
      </c>
      <c r="I23" s="265">
        <v>7.6979676671000002E-3</v>
      </c>
      <c r="J23" s="265">
        <v>0.19246715637</v>
      </c>
      <c r="K23" s="265">
        <v>3.9986628554000001</v>
      </c>
      <c r="L23" s="265">
        <v>63.611149421</v>
      </c>
      <c r="M23" s="265">
        <v>249.30506335000001</v>
      </c>
      <c r="N23" s="265">
        <v>487.78345788000001</v>
      </c>
      <c r="O23" s="265">
        <v>564.31535898000004</v>
      </c>
      <c r="P23" s="265">
        <v>386.92397747000001</v>
      </c>
      <c r="Q23" s="265">
        <v>232.00090446999999</v>
      </c>
      <c r="R23" s="265">
        <v>74.010508449</v>
      </c>
      <c r="S23" s="265">
        <v>10.745925756</v>
      </c>
      <c r="T23" s="265">
        <v>3.0524481571999999E-2</v>
      </c>
      <c r="U23" s="265">
        <v>7.6979676671000002E-3</v>
      </c>
      <c r="V23" s="265">
        <v>0.18367356844999999</v>
      </c>
      <c r="W23" s="265">
        <v>3.3247928081000002</v>
      </c>
      <c r="X23" s="265">
        <v>62.271383110999999</v>
      </c>
      <c r="Y23" s="265">
        <v>260.50326525999998</v>
      </c>
      <c r="Z23" s="265">
        <v>484.67991590999998</v>
      </c>
      <c r="AA23" s="265">
        <v>565.04819984999995</v>
      </c>
      <c r="AB23" s="265">
        <v>393.59125072000001</v>
      </c>
      <c r="AC23" s="265">
        <v>240.10744647000001</v>
      </c>
      <c r="AD23" s="265">
        <v>72.737272666999999</v>
      </c>
      <c r="AE23" s="265">
        <v>10.438237706000001</v>
      </c>
      <c r="AF23" s="265">
        <v>5.5098441986000002E-2</v>
      </c>
      <c r="AG23" s="265">
        <v>7.6979676671000002E-3</v>
      </c>
      <c r="AH23" s="265">
        <v>0.13818782229000001</v>
      </c>
      <c r="AI23" s="265">
        <v>2.4765696257999998</v>
      </c>
      <c r="AJ23" s="265">
        <v>58.998600527999997</v>
      </c>
      <c r="AK23" s="265">
        <v>272.19556412999998</v>
      </c>
      <c r="AL23" s="265">
        <v>462.35645893999998</v>
      </c>
      <c r="AM23" s="265">
        <v>543.91904231000001</v>
      </c>
      <c r="AN23" s="265">
        <v>374.37630672</v>
      </c>
      <c r="AO23" s="265">
        <v>221.34450050999999</v>
      </c>
      <c r="AP23" s="265">
        <v>74.925310816000007</v>
      </c>
      <c r="AQ23" s="265">
        <v>10.935126963</v>
      </c>
      <c r="AR23" s="265">
        <v>6.2470778847000002E-2</v>
      </c>
      <c r="AS23" s="265">
        <v>7.6979676671000002E-3</v>
      </c>
      <c r="AT23" s="265">
        <v>0.16262356984000001</v>
      </c>
      <c r="AU23" s="265">
        <v>3.0274475119000002</v>
      </c>
      <c r="AV23" s="265">
        <v>61.412650673999998</v>
      </c>
      <c r="AW23" s="265">
        <v>265.00824334999999</v>
      </c>
      <c r="AX23" s="265">
        <v>459.44503808000002</v>
      </c>
      <c r="AY23" s="265">
        <v>533.35541985999998</v>
      </c>
      <c r="AZ23" s="265">
        <v>389.36856689000001</v>
      </c>
      <c r="BA23" s="265">
        <v>221.94982414</v>
      </c>
      <c r="BB23" s="265">
        <v>81.611568782000006</v>
      </c>
      <c r="BC23" s="265">
        <v>11.548152688</v>
      </c>
      <c r="BD23" s="265">
        <v>6.9819286166E-2</v>
      </c>
      <c r="BE23" s="265">
        <v>7.6979676671000002E-3</v>
      </c>
      <c r="BF23" s="265">
        <v>0.16262356984000001</v>
      </c>
      <c r="BG23" s="265">
        <v>2.477641851</v>
      </c>
      <c r="BH23" s="308">
        <v>57.914439999999999</v>
      </c>
      <c r="BI23" s="308">
        <v>267.01029999999997</v>
      </c>
      <c r="BJ23" s="308">
        <v>429.2731</v>
      </c>
      <c r="BK23" s="308">
        <v>548.34270000000004</v>
      </c>
      <c r="BL23" s="308">
        <v>405.02769999999998</v>
      </c>
      <c r="BM23" s="308">
        <v>236.19919999999999</v>
      </c>
      <c r="BN23" s="308">
        <v>83.748239999999996</v>
      </c>
      <c r="BO23" s="308">
        <v>11.694039999999999</v>
      </c>
      <c r="BP23" s="308">
        <v>6.9819300000000001E-2</v>
      </c>
      <c r="BQ23" s="308">
        <v>7.6979700000000002E-3</v>
      </c>
      <c r="BR23" s="308">
        <v>0.1699292</v>
      </c>
      <c r="BS23" s="308">
        <v>2.6760809999999999</v>
      </c>
      <c r="BT23" s="308">
        <v>55.229120000000002</v>
      </c>
      <c r="BU23" s="308">
        <v>267.82760000000002</v>
      </c>
      <c r="BV23" s="308">
        <v>438.34249999999997</v>
      </c>
    </row>
    <row r="24" spans="1:74" ht="11.15" customHeight="1" x14ac:dyDescent="0.25">
      <c r="A24" s="9" t="s">
        <v>141</v>
      </c>
      <c r="B24" s="205" t="s">
        <v>437</v>
      </c>
      <c r="C24" s="265">
        <v>906.51832198</v>
      </c>
      <c r="D24" s="265">
        <v>719.07606018000001</v>
      </c>
      <c r="E24" s="265">
        <v>572.05832580000003</v>
      </c>
      <c r="F24" s="265">
        <v>419.03712521</v>
      </c>
      <c r="G24" s="265">
        <v>247.18147006000001</v>
      </c>
      <c r="H24" s="265">
        <v>72.419580961999998</v>
      </c>
      <c r="I24" s="265">
        <v>14.451550538999999</v>
      </c>
      <c r="J24" s="265">
        <v>25.059823486999999</v>
      </c>
      <c r="K24" s="265">
        <v>105.06435689</v>
      </c>
      <c r="L24" s="265">
        <v>333.13849492999998</v>
      </c>
      <c r="M24" s="265">
        <v>597.65045644999998</v>
      </c>
      <c r="N24" s="265">
        <v>914.29304692999995</v>
      </c>
      <c r="O24" s="265">
        <v>882.36708811000005</v>
      </c>
      <c r="P24" s="265">
        <v>719.04127174999996</v>
      </c>
      <c r="Q24" s="265">
        <v>567.38604984999995</v>
      </c>
      <c r="R24" s="265">
        <v>410.122366</v>
      </c>
      <c r="S24" s="265">
        <v>237.57409233000001</v>
      </c>
      <c r="T24" s="265">
        <v>68.919787552000003</v>
      </c>
      <c r="U24" s="265">
        <v>14.128359728</v>
      </c>
      <c r="V24" s="265">
        <v>24.942696139999999</v>
      </c>
      <c r="W24" s="265">
        <v>100.5728117</v>
      </c>
      <c r="X24" s="265">
        <v>338.35943238999999</v>
      </c>
      <c r="Y24" s="265">
        <v>611.59859305999998</v>
      </c>
      <c r="Z24" s="265">
        <v>910.58528847000002</v>
      </c>
      <c r="AA24" s="265">
        <v>888.05196028</v>
      </c>
      <c r="AB24" s="265">
        <v>736.87340009000002</v>
      </c>
      <c r="AC24" s="265">
        <v>572.83651267000005</v>
      </c>
      <c r="AD24" s="265">
        <v>403.22905055000001</v>
      </c>
      <c r="AE24" s="265">
        <v>250.00196976999999</v>
      </c>
      <c r="AF24" s="265">
        <v>67.687988012000005</v>
      </c>
      <c r="AG24" s="265">
        <v>13.368035186</v>
      </c>
      <c r="AH24" s="265">
        <v>23.050314011000001</v>
      </c>
      <c r="AI24" s="265">
        <v>99.738517861999995</v>
      </c>
      <c r="AJ24" s="265">
        <v>340.60634870000001</v>
      </c>
      <c r="AK24" s="265">
        <v>616.21937763999995</v>
      </c>
      <c r="AL24" s="265">
        <v>893.21962759999997</v>
      </c>
      <c r="AM24" s="265">
        <v>884.32609152999999</v>
      </c>
      <c r="AN24" s="265">
        <v>735.50754516999996</v>
      </c>
      <c r="AO24" s="265">
        <v>568.19066582000005</v>
      </c>
      <c r="AP24" s="265">
        <v>400.17126779</v>
      </c>
      <c r="AQ24" s="265">
        <v>237.41326369000001</v>
      </c>
      <c r="AR24" s="265">
        <v>66.792709430000002</v>
      </c>
      <c r="AS24" s="265">
        <v>12.964464618999999</v>
      </c>
      <c r="AT24" s="265">
        <v>21.119009564999999</v>
      </c>
      <c r="AU24" s="265">
        <v>100.46020755000001</v>
      </c>
      <c r="AV24" s="265">
        <v>343.70363159999999</v>
      </c>
      <c r="AW24" s="265">
        <v>603.95612283000003</v>
      </c>
      <c r="AX24" s="265">
        <v>902.50362795000001</v>
      </c>
      <c r="AY24" s="265">
        <v>878.11974827999995</v>
      </c>
      <c r="AZ24" s="265">
        <v>729.20862438999995</v>
      </c>
      <c r="BA24" s="265">
        <v>573.73713612999995</v>
      </c>
      <c r="BB24" s="265">
        <v>396.41924390999998</v>
      </c>
      <c r="BC24" s="265">
        <v>228.54575055000001</v>
      </c>
      <c r="BD24" s="265">
        <v>60.358511854</v>
      </c>
      <c r="BE24" s="265">
        <v>11.76251867</v>
      </c>
      <c r="BF24" s="265">
        <v>22.029853366000001</v>
      </c>
      <c r="BG24" s="265">
        <v>98.362651708000001</v>
      </c>
      <c r="BH24" s="308">
        <v>345.14249999999998</v>
      </c>
      <c r="BI24" s="308">
        <v>586.67349999999999</v>
      </c>
      <c r="BJ24" s="308">
        <v>885.46759999999995</v>
      </c>
      <c r="BK24" s="308">
        <v>885.06529999999998</v>
      </c>
      <c r="BL24" s="308">
        <v>734.57920000000001</v>
      </c>
      <c r="BM24" s="308">
        <v>581.33500000000004</v>
      </c>
      <c r="BN24" s="308">
        <v>405.74540000000002</v>
      </c>
      <c r="BO24" s="308">
        <v>233.05779999999999</v>
      </c>
      <c r="BP24" s="308">
        <v>62.005380000000002</v>
      </c>
      <c r="BQ24" s="308">
        <v>11.67572</v>
      </c>
      <c r="BR24" s="308">
        <v>21.858889999999999</v>
      </c>
      <c r="BS24" s="308">
        <v>95.164550000000006</v>
      </c>
      <c r="BT24" s="308">
        <v>343.37560000000002</v>
      </c>
      <c r="BU24" s="308">
        <v>594.97500000000002</v>
      </c>
      <c r="BV24" s="308">
        <v>885.31089999999995</v>
      </c>
    </row>
    <row r="25" spans="1:74" ht="11.15" customHeight="1" x14ac:dyDescent="0.25">
      <c r="A25" s="9" t="s">
        <v>142</v>
      </c>
      <c r="B25" s="205" t="s">
        <v>438</v>
      </c>
      <c r="C25" s="265">
        <v>563.41272627000001</v>
      </c>
      <c r="D25" s="265">
        <v>472.46498101999998</v>
      </c>
      <c r="E25" s="265">
        <v>428.50626541999998</v>
      </c>
      <c r="F25" s="265">
        <v>325.42142962999998</v>
      </c>
      <c r="G25" s="265">
        <v>195.71810268999999</v>
      </c>
      <c r="H25" s="265">
        <v>71.221274078999997</v>
      </c>
      <c r="I25" s="265">
        <v>17.798023141000002</v>
      </c>
      <c r="J25" s="265">
        <v>16.278270412000001</v>
      </c>
      <c r="K25" s="265">
        <v>49.645559962999997</v>
      </c>
      <c r="L25" s="265">
        <v>186.53369389</v>
      </c>
      <c r="M25" s="265">
        <v>394.95477892999997</v>
      </c>
      <c r="N25" s="265">
        <v>600.05375630000003</v>
      </c>
      <c r="O25" s="265">
        <v>541.82588804</v>
      </c>
      <c r="P25" s="265">
        <v>471.20990175999998</v>
      </c>
      <c r="Q25" s="265">
        <v>430.61396228000001</v>
      </c>
      <c r="R25" s="265">
        <v>318.85370863999998</v>
      </c>
      <c r="S25" s="265">
        <v>192.72860441</v>
      </c>
      <c r="T25" s="265">
        <v>69.872891721000002</v>
      </c>
      <c r="U25" s="265">
        <v>16.450913062000001</v>
      </c>
      <c r="V25" s="265">
        <v>15.580633242999999</v>
      </c>
      <c r="W25" s="265">
        <v>50.533327206999999</v>
      </c>
      <c r="X25" s="265">
        <v>186.70818444</v>
      </c>
      <c r="Y25" s="265">
        <v>397.63326030000002</v>
      </c>
      <c r="Z25" s="265">
        <v>590.03244643000005</v>
      </c>
      <c r="AA25" s="265">
        <v>542.60541387000001</v>
      </c>
      <c r="AB25" s="265">
        <v>483.90018357999998</v>
      </c>
      <c r="AC25" s="265">
        <v>429.17124869000003</v>
      </c>
      <c r="AD25" s="265">
        <v>310.58554808000002</v>
      </c>
      <c r="AE25" s="265">
        <v>202.3264739</v>
      </c>
      <c r="AF25" s="265">
        <v>67.264649418000005</v>
      </c>
      <c r="AG25" s="265">
        <v>17.579590738</v>
      </c>
      <c r="AH25" s="265">
        <v>14.80065999</v>
      </c>
      <c r="AI25" s="265">
        <v>52.949026490999998</v>
      </c>
      <c r="AJ25" s="265">
        <v>185.90276304</v>
      </c>
      <c r="AK25" s="265">
        <v>394.02604666000002</v>
      </c>
      <c r="AL25" s="265">
        <v>581.60702809999998</v>
      </c>
      <c r="AM25" s="265">
        <v>545.15498780999997</v>
      </c>
      <c r="AN25" s="265">
        <v>481.31245776999998</v>
      </c>
      <c r="AO25" s="265">
        <v>434.95020118000002</v>
      </c>
      <c r="AP25" s="265">
        <v>299.75924061000001</v>
      </c>
      <c r="AQ25" s="265">
        <v>188.51081185000001</v>
      </c>
      <c r="AR25" s="265">
        <v>64.460969117999994</v>
      </c>
      <c r="AS25" s="265">
        <v>16.925360503</v>
      </c>
      <c r="AT25" s="265">
        <v>13.579316405</v>
      </c>
      <c r="AU25" s="265">
        <v>50.051141418999997</v>
      </c>
      <c r="AV25" s="265">
        <v>178.56831510000001</v>
      </c>
      <c r="AW25" s="265">
        <v>388.49195272999998</v>
      </c>
      <c r="AX25" s="265">
        <v>579.98319303999995</v>
      </c>
      <c r="AY25" s="265">
        <v>544.14979373000006</v>
      </c>
      <c r="AZ25" s="265">
        <v>472.39506705000002</v>
      </c>
      <c r="BA25" s="265">
        <v>437.67428554999998</v>
      </c>
      <c r="BB25" s="265">
        <v>289.55994765999998</v>
      </c>
      <c r="BC25" s="265">
        <v>177.23935788</v>
      </c>
      <c r="BD25" s="265">
        <v>55.644464634000002</v>
      </c>
      <c r="BE25" s="265">
        <v>14.673265787</v>
      </c>
      <c r="BF25" s="265">
        <v>12.823060729</v>
      </c>
      <c r="BG25" s="265">
        <v>51.381325922999999</v>
      </c>
      <c r="BH25" s="308">
        <v>183.911</v>
      </c>
      <c r="BI25" s="308">
        <v>372.90170000000001</v>
      </c>
      <c r="BJ25" s="308">
        <v>579.63250000000005</v>
      </c>
      <c r="BK25" s="308">
        <v>543.23400000000004</v>
      </c>
      <c r="BL25" s="308">
        <v>468.85180000000003</v>
      </c>
      <c r="BM25" s="308">
        <v>425.72550000000001</v>
      </c>
      <c r="BN25" s="308">
        <v>291.07139999999998</v>
      </c>
      <c r="BO25" s="308">
        <v>180.05850000000001</v>
      </c>
      <c r="BP25" s="308">
        <v>51.33766</v>
      </c>
      <c r="BQ25" s="308">
        <v>13.132</v>
      </c>
      <c r="BR25" s="308">
        <v>12.136710000000001</v>
      </c>
      <c r="BS25" s="308">
        <v>50.420610000000003</v>
      </c>
      <c r="BT25" s="308">
        <v>186.86580000000001</v>
      </c>
      <c r="BU25" s="308">
        <v>378.31310000000002</v>
      </c>
      <c r="BV25" s="308">
        <v>578.50530000000003</v>
      </c>
    </row>
    <row r="26" spans="1:74" ht="11.15" customHeight="1" x14ac:dyDescent="0.25">
      <c r="A26" s="9" t="s">
        <v>143</v>
      </c>
      <c r="B26" s="205" t="s">
        <v>465</v>
      </c>
      <c r="C26" s="265">
        <v>881.28152464000004</v>
      </c>
      <c r="D26" s="265">
        <v>718.45398196999997</v>
      </c>
      <c r="E26" s="265">
        <v>562.83887016999995</v>
      </c>
      <c r="F26" s="265">
        <v>307.30124819999997</v>
      </c>
      <c r="G26" s="265">
        <v>141.07883733</v>
      </c>
      <c r="H26" s="265">
        <v>29.996360848999998</v>
      </c>
      <c r="I26" s="265">
        <v>7.2939383793000001</v>
      </c>
      <c r="J26" s="265">
        <v>11.458961407</v>
      </c>
      <c r="K26" s="265">
        <v>52.226520993000001</v>
      </c>
      <c r="L26" s="265">
        <v>247.09970317</v>
      </c>
      <c r="M26" s="265">
        <v>506.67674625000001</v>
      </c>
      <c r="N26" s="265">
        <v>772.54056254</v>
      </c>
      <c r="O26" s="265">
        <v>882.57750096999996</v>
      </c>
      <c r="P26" s="265">
        <v>708.19426734000001</v>
      </c>
      <c r="Q26" s="265">
        <v>562.84539676999998</v>
      </c>
      <c r="R26" s="265">
        <v>315.92375011000001</v>
      </c>
      <c r="S26" s="265">
        <v>130.76889143</v>
      </c>
      <c r="T26" s="265">
        <v>29.652383779000001</v>
      </c>
      <c r="U26" s="265">
        <v>6.9447522453000001</v>
      </c>
      <c r="V26" s="265">
        <v>10.61399215</v>
      </c>
      <c r="W26" s="265">
        <v>50.437153592000001</v>
      </c>
      <c r="X26" s="265">
        <v>244.15598156999999</v>
      </c>
      <c r="Y26" s="265">
        <v>512.70768353000005</v>
      </c>
      <c r="Z26" s="265">
        <v>763.29767990000005</v>
      </c>
      <c r="AA26" s="265">
        <v>873.62389020000001</v>
      </c>
      <c r="AB26" s="265">
        <v>710.90526199999999</v>
      </c>
      <c r="AC26" s="265">
        <v>568.49726652000004</v>
      </c>
      <c r="AD26" s="265">
        <v>311.38841864</v>
      </c>
      <c r="AE26" s="265">
        <v>133.02272235999999</v>
      </c>
      <c r="AF26" s="265">
        <v>28.695253489999999</v>
      </c>
      <c r="AG26" s="265">
        <v>5.9388097576999996</v>
      </c>
      <c r="AH26" s="265">
        <v>10.182199926999999</v>
      </c>
      <c r="AI26" s="265">
        <v>48.331449749000001</v>
      </c>
      <c r="AJ26" s="265">
        <v>236.42225768</v>
      </c>
      <c r="AK26" s="265">
        <v>527.14073676999999</v>
      </c>
      <c r="AL26" s="265">
        <v>747.96661642000004</v>
      </c>
      <c r="AM26" s="265">
        <v>855.01842997000006</v>
      </c>
      <c r="AN26" s="265">
        <v>695.47638293</v>
      </c>
      <c r="AO26" s="265">
        <v>561.96609130000002</v>
      </c>
      <c r="AP26" s="265">
        <v>320.17358258000002</v>
      </c>
      <c r="AQ26" s="265">
        <v>134.58668549999999</v>
      </c>
      <c r="AR26" s="265">
        <v>28.143698645000001</v>
      </c>
      <c r="AS26" s="265">
        <v>5.7763854103999996</v>
      </c>
      <c r="AT26" s="265">
        <v>9.9937328954000009</v>
      </c>
      <c r="AU26" s="265">
        <v>48.898341295999998</v>
      </c>
      <c r="AV26" s="265">
        <v>237.50774991</v>
      </c>
      <c r="AW26" s="265">
        <v>516.89592685000002</v>
      </c>
      <c r="AX26" s="265">
        <v>732.99627003000001</v>
      </c>
      <c r="AY26" s="265">
        <v>840.11084337</v>
      </c>
      <c r="AZ26" s="265">
        <v>700.72369570000001</v>
      </c>
      <c r="BA26" s="265">
        <v>554.6651296</v>
      </c>
      <c r="BB26" s="265">
        <v>319.58798985999999</v>
      </c>
      <c r="BC26" s="265">
        <v>133.93875165</v>
      </c>
      <c r="BD26" s="265">
        <v>25.484678407000001</v>
      </c>
      <c r="BE26" s="265">
        <v>5.5361590174000002</v>
      </c>
      <c r="BF26" s="265">
        <v>9.6543613522000005</v>
      </c>
      <c r="BG26" s="265">
        <v>47.16892713</v>
      </c>
      <c r="BH26" s="308">
        <v>229.94890000000001</v>
      </c>
      <c r="BI26" s="308">
        <v>520.52779999999996</v>
      </c>
      <c r="BJ26" s="308">
        <v>722.26729999999998</v>
      </c>
      <c r="BK26" s="308">
        <v>855.1277</v>
      </c>
      <c r="BL26" s="308">
        <v>708.80129999999997</v>
      </c>
      <c r="BM26" s="308">
        <v>568.99400000000003</v>
      </c>
      <c r="BN26" s="308">
        <v>324.58319999999998</v>
      </c>
      <c r="BO26" s="308">
        <v>136.38079999999999</v>
      </c>
      <c r="BP26" s="308">
        <v>24.937190000000001</v>
      </c>
      <c r="BQ26" s="308">
        <v>5.4131609999999997</v>
      </c>
      <c r="BR26" s="308">
        <v>9.3694559999999996</v>
      </c>
      <c r="BS26" s="308">
        <v>46.950859999999999</v>
      </c>
      <c r="BT26" s="308">
        <v>228.95099999999999</v>
      </c>
      <c r="BU26" s="308">
        <v>516.49019999999996</v>
      </c>
      <c r="BV26" s="308">
        <v>730.88639999999998</v>
      </c>
    </row>
    <row r="27" spans="1:74" ht="11.15" customHeight="1" x14ac:dyDescent="0.25">
      <c r="A27" s="8"/>
      <c r="B27" s="189" t="s">
        <v>156</v>
      </c>
      <c r="C27" s="241"/>
      <c r="D27" s="241"/>
      <c r="E27" s="241"/>
      <c r="F27" s="241"/>
      <c r="G27" s="241"/>
      <c r="H27" s="241"/>
      <c r="I27" s="241"/>
      <c r="J27" s="241"/>
      <c r="K27" s="241"/>
      <c r="L27" s="241"/>
      <c r="M27" s="241"/>
      <c r="N27" s="241"/>
      <c r="O27" s="241"/>
      <c r="P27" s="241"/>
      <c r="Q27" s="241"/>
      <c r="R27" s="241"/>
      <c r="S27" s="241"/>
      <c r="T27" s="241"/>
      <c r="U27" s="241"/>
      <c r="V27" s="241"/>
      <c r="W27" s="241"/>
      <c r="X27" s="241"/>
      <c r="Y27" s="241"/>
      <c r="Z27" s="241"/>
      <c r="AA27" s="241"/>
      <c r="AB27" s="241"/>
      <c r="AC27" s="241"/>
      <c r="AD27" s="241"/>
      <c r="AE27" s="241"/>
      <c r="AF27" s="241"/>
      <c r="AG27" s="241"/>
      <c r="AH27" s="241"/>
      <c r="AI27" s="241"/>
      <c r="AJ27" s="241"/>
      <c r="AK27" s="241"/>
      <c r="AL27" s="241"/>
      <c r="AM27" s="241"/>
      <c r="AN27" s="241"/>
      <c r="AO27" s="241"/>
      <c r="AP27" s="241"/>
      <c r="AQ27" s="241"/>
      <c r="AR27" s="241"/>
      <c r="AS27" s="241"/>
      <c r="AT27" s="241"/>
      <c r="AU27" s="241"/>
      <c r="AV27" s="241"/>
      <c r="AW27" s="241"/>
      <c r="AX27" s="241"/>
      <c r="AY27" s="241"/>
      <c r="AZ27" s="241"/>
      <c r="BA27" s="241"/>
      <c r="BB27" s="241"/>
      <c r="BC27" s="241"/>
      <c r="BD27" s="241"/>
      <c r="BE27" s="241"/>
      <c r="BF27" s="241"/>
      <c r="BG27" s="241"/>
      <c r="BH27" s="728"/>
      <c r="BI27" s="728"/>
      <c r="BJ27" s="310"/>
      <c r="BK27" s="310"/>
      <c r="BL27" s="310"/>
      <c r="BM27" s="310"/>
      <c r="BN27" s="310"/>
      <c r="BO27" s="310"/>
      <c r="BP27" s="310"/>
      <c r="BQ27" s="310"/>
      <c r="BR27" s="310"/>
      <c r="BS27" s="310"/>
      <c r="BT27" s="310"/>
      <c r="BU27" s="310"/>
      <c r="BV27" s="310"/>
    </row>
    <row r="28" spans="1:74" ht="11.15" customHeight="1" x14ac:dyDescent="0.25">
      <c r="A28" s="9" t="s">
        <v>37</v>
      </c>
      <c r="B28" s="205" t="s">
        <v>431</v>
      </c>
      <c r="C28" s="265">
        <v>0</v>
      </c>
      <c r="D28" s="265">
        <v>0</v>
      </c>
      <c r="E28" s="265">
        <v>0</v>
      </c>
      <c r="F28" s="265">
        <v>0</v>
      </c>
      <c r="G28" s="265">
        <v>25.202652165</v>
      </c>
      <c r="H28" s="265">
        <v>57.372208254</v>
      </c>
      <c r="I28" s="265">
        <v>254.33360062</v>
      </c>
      <c r="J28" s="265">
        <v>265.81850141000001</v>
      </c>
      <c r="K28" s="265">
        <v>64.413343307000005</v>
      </c>
      <c r="L28" s="265">
        <v>0</v>
      </c>
      <c r="M28" s="265">
        <v>0</v>
      </c>
      <c r="N28" s="265">
        <v>0</v>
      </c>
      <c r="O28" s="265">
        <v>0</v>
      </c>
      <c r="P28" s="265">
        <v>0</v>
      </c>
      <c r="Q28" s="265">
        <v>0</v>
      </c>
      <c r="R28" s="265">
        <v>0</v>
      </c>
      <c r="S28" s="265">
        <v>3.3074315517000001</v>
      </c>
      <c r="T28" s="265">
        <v>63.174556784000004</v>
      </c>
      <c r="U28" s="265">
        <v>274.50493295000001</v>
      </c>
      <c r="V28" s="265">
        <v>165.87560121000001</v>
      </c>
      <c r="W28" s="265">
        <v>28.220838617999998</v>
      </c>
      <c r="X28" s="265">
        <v>0</v>
      </c>
      <c r="Y28" s="265">
        <v>0</v>
      </c>
      <c r="Z28" s="265">
        <v>0</v>
      </c>
      <c r="AA28" s="265">
        <v>0</v>
      </c>
      <c r="AB28" s="265">
        <v>0</v>
      </c>
      <c r="AC28" s="265">
        <v>0</v>
      </c>
      <c r="AD28" s="265">
        <v>0</v>
      </c>
      <c r="AE28" s="265">
        <v>3.2904699572</v>
      </c>
      <c r="AF28" s="265">
        <v>99.187304498000003</v>
      </c>
      <c r="AG28" s="265">
        <v>292.46747952999999</v>
      </c>
      <c r="AH28" s="265">
        <v>214.76410422000001</v>
      </c>
      <c r="AI28" s="265">
        <v>34.456468530999999</v>
      </c>
      <c r="AJ28" s="265">
        <v>0</v>
      </c>
      <c r="AK28" s="265">
        <v>0</v>
      </c>
      <c r="AL28" s="265">
        <v>0</v>
      </c>
      <c r="AM28" s="265">
        <v>0</v>
      </c>
      <c r="AN28" s="265">
        <v>0</v>
      </c>
      <c r="AO28" s="265">
        <v>0</v>
      </c>
      <c r="AP28" s="265">
        <v>0</v>
      </c>
      <c r="AQ28" s="265">
        <v>7.8152707360000004</v>
      </c>
      <c r="AR28" s="265">
        <v>135.71218707</v>
      </c>
      <c r="AS28" s="265">
        <v>158.89738943</v>
      </c>
      <c r="AT28" s="265">
        <v>238.1875708</v>
      </c>
      <c r="AU28" s="265">
        <v>60.766598113999997</v>
      </c>
      <c r="AV28" s="265">
        <v>6.9578694963999999</v>
      </c>
      <c r="AW28" s="265">
        <v>0</v>
      </c>
      <c r="AX28" s="265">
        <v>0</v>
      </c>
      <c r="AY28" s="265">
        <v>0</v>
      </c>
      <c r="AZ28" s="265">
        <v>0</v>
      </c>
      <c r="BA28" s="265">
        <v>0</v>
      </c>
      <c r="BB28" s="265">
        <v>0</v>
      </c>
      <c r="BC28" s="265">
        <v>17.598348044000002</v>
      </c>
      <c r="BD28" s="265">
        <v>62.190939872000001</v>
      </c>
      <c r="BE28" s="265">
        <v>260.29863298999999</v>
      </c>
      <c r="BF28" s="265">
        <v>275.39019346999999</v>
      </c>
      <c r="BG28" s="265">
        <v>36.157745124000002</v>
      </c>
      <c r="BH28" s="308">
        <v>1.3963265238</v>
      </c>
      <c r="BI28" s="308">
        <v>0</v>
      </c>
      <c r="BJ28" s="308">
        <v>0</v>
      </c>
      <c r="BK28" s="308">
        <v>0</v>
      </c>
      <c r="BL28" s="308">
        <v>0</v>
      </c>
      <c r="BM28" s="308">
        <v>0</v>
      </c>
      <c r="BN28" s="308">
        <v>0</v>
      </c>
      <c r="BO28" s="308">
        <v>7.7230010665000002</v>
      </c>
      <c r="BP28" s="308">
        <v>78.615157394999997</v>
      </c>
      <c r="BQ28" s="308">
        <v>206.60697214000001</v>
      </c>
      <c r="BR28" s="308">
        <v>175.18042573</v>
      </c>
      <c r="BS28" s="308">
        <v>30.327486403999998</v>
      </c>
      <c r="BT28" s="308">
        <v>1.3953275375</v>
      </c>
      <c r="BU28" s="308">
        <v>0</v>
      </c>
      <c r="BV28" s="308">
        <v>0</v>
      </c>
    </row>
    <row r="29" spans="1:74" ht="11.15" customHeight="1" x14ac:dyDescent="0.25">
      <c r="A29" s="9" t="s">
        <v>38</v>
      </c>
      <c r="B29" s="205" t="s">
        <v>463</v>
      </c>
      <c r="C29" s="265">
        <v>0</v>
      </c>
      <c r="D29" s="265">
        <v>0</v>
      </c>
      <c r="E29" s="265">
        <v>0</v>
      </c>
      <c r="F29" s="265">
        <v>0</v>
      </c>
      <c r="G29" s="265">
        <v>64.894435766000001</v>
      </c>
      <c r="H29" s="265">
        <v>110.58818805</v>
      </c>
      <c r="I29" s="265">
        <v>287.02607788</v>
      </c>
      <c r="J29" s="265">
        <v>297.65241377000001</v>
      </c>
      <c r="K29" s="265">
        <v>121.39880339</v>
      </c>
      <c r="L29" s="265">
        <v>3.7001496805</v>
      </c>
      <c r="M29" s="265">
        <v>0</v>
      </c>
      <c r="N29" s="265">
        <v>0</v>
      </c>
      <c r="O29" s="265">
        <v>0</v>
      </c>
      <c r="P29" s="265">
        <v>0</v>
      </c>
      <c r="Q29" s="265">
        <v>0</v>
      </c>
      <c r="R29" s="265">
        <v>0.43602779416999998</v>
      </c>
      <c r="S29" s="265">
        <v>31.217036007000001</v>
      </c>
      <c r="T29" s="265">
        <v>112.05352386</v>
      </c>
      <c r="U29" s="265">
        <v>325.34651485000001</v>
      </c>
      <c r="V29" s="265">
        <v>218.11305254000001</v>
      </c>
      <c r="W29" s="265">
        <v>87.739035960999999</v>
      </c>
      <c r="X29" s="265">
        <v>7.9313055954999996</v>
      </c>
      <c r="Y29" s="265">
        <v>0</v>
      </c>
      <c r="Z29" s="265">
        <v>0</v>
      </c>
      <c r="AA29" s="265">
        <v>0</v>
      </c>
      <c r="AB29" s="265">
        <v>0</v>
      </c>
      <c r="AC29" s="265">
        <v>0</v>
      </c>
      <c r="AD29" s="265">
        <v>0</v>
      </c>
      <c r="AE29" s="265">
        <v>11.455604765</v>
      </c>
      <c r="AF29" s="265">
        <v>145.07976389999999</v>
      </c>
      <c r="AG29" s="265">
        <v>362.54947104000001</v>
      </c>
      <c r="AH29" s="265">
        <v>260.97015325000001</v>
      </c>
      <c r="AI29" s="265">
        <v>59.117367706000003</v>
      </c>
      <c r="AJ29" s="265">
        <v>4.4034611823000001</v>
      </c>
      <c r="AK29" s="265">
        <v>0</v>
      </c>
      <c r="AL29" s="265">
        <v>0</v>
      </c>
      <c r="AM29" s="265">
        <v>0</v>
      </c>
      <c r="AN29" s="265">
        <v>0</v>
      </c>
      <c r="AO29" s="265">
        <v>0</v>
      </c>
      <c r="AP29" s="265">
        <v>0</v>
      </c>
      <c r="AQ29" s="265">
        <v>17.165909595999999</v>
      </c>
      <c r="AR29" s="265">
        <v>164.6768758</v>
      </c>
      <c r="AS29" s="265">
        <v>247.61515241000001</v>
      </c>
      <c r="AT29" s="265">
        <v>284.32631586000002</v>
      </c>
      <c r="AU29" s="265">
        <v>93.362324287999996</v>
      </c>
      <c r="AV29" s="265">
        <v>23.167484151</v>
      </c>
      <c r="AW29" s="265">
        <v>0</v>
      </c>
      <c r="AX29" s="265">
        <v>0</v>
      </c>
      <c r="AY29" s="265">
        <v>0</v>
      </c>
      <c r="AZ29" s="265">
        <v>0</v>
      </c>
      <c r="BA29" s="265">
        <v>0</v>
      </c>
      <c r="BB29" s="265">
        <v>0</v>
      </c>
      <c r="BC29" s="265">
        <v>39.624387237000001</v>
      </c>
      <c r="BD29" s="265">
        <v>113.7625405</v>
      </c>
      <c r="BE29" s="265">
        <v>308.50721084000003</v>
      </c>
      <c r="BF29" s="265">
        <v>303.80987621000003</v>
      </c>
      <c r="BG29" s="265">
        <v>79.000737891</v>
      </c>
      <c r="BH29" s="308">
        <v>4.4203828940000003</v>
      </c>
      <c r="BI29" s="308">
        <v>0</v>
      </c>
      <c r="BJ29" s="308">
        <v>0</v>
      </c>
      <c r="BK29" s="308">
        <v>0</v>
      </c>
      <c r="BL29" s="308">
        <v>0</v>
      </c>
      <c r="BM29" s="308">
        <v>0</v>
      </c>
      <c r="BN29" s="308">
        <v>0</v>
      </c>
      <c r="BO29" s="308">
        <v>24.830936066</v>
      </c>
      <c r="BP29" s="308">
        <v>127.03537772</v>
      </c>
      <c r="BQ29" s="308">
        <v>254.17157025</v>
      </c>
      <c r="BR29" s="308">
        <v>216.50785364000001</v>
      </c>
      <c r="BS29" s="308">
        <v>58.432585101999997</v>
      </c>
      <c r="BT29" s="308">
        <v>4.4238907421000002</v>
      </c>
      <c r="BU29" s="308">
        <v>0</v>
      </c>
      <c r="BV29" s="308">
        <v>0</v>
      </c>
    </row>
    <row r="30" spans="1:74" ht="11.15" customHeight="1" x14ac:dyDescent="0.25">
      <c r="A30" s="9" t="s">
        <v>39</v>
      </c>
      <c r="B30" s="205" t="s">
        <v>432</v>
      </c>
      <c r="C30" s="265">
        <v>0</v>
      </c>
      <c r="D30" s="265">
        <v>0</v>
      </c>
      <c r="E30" s="265">
        <v>0</v>
      </c>
      <c r="F30" s="265">
        <v>0</v>
      </c>
      <c r="G30" s="265">
        <v>139.8731875</v>
      </c>
      <c r="H30" s="265">
        <v>192.05152853999999</v>
      </c>
      <c r="I30" s="265">
        <v>257.38327391000001</v>
      </c>
      <c r="J30" s="265">
        <v>256.58129063000001</v>
      </c>
      <c r="K30" s="265">
        <v>122.42884099</v>
      </c>
      <c r="L30" s="265">
        <v>3.8751931989999999</v>
      </c>
      <c r="M30" s="265">
        <v>0</v>
      </c>
      <c r="N30" s="265">
        <v>0</v>
      </c>
      <c r="O30" s="265">
        <v>0</v>
      </c>
      <c r="P30" s="265">
        <v>0</v>
      </c>
      <c r="Q30" s="265">
        <v>0</v>
      </c>
      <c r="R30" s="265">
        <v>0.80578199972999998</v>
      </c>
      <c r="S30" s="265">
        <v>47.280694549000003</v>
      </c>
      <c r="T30" s="265">
        <v>127.07979687</v>
      </c>
      <c r="U30" s="265">
        <v>319.93813139000002</v>
      </c>
      <c r="V30" s="265">
        <v>194.61946725999999</v>
      </c>
      <c r="W30" s="265">
        <v>134.99414783</v>
      </c>
      <c r="X30" s="265">
        <v>6.6535563819999997</v>
      </c>
      <c r="Y30" s="265">
        <v>0</v>
      </c>
      <c r="Z30" s="265">
        <v>0</v>
      </c>
      <c r="AA30" s="265">
        <v>0</v>
      </c>
      <c r="AB30" s="265">
        <v>0</v>
      </c>
      <c r="AC30" s="265">
        <v>2.004630406</v>
      </c>
      <c r="AD30" s="265">
        <v>0</v>
      </c>
      <c r="AE30" s="265">
        <v>31.787855328999999</v>
      </c>
      <c r="AF30" s="265">
        <v>186.89679398999999</v>
      </c>
      <c r="AG30" s="265">
        <v>335.29571929000002</v>
      </c>
      <c r="AH30" s="265">
        <v>218.37248953</v>
      </c>
      <c r="AI30" s="265">
        <v>54.819447279000002</v>
      </c>
      <c r="AJ30" s="265">
        <v>1.9852936758999999</v>
      </c>
      <c r="AK30" s="265">
        <v>0</v>
      </c>
      <c r="AL30" s="265">
        <v>0</v>
      </c>
      <c r="AM30" s="265">
        <v>0</v>
      </c>
      <c r="AN30" s="265">
        <v>0</v>
      </c>
      <c r="AO30" s="265">
        <v>2.1693999317000001</v>
      </c>
      <c r="AP30" s="265">
        <v>0.26858559243000002</v>
      </c>
      <c r="AQ30" s="265">
        <v>34.784464315999998</v>
      </c>
      <c r="AR30" s="265">
        <v>215.16506767999999</v>
      </c>
      <c r="AS30" s="265">
        <v>237.95284267</v>
      </c>
      <c r="AT30" s="265">
        <v>286.32776402000002</v>
      </c>
      <c r="AU30" s="265">
        <v>105.41640429</v>
      </c>
      <c r="AV30" s="265">
        <v>29.416367665999999</v>
      </c>
      <c r="AW30" s="265">
        <v>0</v>
      </c>
      <c r="AX30" s="265">
        <v>0.41219079755999999</v>
      </c>
      <c r="AY30" s="265">
        <v>0</v>
      </c>
      <c r="AZ30" s="265">
        <v>0</v>
      </c>
      <c r="BA30" s="265">
        <v>1.0564462093</v>
      </c>
      <c r="BB30" s="265">
        <v>0</v>
      </c>
      <c r="BC30" s="265">
        <v>79.059657920000006</v>
      </c>
      <c r="BD30" s="265">
        <v>176.97693249</v>
      </c>
      <c r="BE30" s="265">
        <v>262.84890231999998</v>
      </c>
      <c r="BF30" s="265">
        <v>220.07162389999999</v>
      </c>
      <c r="BG30" s="265">
        <v>83.698803190000007</v>
      </c>
      <c r="BH30" s="308">
        <v>6.5636299166000001</v>
      </c>
      <c r="BI30" s="308">
        <v>0</v>
      </c>
      <c r="BJ30" s="308">
        <v>0</v>
      </c>
      <c r="BK30" s="308">
        <v>0</v>
      </c>
      <c r="BL30" s="308">
        <v>0</v>
      </c>
      <c r="BM30" s="308">
        <v>0.41155906785000002</v>
      </c>
      <c r="BN30" s="308">
        <v>1.4846086054000001</v>
      </c>
      <c r="BO30" s="308">
        <v>51.821087517999999</v>
      </c>
      <c r="BP30" s="308">
        <v>154.05473645000001</v>
      </c>
      <c r="BQ30" s="308">
        <v>246.58448111999999</v>
      </c>
      <c r="BR30" s="308">
        <v>210.40537141999999</v>
      </c>
      <c r="BS30" s="308">
        <v>64.948811872999997</v>
      </c>
      <c r="BT30" s="308">
        <v>6.2960894222999997</v>
      </c>
      <c r="BU30" s="308">
        <v>0</v>
      </c>
      <c r="BV30" s="308">
        <v>0</v>
      </c>
    </row>
    <row r="31" spans="1:74" ht="11.15" customHeight="1" x14ac:dyDescent="0.25">
      <c r="A31" s="9" t="s">
        <v>40</v>
      </c>
      <c r="B31" s="205" t="s">
        <v>433</v>
      </c>
      <c r="C31" s="265">
        <v>0</v>
      </c>
      <c r="D31" s="265">
        <v>0</v>
      </c>
      <c r="E31" s="265">
        <v>1.8129181698000001</v>
      </c>
      <c r="F31" s="265">
        <v>0</v>
      </c>
      <c r="G31" s="265">
        <v>167.82649803999999</v>
      </c>
      <c r="H31" s="265">
        <v>272.23799817000003</v>
      </c>
      <c r="I31" s="265">
        <v>304.14762089999999</v>
      </c>
      <c r="J31" s="265">
        <v>257.88130036000001</v>
      </c>
      <c r="K31" s="265">
        <v>123.86198335</v>
      </c>
      <c r="L31" s="265">
        <v>5.6422089839999998</v>
      </c>
      <c r="M31" s="265">
        <v>0</v>
      </c>
      <c r="N31" s="265">
        <v>0</v>
      </c>
      <c r="O31" s="265">
        <v>0</v>
      </c>
      <c r="P31" s="265">
        <v>0</v>
      </c>
      <c r="Q31" s="265">
        <v>0</v>
      </c>
      <c r="R31" s="265">
        <v>6.0641705213000003</v>
      </c>
      <c r="S31" s="265">
        <v>41.783894005999997</v>
      </c>
      <c r="T31" s="265">
        <v>174.56505711</v>
      </c>
      <c r="U31" s="265">
        <v>319.77073121000001</v>
      </c>
      <c r="V31" s="265">
        <v>224.19147953999999</v>
      </c>
      <c r="W31" s="265">
        <v>182.30566081000001</v>
      </c>
      <c r="X31" s="265">
        <v>2.4016404212000002</v>
      </c>
      <c r="Y31" s="265">
        <v>0</v>
      </c>
      <c r="Z31" s="265">
        <v>0</v>
      </c>
      <c r="AA31" s="265">
        <v>0</v>
      </c>
      <c r="AB31" s="265">
        <v>0</v>
      </c>
      <c r="AC31" s="265">
        <v>6.0691914909999998</v>
      </c>
      <c r="AD31" s="265">
        <v>1.3845941386</v>
      </c>
      <c r="AE31" s="265">
        <v>36.999355352000002</v>
      </c>
      <c r="AF31" s="265">
        <v>255.57822704</v>
      </c>
      <c r="AG31" s="265">
        <v>343.18080678000001</v>
      </c>
      <c r="AH31" s="265">
        <v>246.31912851999999</v>
      </c>
      <c r="AI31" s="265">
        <v>71.921034923999997</v>
      </c>
      <c r="AJ31" s="265">
        <v>2.5239765206999998</v>
      </c>
      <c r="AK31" s="265">
        <v>0.28494424336000002</v>
      </c>
      <c r="AL31" s="265">
        <v>0</v>
      </c>
      <c r="AM31" s="265">
        <v>0</v>
      </c>
      <c r="AN31" s="265">
        <v>0</v>
      </c>
      <c r="AO31" s="265">
        <v>8.2737382051000008</v>
      </c>
      <c r="AP31" s="265">
        <v>2.9449323974000001</v>
      </c>
      <c r="AQ31" s="265">
        <v>43.025317201</v>
      </c>
      <c r="AR31" s="265">
        <v>265.80651103000002</v>
      </c>
      <c r="AS31" s="265">
        <v>301.5712216</v>
      </c>
      <c r="AT31" s="265">
        <v>299.92765572000002</v>
      </c>
      <c r="AU31" s="265">
        <v>146.66374905000001</v>
      </c>
      <c r="AV31" s="265">
        <v>22.168277794000002</v>
      </c>
      <c r="AW31" s="265">
        <v>0</v>
      </c>
      <c r="AX31" s="265">
        <v>1.2760225828</v>
      </c>
      <c r="AY31" s="265">
        <v>0</v>
      </c>
      <c r="AZ31" s="265">
        <v>0</v>
      </c>
      <c r="BA31" s="265">
        <v>2.8089125505000001</v>
      </c>
      <c r="BB31" s="265">
        <v>2.0746750265</v>
      </c>
      <c r="BC31" s="265">
        <v>71.895454521999994</v>
      </c>
      <c r="BD31" s="265">
        <v>231.44570203000001</v>
      </c>
      <c r="BE31" s="265">
        <v>337.77607361999998</v>
      </c>
      <c r="BF31" s="265">
        <v>276.18819216000003</v>
      </c>
      <c r="BG31" s="265">
        <v>125.20484218</v>
      </c>
      <c r="BH31" s="308">
        <v>9.3021638365000001</v>
      </c>
      <c r="BI31" s="308">
        <v>0.28508829753999998</v>
      </c>
      <c r="BJ31" s="308">
        <v>0</v>
      </c>
      <c r="BK31" s="308">
        <v>0</v>
      </c>
      <c r="BL31" s="308">
        <v>0</v>
      </c>
      <c r="BM31" s="308">
        <v>2.9863854836999999</v>
      </c>
      <c r="BN31" s="308">
        <v>6.5031725166000003</v>
      </c>
      <c r="BO31" s="308">
        <v>62.743208467999999</v>
      </c>
      <c r="BP31" s="308">
        <v>186.44824098000001</v>
      </c>
      <c r="BQ31" s="308">
        <v>303.89113835000001</v>
      </c>
      <c r="BR31" s="308">
        <v>263.46332115000001</v>
      </c>
      <c r="BS31" s="308">
        <v>92.497963767000002</v>
      </c>
      <c r="BT31" s="308">
        <v>9.3964553993000006</v>
      </c>
      <c r="BU31" s="308">
        <v>0.28480853576999998</v>
      </c>
      <c r="BV31" s="308">
        <v>0</v>
      </c>
    </row>
    <row r="32" spans="1:74" ht="11.15" customHeight="1" x14ac:dyDescent="0.25">
      <c r="A32" s="9" t="s">
        <v>328</v>
      </c>
      <c r="B32" s="205" t="s">
        <v>464</v>
      </c>
      <c r="C32" s="265">
        <v>20.828233770000001</v>
      </c>
      <c r="D32" s="265">
        <v>80.537674062999997</v>
      </c>
      <c r="E32" s="265">
        <v>34.662985450999997</v>
      </c>
      <c r="F32" s="265">
        <v>79.122107936000006</v>
      </c>
      <c r="G32" s="265">
        <v>264.55496729999999</v>
      </c>
      <c r="H32" s="265">
        <v>383.95551609</v>
      </c>
      <c r="I32" s="265">
        <v>440.60964236000001</v>
      </c>
      <c r="J32" s="265">
        <v>438.35718817999998</v>
      </c>
      <c r="K32" s="265">
        <v>390.38809040000001</v>
      </c>
      <c r="L32" s="265">
        <v>175.51604139</v>
      </c>
      <c r="M32" s="265">
        <v>65.882587293</v>
      </c>
      <c r="N32" s="265">
        <v>39.531928348000001</v>
      </c>
      <c r="O32" s="265">
        <v>29.3595282</v>
      </c>
      <c r="P32" s="265">
        <v>66.569889864000004</v>
      </c>
      <c r="Q32" s="265">
        <v>55.934777793000002</v>
      </c>
      <c r="R32" s="265">
        <v>101.04028445</v>
      </c>
      <c r="S32" s="265">
        <v>292.83735113</v>
      </c>
      <c r="T32" s="265">
        <v>360.21490657999999</v>
      </c>
      <c r="U32" s="265">
        <v>480.43112137000003</v>
      </c>
      <c r="V32" s="265">
        <v>440.97307038999998</v>
      </c>
      <c r="W32" s="265">
        <v>373.95768837000003</v>
      </c>
      <c r="X32" s="265">
        <v>203.32506081</v>
      </c>
      <c r="Y32" s="265">
        <v>52.992259992999998</v>
      </c>
      <c r="Z32" s="265">
        <v>50.597071841999998</v>
      </c>
      <c r="AA32" s="265">
        <v>47.039024953999999</v>
      </c>
      <c r="AB32" s="265">
        <v>46.152539695999998</v>
      </c>
      <c r="AC32" s="265">
        <v>101.78930982999999</v>
      </c>
      <c r="AD32" s="265">
        <v>108.89119434</v>
      </c>
      <c r="AE32" s="265">
        <v>166.43019781000001</v>
      </c>
      <c r="AF32" s="265">
        <v>341.72902413999998</v>
      </c>
      <c r="AG32" s="265">
        <v>501.12225452000001</v>
      </c>
      <c r="AH32" s="265">
        <v>453.85809286</v>
      </c>
      <c r="AI32" s="265">
        <v>272.28404310000002</v>
      </c>
      <c r="AJ32" s="265">
        <v>183.68965302000001</v>
      </c>
      <c r="AK32" s="265">
        <v>93.418068121000005</v>
      </c>
      <c r="AL32" s="265">
        <v>21.142632162000002</v>
      </c>
      <c r="AM32" s="265">
        <v>30.502975327000001</v>
      </c>
      <c r="AN32" s="265">
        <v>50.241868764000003</v>
      </c>
      <c r="AO32" s="265">
        <v>73.453777153000004</v>
      </c>
      <c r="AP32" s="265">
        <v>81.055466593000006</v>
      </c>
      <c r="AQ32" s="265">
        <v>186.91977521999999</v>
      </c>
      <c r="AR32" s="265">
        <v>346.74373989999998</v>
      </c>
      <c r="AS32" s="265">
        <v>434.94028763</v>
      </c>
      <c r="AT32" s="265">
        <v>454.07034884000001</v>
      </c>
      <c r="AU32" s="265">
        <v>278.40832498999998</v>
      </c>
      <c r="AV32" s="265">
        <v>176.64339917999999</v>
      </c>
      <c r="AW32" s="265">
        <v>40.452572478999997</v>
      </c>
      <c r="AX32" s="265">
        <v>66.304913524</v>
      </c>
      <c r="AY32" s="265">
        <v>28.249581803000002</v>
      </c>
      <c r="AZ32" s="265">
        <v>43.979874883000001</v>
      </c>
      <c r="BA32" s="265">
        <v>82.549542755000004</v>
      </c>
      <c r="BB32" s="265">
        <v>95.780944102000007</v>
      </c>
      <c r="BC32" s="265">
        <v>239.78825646999999</v>
      </c>
      <c r="BD32" s="265">
        <v>372.8844747</v>
      </c>
      <c r="BE32" s="265">
        <v>478.46972697000001</v>
      </c>
      <c r="BF32" s="265">
        <v>441.30363746</v>
      </c>
      <c r="BG32" s="265">
        <v>277.25332715000002</v>
      </c>
      <c r="BH32" s="308">
        <v>141.15281164000001</v>
      </c>
      <c r="BI32" s="308">
        <v>62.584807271999999</v>
      </c>
      <c r="BJ32" s="308">
        <v>37.312679168999999</v>
      </c>
      <c r="BK32" s="308">
        <v>33.265730754000003</v>
      </c>
      <c r="BL32" s="308">
        <v>35.691961808000002</v>
      </c>
      <c r="BM32" s="308">
        <v>56.272982978000002</v>
      </c>
      <c r="BN32" s="308">
        <v>81.864479764999999</v>
      </c>
      <c r="BO32" s="308">
        <v>202.66971937</v>
      </c>
      <c r="BP32" s="308">
        <v>350.96016945999997</v>
      </c>
      <c r="BQ32" s="308">
        <v>444.95356924999999</v>
      </c>
      <c r="BR32" s="308">
        <v>419.08636488000002</v>
      </c>
      <c r="BS32" s="308">
        <v>272.13474201000002</v>
      </c>
      <c r="BT32" s="308">
        <v>134.87669765999999</v>
      </c>
      <c r="BU32" s="308">
        <v>59.818035066</v>
      </c>
      <c r="BV32" s="308">
        <v>36.777240888999998</v>
      </c>
    </row>
    <row r="33" spans="1:74" ht="11.15" customHeight="1" x14ac:dyDescent="0.25">
      <c r="A33" s="9" t="s">
        <v>41</v>
      </c>
      <c r="B33" s="205" t="s">
        <v>435</v>
      </c>
      <c r="C33" s="265">
        <v>0.67212353613999998</v>
      </c>
      <c r="D33" s="265">
        <v>21.758847181</v>
      </c>
      <c r="E33" s="265">
        <v>14.527907484</v>
      </c>
      <c r="F33" s="265">
        <v>7.3337404528999999</v>
      </c>
      <c r="G33" s="265">
        <v>267.59994103999998</v>
      </c>
      <c r="H33" s="265">
        <v>376.21663373000001</v>
      </c>
      <c r="I33" s="265">
        <v>430.29094464999997</v>
      </c>
      <c r="J33" s="265">
        <v>391.66976520999998</v>
      </c>
      <c r="K33" s="265">
        <v>338.05113666</v>
      </c>
      <c r="L33" s="265">
        <v>77.167623007000003</v>
      </c>
      <c r="M33" s="265">
        <v>0.97948084612999997</v>
      </c>
      <c r="N33" s="265">
        <v>2.3711960246000001</v>
      </c>
      <c r="O33" s="265">
        <v>4.9511611544000003</v>
      </c>
      <c r="P33" s="265">
        <v>13.939398155999999</v>
      </c>
      <c r="Q33" s="265">
        <v>9.8707890613</v>
      </c>
      <c r="R33" s="265">
        <v>31.283185257</v>
      </c>
      <c r="S33" s="265">
        <v>220.44138674999999</v>
      </c>
      <c r="T33" s="265">
        <v>300.12136095</v>
      </c>
      <c r="U33" s="265">
        <v>428.55958256999998</v>
      </c>
      <c r="V33" s="265">
        <v>408.33434504000002</v>
      </c>
      <c r="W33" s="265">
        <v>382.10964388999997</v>
      </c>
      <c r="X33" s="265">
        <v>80.441541591000004</v>
      </c>
      <c r="Y33" s="265">
        <v>0.82371549780999997</v>
      </c>
      <c r="Z33" s="265">
        <v>5.5001704277999997</v>
      </c>
      <c r="AA33" s="265">
        <v>12.880770447</v>
      </c>
      <c r="AB33" s="265">
        <v>4.3147060768000003</v>
      </c>
      <c r="AC33" s="265">
        <v>55.613771843999999</v>
      </c>
      <c r="AD33" s="265">
        <v>20.437745492000001</v>
      </c>
      <c r="AE33" s="265">
        <v>106.13694092</v>
      </c>
      <c r="AF33" s="265">
        <v>296.22058157999999</v>
      </c>
      <c r="AG33" s="265">
        <v>462.64281140000003</v>
      </c>
      <c r="AH33" s="265">
        <v>388.60032849999999</v>
      </c>
      <c r="AI33" s="265">
        <v>209.57686992999999</v>
      </c>
      <c r="AJ33" s="265">
        <v>66.464151943000005</v>
      </c>
      <c r="AK33" s="265">
        <v>12.56564193</v>
      </c>
      <c r="AL33" s="265">
        <v>0.97322458875999995</v>
      </c>
      <c r="AM33" s="265">
        <v>5.4893227724000004</v>
      </c>
      <c r="AN33" s="265">
        <v>0.82098701992000001</v>
      </c>
      <c r="AO33" s="265">
        <v>33.815994166999999</v>
      </c>
      <c r="AP33" s="265">
        <v>17.713566142000001</v>
      </c>
      <c r="AQ33" s="265">
        <v>108.73753656</v>
      </c>
      <c r="AR33" s="265">
        <v>307.12499865000001</v>
      </c>
      <c r="AS33" s="265">
        <v>396.93372779999999</v>
      </c>
      <c r="AT33" s="265">
        <v>411.72599921</v>
      </c>
      <c r="AU33" s="265">
        <v>206.86092701999999</v>
      </c>
      <c r="AV33" s="265">
        <v>98.858710748999997</v>
      </c>
      <c r="AW33" s="265">
        <v>1.8335996771</v>
      </c>
      <c r="AX33" s="265">
        <v>25.340164681000001</v>
      </c>
      <c r="AY33" s="265">
        <v>2.9108141417</v>
      </c>
      <c r="AZ33" s="265">
        <v>3.0181388767000001</v>
      </c>
      <c r="BA33" s="265">
        <v>22.640872852000001</v>
      </c>
      <c r="BB33" s="265">
        <v>24.878802683</v>
      </c>
      <c r="BC33" s="265">
        <v>206.34692978999999</v>
      </c>
      <c r="BD33" s="265">
        <v>368.54179318000001</v>
      </c>
      <c r="BE33" s="265">
        <v>478.71717983999997</v>
      </c>
      <c r="BF33" s="265">
        <v>386.25360260999997</v>
      </c>
      <c r="BG33" s="265">
        <v>221.07684623</v>
      </c>
      <c r="BH33" s="308">
        <v>57.555269752999997</v>
      </c>
      <c r="BI33" s="308">
        <v>6.8967333499999999</v>
      </c>
      <c r="BJ33" s="308">
        <v>2.4534406739999999</v>
      </c>
      <c r="BK33" s="308">
        <v>5.1899096068999997</v>
      </c>
      <c r="BL33" s="308">
        <v>3.7804901666999999</v>
      </c>
      <c r="BM33" s="308">
        <v>17.774099316000001</v>
      </c>
      <c r="BN33" s="308">
        <v>31.218512147999999</v>
      </c>
      <c r="BO33" s="308">
        <v>145.54603098999999</v>
      </c>
      <c r="BP33" s="308">
        <v>305.40707420000001</v>
      </c>
      <c r="BQ33" s="308">
        <v>411.47790137999999</v>
      </c>
      <c r="BR33" s="308">
        <v>391.53400734000002</v>
      </c>
      <c r="BS33" s="308">
        <v>210.91481102</v>
      </c>
      <c r="BT33" s="308">
        <v>52.811559543999998</v>
      </c>
      <c r="BU33" s="308">
        <v>6.4753757193999997</v>
      </c>
      <c r="BV33" s="308">
        <v>2.4477504845000002</v>
      </c>
    </row>
    <row r="34" spans="1:74" ht="11.15" customHeight="1" x14ac:dyDescent="0.25">
      <c r="A34" s="9" t="s">
        <v>42</v>
      </c>
      <c r="B34" s="205" t="s">
        <v>436</v>
      </c>
      <c r="C34" s="265">
        <v>4.4853242211</v>
      </c>
      <c r="D34" s="265">
        <v>33.425811778000003</v>
      </c>
      <c r="E34" s="265">
        <v>87.326390416999999</v>
      </c>
      <c r="F34" s="265">
        <v>57.92372769</v>
      </c>
      <c r="G34" s="265">
        <v>395.42945164000002</v>
      </c>
      <c r="H34" s="265">
        <v>550.00033682000003</v>
      </c>
      <c r="I34" s="265">
        <v>607.46747045999996</v>
      </c>
      <c r="J34" s="265">
        <v>564.65567608000003</v>
      </c>
      <c r="K34" s="265">
        <v>391.77002742000002</v>
      </c>
      <c r="L34" s="265">
        <v>142.32869782</v>
      </c>
      <c r="M34" s="265">
        <v>12.649317499</v>
      </c>
      <c r="N34" s="265">
        <v>8.9735033404000006</v>
      </c>
      <c r="O34" s="265">
        <v>11.920186997</v>
      </c>
      <c r="P34" s="265">
        <v>24.357305926999999</v>
      </c>
      <c r="Q34" s="265">
        <v>36.101486231999999</v>
      </c>
      <c r="R34" s="265">
        <v>90.986119196999994</v>
      </c>
      <c r="S34" s="265">
        <v>291.23122244000001</v>
      </c>
      <c r="T34" s="265">
        <v>439.00594476999999</v>
      </c>
      <c r="U34" s="265">
        <v>548.55818934000001</v>
      </c>
      <c r="V34" s="265">
        <v>624.56185287999995</v>
      </c>
      <c r="W34" s="265">
        <v>523.48977014000002</v>
      </c>
      <c r="X34" s="265">
        <v>139.22978348999999</v>
      </c>
      <c r="Y34" s="265">
        <v>15.774359724</v>
      </c>
      <c r="Z34" s="265">
        <v>13.194136838</v>
      </c>
      <c r="AA34" s="265">
        <v>28.687615713</v>
      </c>
      <c r="AB34" s="265">
        <v>12.863089701</v>
      </c>
      <c r="AC34" s="265">
        <v>132.34520334000001</v>
      </c>
      <c r="AD34" s="265">
        <v>105.74671060999999</v>
      </c>
      <c r="AE34" s="265">
        <v>279.31968509000001</v>
      </c>
      <c r="AF34" s="265">
        <v>456.91203167999998</v>
      </c>
      <c r="AG34" s="265">
        <v>602.97967095000001</v>
      </c>
      <c r="AH34" s="265">
        <v>578.19745839999996</v>
      </c>
      <c r="AI34" s="265">
        <v>325.96034445999999</v>
      </c>
      <c r="AJ34" s="265">
        <v>132.99432797</v>
      </c>
      <c r="AK34" s="265">
        <v>70.763900320000005</v>
      </c>
      <c r="AL34" s="265">
        <v>8.1823664325000003</v>
      </c>
      <c r="AM34" s="265">
        <v>15.117806635999999</v>
      </c>
      <c r="AN34" s="265">
        <v>4.3732541457999998</v>
      </c>
      <c r="AO34" s="265">
        <v>70.473263091000007</v>
      </c>
      <c r="AP34" s="265">
        <v>83.989070275000003</v>
      </c>
      <c r="AQ34" s="265">
        <v>227.16866293000001</v>
      </c>
      <c r="AR34" s="265">
        <v>454.64279882</v>
      </c>
      <c r="AS34" s="265">
        <v>511.76105128</v>
      </c>
      <c r="AT34" s="265">
        <v>554.51547711000001</v>
      </c>
      <c r="AU34" s="265">
        <v>401.27241250999998</v>
      </c>
      <c r="AV34" s="265">
        <v>207.35923812999999</v>
      </c>
      <c r="AW34" s="265">
        <v>31.51013313</v>
      </c>
      <c r="AX34" s="265">
        <v>74.524733377999993</v>
      </c>
      <c r="AY34" s="265">
        <v>9.7989479380999995</v>
      </c>
      <c r="AZ34" s="265">
        <v>5.2629157137</v>
      </c>
      <c r="BA34" s="265">
        <v>40.485196531</v>
      </c>
      <c r="BB34" s="265">
        <v>154.52065801000001</v>
      </c>
      <c r="BC34" s="265">
        <v>384.81775317</v>
      </c>
      <c r="BD34" s="265">
        <v>550.74905617000002</v>
      </c>
      <c r="BE34" s="265">
        <v>678.89827943</v>
      </c>
      <c r="BF34" s="265">
        <v>582.28744216999996</v>
      </c>
      <c r="BG34" s="265">
        <v>382.83128044</v>
      </c>
      <c r="BH34" s="308">
        <v>157.80856201</v>
      </c>
      <c r="BI34" s="308">
        <v>43.549171498</v>
      </c>
      <c r="BJ34" s="308">
        <v>9.8009647892</v>
      </c>
      <c r="BK34" s="308">
        <v>14.469405561</v>
      </c>
      <c r="BL34" s="308">
        <v>16.16544068</v>
      </c>
      <c r="BM34" s="308">
        <v>50.792486115000003</v>
      </c>
      <c r="BN34" s="308">
        <v>105.36666329000001</v>
      </c>
      <c r="BO34" s="308">
        <v>277.12736648999999</v>
      </c>
      <c r="BP34" s="308">
        <v>447.99654425</v>
      </c>
      <c r="BQ34" s="308">
        <v>551.06383962999996</v>
      </c>
      <c r="BR34" s="308">
        <v>554.97118553999996</v>
      </c>
      <c r="BS34" s="308">
        <v>359.78840463</v>
      </c>
      <c r="BT34" s="308">
        <v>144.06052271999999</v>
      </c>
      <c r="BU34" s="308">
        <v>39.548791762999997</v>
      </c>
      <c r="BV34" s="308">
        <v>9.5865598162999994</v>
      </c>
    </row>
    <row r="35" spans="1:74" ht="11.15" customHeight="1" x14ac:dyDescent="0.25">
      <c r="A35" s="9" t="s">
        <v>44</v>
      </c>
      <c r="B35" s="205" t="s">
        <v>437</v>
      </c>
      <c r="C35" s="265">
        <v>4.1764991217</v>
      </c>
      <c r="D35" s="265">
        <v>2.5771440034999999</v>
      </c>
      <c r="E35" s="265">
        <v>13.634100437000001</v>
      </c>
      <c r="F35" s="265">
        <v>69.383598962999997</v>
      </c>
      <c r="G35" s="265">
        <v>134.95422488</v>
      </c>
      <c r="H35" s="265">
        <v>295.96021035000001</v>
      </c>
      <c r="I35" s="265">
        <v>412.38228072999999</v>
      </c>
      <c r="J35" s="265">
        <v>340.87026401000003</v>
      </c>
      <c r="K35" s="265">
        <v>235.27677199999999</v>
      </c>
      <c r="L35" s="265">
        <v>44.325719925000001</v>
      </c>
      <c r="M35" s="265">
        <v>4.7931201493</v>
      </c>
      <c r="N35" s="265">
        <v>0</v>
      </c>
      <c r="O35" s="265">
        <v>4.3669113156999999E-2</v>
      </c>
      <c r="P35" s="265">
        <v>0</v>
      </c>
      <c r="Q35" s="265">
        <v>10.001970528999999</v>
      </c>
      <c r="R35" s="265">
        <v>49.733823602000001</v>
      </c>
      <c r="S35" s="265">
        <v>56.003592898999997</v>
      </c>
      <c r="T35" s="265">
        <v>230.28990844</v>
      </c>
      <c r="U35" s="265">
        <v>392.08293677</v>
      </c>
      <c r="V35" s="265">
        <v>382.15007032</v>
      </c>
      <c r="W35" s="265">
        <v>204.50440599999999</v>
      </c>
      <c r="X35" s="265">
        <v>47.800670646999997</v>
      </c>
      <c r="Y35" s="265">
        <v>10.500643088</v>
      </c>
      <c r="Z35" s="265">
        <v>0</v>
      </c>
      <c r="AA35" s="265">
        <v>0</v>
      </c>
      <c r="AB35" s="265">
        <v>1.7218923973</v>
      </c>
      <c r="AC35" s="265">
        <v>8.1336034320999993</v>
      </c>
      <c r="AD35" s="265">
        <v>42.546162690999999</v>
      </c>
      <c r="AE35" s="265">
        <v>158.24991481999999</v>
      </c>
      <c r="AF35" s="265">
        <v>262.07636416999998</v>
      </c>
      <c r="AG35" s="265">
        <v>411.85890725000002</v>
      </c>
      <c r="AH35" s="265">
        <v>438.78749693999998</v>
      </c>
      <c r="AI35" s="265">
        <v>226.45636655999999</v>
      </c>
      <c r="AJ35" s="265">
        <v>101.02567574</v>
      </c>
      <c r="AK35" s="265">
        <v>14.556407052999999</v>
      </c>
      <c r="AL35" s="265">
        <v>0</v>
      </c>
      <c r="AM35" s="265">
        <v>4.3607481556E-2</v>
      </c>
      <c r="AN35" s="265">
        <v>2.8775134909000002</v>
      </c>
      <c r="AO35" s="265">
        <v>7.0783124596000002</v>
      </c>
      <c r="AP35" s="265">
        <v>58.931346933999997</v>
      </c>
      <c r="AQ35" s="265">
        <v>124.69626679</v>
      </c>
      <c r="AR35" s="265">
        <v>345.15634046000002</v>
      </c>
      <c r="AS35" s="265">
        <v>414.47859496000001</v>
      </c>
      <c r="AT35" s="265">
        <v>329.01000625</v>
      </c>
      <c r="AU35" s="265">
        <v>220.02084464999999</v>
      </c>
      <c r="AV35" s="265">
        <v>44.731535108999999</v>
      </c>
      <c r="AW35" s="265">
        <v>23.743689934999999</v>
      </c>
      <c r="AX35" s="265">
        <v>0</v>
      </c>
      <c r="AY35" s="265">
        <v>1.1538274814</v>
      </c>
      <c r="AZ35" s="265">
        <v>1.7311074623</v>
      </c>
      <c r="BA35" s="265">
        <v>13.944453022999999</v>
      </c>
      <c r="BB35" s="265">
        <v>55.188036461999999</v>
      </c>
      <c r="BC35" s="265">
        <v>127.75720192999999</v>
      </c>
      <c r="BD35" s="265">
        <v>287.57560195999997</v>
      </c>
      <c r="BE35" s="265">
        <v>424.99430453999997</v>
      </c>
      <c r="BF35" s="265">
        <v>348.77198250999999</v>
      </c>
      <c r="BG35" s="265">
        <v>208.09050137</v>
      </c>
      <c r="BH35" s="308">
        <v>66.634493453000005</v>
      </c>
      <c r="BI35" s="308">
        <v>8.3023242349000004</v>
      </c>
      <c r="BJ35" s="308">
        <v>0.57830751052999996</v>
      </c>
      <c r="BK35" s="308">
        <v>1.32483711</v>
      </c>
      <c r="BL35" s="308">
        <v>3.4305411517</v>
      </c>
      <c r="BM35" s="308">
        <v>12.733966847</v>
      </c>
      <c r="BN35" s="308">
        <v>40.779450521999998</v>
      </c>
      <c r="BO35" s="308">
        <v>120.24434343</v>
      </c>
      <c r="BP35" s="308">
        <v>254.36774231000001</v>
      </c>
      <c r="BQ35" s="308">
        <v>377.18802290000002</v>
      </c>
      <c r="BR35" s="308">
        <v>331.53612622999998</v>
      </c>
      <c r="BS35" s="308">
        <v>192.64486725</v>
      </c>
      <c r="BT35" s="308">
        <v>64.021118654999995</v>
      </c>
      <c r="BU35" s="308">
        <v>8.3211301568000007</v>
      </c>
      <c r="BV35" s="308">
        <v>0.28985705359000002</v>
      </c>
    </row>
    <row r="36" spans="1:74" ht="11.15" customHeight="1" x14ac:dyDescent="0.25">
      <c r="A36" s="9" t="s">
        <v>45</v>
      </c>
      <c r="B36" s="205" t="s">
        <v>438</v>
      </c>
      <c r="C36" s="265">
        <v>15.216738188000001</v>
      </c>
      <c r="D36" s="265">
        <v>7.7366040958999998</v>
      </c>
      <c r="E36" s="265">
        <v>9.0480254643000002</v>
      </c>
      <c r="F36" s="265">
        <v>24.764694234</v>
      </c>
      <c r="G36" s="265">
        <v>39.455959057000001</v>
      </c>
      <c r="H36" s="265">
        <v>117.69564269</v>
      </c>
      <c r="I36" s="265">
        <v>320.48794449000002</v>
      </c>
      <c r="J36" s="265">
        <v>256.72470743000002</v>
      </c>
      <c r="K36" s="265">
        <v>141.97728584000001</v>
      </c>
      <c r="L36" s="265">
        <v>46.114574138999998</v>
      </c>
      <c r="M36" s="265">
        <v>16.129023646</v>
      </c>
      <c r="N36" s="265">
        <v>9.5618314541</v>
      </c>
      <c r="O36" s="265">
        <v>8.4961540535999998</v>
      </c>
      <c r="P36" s="265">
        <v>5.6347136483</v>
      </c>
      <c r="Q36" s="265">
        <v>8.4387160148000007</v>
      </c>
      <c r="R36" s="265">
        <v>26.001505766000001</v>
      </c>
      <c r="S36" s="265">
        <v>23.872489044000002</v>
      </c>
      <c r="T36" s="265">
        <v>115.935894</v>
      </c>
      <c r="U36" s="265">
        <v>209.62196723</v>
      </c>
      <c r="V36" s="265">
        <v>246.25451645000001</v>
      </c>
      <c r="W36" s="265">
        <v>131.83299514999999</v>
      </c>
      <c r="X36" s="265">
        <v>40.629383116</v>
      </c>
      <c r="Y36" s="265">
        <v>16.281730209999999</v>
      </c>
      <c r="Z36" s="265">
        <v>10.309317663</v>
      </c>
      <c r="AA36" s="265">
        <v>9.0603991744000005</v>
      </c>
      <c r="AB36" s="265">
        <v>7.7553170938999996</v>
      </c>
      <c r="AC36" s="265">
        <v>8.2392934787000005</v>
      </c>
      <c r="AD36" s="265">
        <v>19.213987177</v>
      </c>
      <c r="AE36" s="265">
        <v>66.440687812999997</v>
      </c>
      <c r="AF36" s="265">
        <v>111.39526988</v>
      </c>
      <c r="AG36" s="265">
        <v>213.40336260000001</v>
      </c>
      <c r="AH36" s="265">
        <v>294.97523199</v>
      </c>
      <c r="AI36" s="265">
        <v>214.05625352000001</v>
      </c>
      <c r="AJ36" s="265">
        <v>101.14875873</v>
      </c>
      <c r="AK36" s="265">
        <v>15.485478805</v>
      </c>
      <c r="AL36" s="265">
        <v>10.185516381999999</v>
      </c>
      <c r="AM36" s="265">
        <v>9.5382880793000009</v>
      </c>
      <c r="AN36" s="265">
        <v>7.0516277368000004</v>
      </c>
      <c r="AO36" s="265">
        <v>7.5366028553</v>
      </c>
      <c r="AP36" s="265">
        <v>24.290833815999999</v>
      </c>
      <c r="AQ36" s="265">
        <v>52.260387770999998</v>
      </c>
      <c r="AR36" s="265">
        <v>176.24392674000001</v>
      </c>
      <c r="AS36" s="265">
        <v>297.34689410999999</v>
      </c>
      <c r="AT36" s="265">
        <v>250.40020935000001</v>
      </c>
      <c r="AU36" s="265">
        <v>159.04188006999999</v>
      </c>
      <c r="AV36" s="265">
        <v>26.844032946999999</v>
      </c>
      <c r="AW36" s="265">
        <v>24.487072168000001</v>
      </c>
      <c r="AX36" s="265">
        <v>8.1613253367999992</v>
      </c>
      <c r="AY36" s="265">
        <v>9.3915891324</v>
      </c>
      <c r="AZ36" s="265">
        <v>7.4291053041000001</v>
      </c>
      <c r="BA36" s="265">
        <v>14.420923199000001</v>
      </c>
      <c r="BB36" s="265">
        <v>24.111088967000001</v>
      </c>
      <c r="BC36" s="265">
        <v>43.747701286000002</v>
      </c>
      <c r="BD36" s="265">
        <v>151.63326570999999</v>
      </c>
      <c r="BE36" s="265">
        <v>250.19585153</v>
      </c>
      <c r="BF36" s="265">
        <v>299.66832420999998</v>
      </c>
      <c r="BG36" s="265">
        <v>185.53274458000001</v>
      </c>
      <c r="BH36" s="308">
        <v>39.578554957000001</v>
      </c>
      <c r="BI36" s="308">
        <v>13.066049191999999</v>
      </c>
      <c r="BJ36" s="308">
        <v>8.5095658129</v>
      </c>
      <c r="BK36" s="308">
        <v>7.9397305586</v>
      </c>
      <c r="BL36" s="308">
        <v>6.5895771184000003</v>
      </c>
      <c r="BM36" s="308">
        <v>10.093923166</v>
      </c>
      <c r="BN36" s="308">
        <v>17.131947252</v>
      </c>
      <c r="BO36" s="308">
        <v>44.075575061999999</v>
      </c>
      <c r="BP36" s="308">
        <v>103.83621647</v>
      </c>
      <c r="BQ36" s="308">
        <v>222.41591209000001</v>
      </c>
      <c r="BR36" s="308">
        <v>216.76968105</v>
      </c>
      <c r="BS36" s="308">
        <v>133.36841587999999</v>
      </c>
      <c r="BT36" s="308">
        <v>40.226786197000003</v>
      </c>
      <c r="BU36" s="308">
        <v>13.025657364000001</v>
      </c>
      <c r="BV36" s="308">
        <v>8.4794882279999992</v>
      </c>
    </row>
    <row r="37" spans="1:74" ht="11.15" customHeight="1" x14ac:dyDescent="0.25">
      <c r="A37" s="9" t="s">
        <v>565</v>
      </c>
      <c r="B37" s="205" t="s">
        <v>465</v>
      </c>
      <c r="C37" s="265">
        <v>7.4961456951000001</v>
      </c>
      <c r="D37" s="265">
        <v>22.753325462999999</v>
      </c>
      <c r="E37" s="265">
        <v>20.977489721000001</v>
      </c>
      <c r="F37" s="265">
        <v>32.348679269000002</v>
      </c>
      <c r="G37" s="265">
        <v>173.4582498</v>
      </c>
      <c r="H37" s="265">
        <v>268.76992404999999</v>
      </c>
      <c r="I37" s="265">
        <v>375.13392470000002</v>
      </c>
      <c r="J37" s="265">
        <v>350.29853157000002</v>
      </c>
      <c r="K37" s="265">
        <v>230.03030709999999</v>
      </c>
      <c r="L37" s="265">
        <v>68.959078864999995</v>
      </c>
      <c r="M37" s="265">
        <v>17.662973363999999</v>
      </c>
      <c r="N37" s="265">
        <v>10.641427438999999</v>
      </c>
      <c r="O37" s="265">
        <v>8.9648960169999992</v>
      </c>
      <c r="P37" s="265">
        <v>17.942291274999999</v>
      </c>
      <c r="Q37" s="265">
        <v>18.235214188</v>
      </c>
      <c r="R37" s="265">
        <v>41.573089688000003</v>
      </c>
      <c r="S37" s="265">
        <v>128.57937989999999</v>
      </c>
      <c r="T37" s="265">
        <v>226.00017907</v>
      </c>
      <c r="U37" s="265">
        <v>372.39535433999998</v>
      </c>
      <c r="V37" s="265">
        <v>334.98275599999999</v>
      </c>
      <c r="W37" s="265">
        <v>241.57435902</v>
      </c>
      <c r="X37" s="265">
        <v>74.600894866999994</v>
      </c>
      <c r="Y37" s="265">
        <v>15.969872076</v>
      </c>
      <c r="Z37" s="265">
        <v>13.696916129</v>
      </c>
      <c r="AA37" s="265">
        <v>15.125548509</v>
      </c>
      <c r="AB37" s="265">
        <v>12.422784968</v>
      </c>
      <c r="AC37" s="265">
        <v>42.474304433</v>
      </c>
      <c r="AD37" s="265">
        <v>42.348203243</v>
      </c>
      <c r="AE37" s="265">
        <v>105.08847614</v>
      </c>
      <c r="AF37" s="265">
        <v>246.08550362</v>
      </c>
      <c r="AG37" s="265">
        <v>396.99967135000003</v>
      </c>
      <c r="AH37" s="265">
        <v>355.92241761999998</v>
      </c>
      <c r="AI37" s="265">
        <v>180.26824857</v>
      </c>
      <c r="AJ37" s="265">
        <v>82.051316579000002</v>
      </c>
      <c r="AK37" s="265">
        <v>31.796671811</v>
      </c>
      <c r="AL37" s="265">
        <v>6.9446333574999999</v>
      </c>
      <c r="AM37" s="265">
        <v>9.8424159911999993</v>
      </c>
      <c r="AN37" s="265">
        <v>12.01071116</v>
      </c>
      <c r="AO37" s="265">
        <v>28.037645574999999</v>
      </c>
      <c r="AP37" s="265">
        <v>36.329581308000002</v>
      </c>
      <c r="AQ37" s="265">
        <v>100.24311828</v>
      </c>
      <c r="AR37" s="265">
        <v>273.62814821000001</v>
      </c>
      <c r="AS37" s="265">
        <v>345.60511034000001</v>
      </c>
      <c r="AT37" s="265">
        <v>356.61561518000002</v>
      </c>
      <c r="AU37" s="265">
        <v>199.39665299999999</v>
      </c>
      <c r="AV37" s="265">
        <v>83.692447361000006</v>
      </c>
      <c r="AW37" s="265">
        <v>17.909480684999998</v>
      </c>
      <c r="AX37" s="265">
        <v>25.558163329999999</v>
      </c>
      <c r="AY37" s="265">
        <v>8.6724335322999995</v>
      </c>
      <c r="AZ37" s="265">
        <v>11.013179275000001</v>
      </c>
      <c r="BA37" s="265">
        <v>26.721502766</v>
      </c>
      <c r="BB37" s="265">
        <v>48.275673888</v>
      </c>
      <c r="BC37" s="265">
        <v>146.97900730999999</v>
      </c>
      <c r="BD37" s="265">
        <v>269.25847813000001</v>
      </c>
      <c r="BE37" s="265">
        <v>391.96085364999999</v>
      </c>
      <c r="BF37" s="265">
        <v>359.08266686000002</v>
      </c>
      <c r="BG37" s="265">
        <v>194.08365273999999</v>
      </c>
      <c r="BH37" s="308">
        <v>65.249317164000004</v>
      </c>
      <c r="BI37" s="308">
        <v>21.249711501</v>
      </c>
      <c r="BJ37" s="308">
        <v>10.318285887</v>
      </c>
      <c r="BK37" s="308">
        <v>10.214785418</v>
      </c>
      <c r="BL37" s="308">
        <v>10.784620009999999</v>
      </c>
      <c r="BM37" s="308">
        <v>21.645595319000002</v>
      </c>
      <c r="BN37" s="308">
        <v>38.136225588000002</v>
      </c>
      <c r="BO37" s="308">
        <v>115.52611041</v>
      </c>
      <c r="BP37" s="308">
        <v>234.77244737999999</v>
      </c>
      <c r="BQ37" s="308">
        <v>343.80149589000001</v>
      </c>
      <c r="BR37" s="308">
        <v>319.62371422000001</v>
      </c>
      <c r="BS37" s="308">
        <v>172.78374726999999</v>
      </c>
      <c r="BT37" s="308">
        <v>62.046094603</v>
      </c>
      <c r="BU37" s="308">
        <v>20.225507503999999</v>
      </c>
      <c r="BV37" s="308">
        <v>10.184710709999999</v>
      </c>
    </row>
    <row r="38" spans="1:74" ht="11.15" customHeight="1" x14ac:dyDescent="0.25">
      <c r="A38" s="9"/>
      <c r="B38" s="189" t="s">
        <v>157</v>
      </c>
      <c r="C38" s="240"/>
      <c r="D38" s="240"/>
      <c r="E38" s="240"/>
      <c r="F38" s="240"/>
      <c r="G38" s="240"/>
      <c r="H38" s="240"/>
      <c r="I38" s="240"/>
      <c r="J38" s="240"/>
      <c r="K38" s="240"/>
      <c r="L38" s="240"/>
      <c r="M38" s="240"/>
      <c r="N38" s="240"/>
      <c r="O38" s="240"/>
      <c r="P38" s="240"/>
      <c r="Q38" s="240"/>
      <c r="R38" s="240"/>
      <c r="S38" s="240"/>
      <c r="T38" s="240"/>
      <c r="U38" s="240"/>
      <c r="V38" s="240"/>
      <c r="W38" s="240"/>
      <c r="X38" s="240"/>
      <c r="Y38" s="240"/>
      <c r="Z38" s="240"/>
      <c r="AA38" s="240"/>
      <c r="AB38" s="240"/>
      <c r="AC38" s="240"/>
      <c r="AD38" s="240"/>
      <c r="AE38" s="240"/>
      <c r="AF38" s="240"/>
      <c r="AG38" s="240"/>
      <c r="AH38" s="240"/>
      <c r="AI38" s="240"/>
      <c r="AJ38" s="240"/>
      <c r="AK38" s="240"/>
      <c r="AL38" s="240"/>
      <c r="AM38" s="240"/>
      <c r="AN38" s="240"/>
      <c r="AO38" s="240"/>
      <c r="AP38" s="240"/>
      <c r="AQ38" s="240"/>
      <c r="AR38" s="240"/>
      <c r="AS38" s="240"/>
      <c r="AT38" s="240"/>
      <c r="AU38" s="240"/>
      <c r="AV38" s="240"/>
      <c r="AW38" s="240"/>
      <c r="AX38" s="240"/>
      <c r="AY38" s="240"/>
      <c r="AZ38" s="240"/>
      <c r="BA38" s="240"/>
      <c r="BB38" s="240"/>
      <c r="BC38" s="240"/>
      <c r="BD38" s="240"/>
      <c r="BE38" s="240"/>
      <c r="BF38" s="240"/>
      <c r="BG38" s="240"/>
      <c r="BH38" s="309"/>
      <c r="BI38" s="309"/>
      <c r="BJ38" s="309"/>
      <c r="BK38" s="309"/>
      <c r="BL38" s="309"/>
      <c r="BM38" s="309"/>
      <c r="BN38" s="309"/>
      <c r="BO38" s="309"/>
      <c r="BP38" s="309"/>
      <c r="BQ38" s="309"/>
      <c r="BR38" s="309"/>
      <c r="BS38" s="309"/>
      <c r="BT38" s="309"/>
      <c r="BU38" s="309"/>
      <c r="BV38" s="309"/>
    </row>
    <row r="39" spans="1:74" ht="11.15" customHeight="1" x14ac:dyDescent="0.25">
      <c r="A39" s="9" t="s">
        <v>144</v>
      </c>
      <c r="B39" s="205" t="s">
        <v>431</v>
      </c>
      <c r="C39" s="248">
        <v>0</v>
      </c>
      <c r="D39" s="248">
        <v>0</v>
      </c>
      <c r="E39" s="248">
        <v>0</v>
      </c>
      <c r="F39" s="248">
        <v>0</v>
      </c>
      <c r="G39" s="248">
        <v>11.512399017</v>
      </c>
      <c r="H39" s="248">
        <v>69.350690904999993</v>
      </c>
      <c r="I39" s="248">
        <v>222.40288851</v>
      </c>
      <c r="J39" s="248">
        <v>165.71853002</v>
      </c>
      <c r="K39" s="248">
        <v>45.133226301000001</v>
      </c>
      <c r="L39" s="248">
        <v>1.1642532468</v>
      </c>
      <c r="M39" s="248">
        <v>0</v>
      </c>
      <c r="N39" s="248">
        <v>0</v>
      </c>
      <c r="O39" s="248">
        <v>0</v>
      </c>
      <c r="P39" s="248">
        <v>0</v>
      </c>
      <c r="Q39" s="248">
        <v>0</v>
      </c>
      <c r="R39" s="248">
        <v>0</v>
      </c>
      <c r="S39" s="248">
        <v>14.032664234</v>
      </c>
      <c r="T39" s="248">
        <v>65.188146007</v>
      </c>
      <c r="U39" s="248">
        <v>224.75524544999999</v>
      </c>
      <c r="V39" s="248">
        <v>182.03135305000001</v>
      </c>
      <c r="W39" s="248">
        <v>48.636846796999997</v>
      </c>
      <c r="X39" s="248">
        <v>1.1642532468</v>
      </c>
      <c r="Y39" s="248">
        <v>0</v>
      </c>
      <c r="Z39" s="248">
        <v>0</v>
      </c>
      <c r="AA39" s="248">
        <v>0</v>
      </c>
      <c r="AB39" s="248">
        <v>0</v>
      </c>
      <c r="AC39" s="248">
        <v>0</v>
      </c>
      <c r="AD39" s="248">
        <v>0</v>
      </c>
      <c r="AE39" s="248">
        <v>13.838665269</v>
      </c>
      <c r="AF39" s="248">
        <v>68.756218704999995</v>
      </c>
      <c r="AG39" s="248">
        <v>241.37079055999999</v>
      </c>
      <c r="AH39" s="248">
        <v>178.96077518999999</v>
      </c>
      <c r="AI39" s="248">
        <v>50.282051275000001</v>
      </c>
      <c r="AJ39" s="248">
        <v>1.1642532468</v>
      </c>
      <c r="AK39" s="248">
        <v>0</v>
      </c>
      <c r="AL39" s="248">
        <v>0</v>
      </c>
      <c r="AM39" s="248">
        <v>0</v>
      </c>
      <c r="AN39" s="248">
        <v>0</v>
      </c>
      <c r="AO39" s="248">
        <v>0</v>
      </c>
      <c r="AP39" s="248">
        <v>0</v>
      </c>
      <c r="AQ39" s="248">
        <v>12.127851975</v>
      </c>
      <c r="AR39" s="248">
        <v>68.356448438000001</v>
      </c>
      <c r="AS39" s="248">
        <v>242.32304293000001</v>
      </c>
      <c r="AT39" s="248">
        <v>183.35671113000001</v>
      </c>
      <c r="AU39" s="248">
        <v>48.041469348</v>
      </c>
      <c r="AV39" s="248">
        <v>1.1642532468</v>
      </c>
      <c r="AW39" s="248">
        <v>0</v>
      </c>
      <c r="AX39" s="248">
        <v>0</v>
      </c>
      <c r="AY39" s="248">
        <v>0</v>
      </c>
      <c r="AZ39" s="248">
        <v>0</v>
      </c>
      <c r="BA39" s="248">
        <v>0</v>
      </c>
      <c r="BB39" s="248">
        <v>0</v>
      </c>
      <c r="BC39" s="248">
        <v>11.739633530000001</v>
      </c>
      <c r="BD39" s="248">
        <v>75.645158584000001</v>
      </c>
      <c r="BE39" s="248">
        <v>233.4843754</v>
      </c>
      <c r="BF39" s="248">
        <v>190.26686269000001</v>
      </c>
      <c r="BG39" s="248">
        <v>47.868011101</v>
      </c>
      <c r="BH39" s="311">
        <v>1.8600399999999999</v>
      </c>
      <c r="BI39" s="311">
        <v>0</v>
      </c>
      <c r="BJ39" s="311">
        <v>0</v>
      </c>
      <c r="BK39" s="311">
        <v>0</v>
      </c>
      <c r="BL39" s="311">
        <v>0</v>
      </c>
      <c r="BM39" s="311">
        <v>0</v>
      </c>
      <c r="BN39" s="311">
        <v>0</v>
      </c>
      <c r="BO39" s="311">
        <v>11.4039</v>
      </c>
      <c r="BP39" s="311">
        <v>76.063370000000006</v>
      </c>
      <c r="BQ39" s="311">
        <v>234.98070000000001</v>
      </c>
      <c r="BR39" s="311">
        <v>196.70849999999999</v>
      </c>
      <c r="BS39" s="311">
        <v>48.769019999999998</v>
      </c>
      <c r="BT39" s="311">
        <v>1.9505399999999999</v>
      </c>
      <c r="BU39" s="311">
        <v>0</v>
      </c>
      <c r="BV39" s="311">
        <v>0</v>
      </c>
    </row>
    <row r="40" spans="1:74" ht="11.15" customHeight="1" x14ac:dyDescent="0.25">
      <c r="A40" s="9" t="s">
        <v>145</v>
      </c>
      <c r="B40" s="205" t="s">
        <v>463</v>
      </c>
      <c r="C40" s="248">
        <v>0</v>
      </c>
      <c r="D40" s="248">
        <v>0</v>
      </c>
      <c r="E40" s="248">
        <v>0.19748724655</v>
      </c>
      <c r="F40" s="248">
        <v>0.26104390335</v>
      </c>
      <c r="G40" s="248">
        <v>32.888512949999999</v>
      </c>
      <c r="H40" s="248">
        <v>132.66370696000001</v>
      </c>
      <c r="I40" s="248">
        <v>278.62022880000001</v>
      </c>
      <c r="J40" s="248">
        <v>208.62086239999999</v>
      </c>
      <c r="K40" s="248">
        <v>79.246961377999995</v>
      </c>
      <c r="L40" s="248">
        <v>5.1279902163999997</v>
      </c>
      <c r="M40" s="248">
        <v>0</v>
      </c>
      <c r="N40" s="248">
        <v>8.6426902882000001E-2</v>
      </c>
      <c r="O40" s="248">
        <v>0</v>
      </c>
      <c r="P40" s="248">
        <v>0</v>
      </c>
      <c r="Q40" s="248">
        <v>0.19748724655</v>
      </c>
      <c r="R40" s="248">
        <v>0.26104390335</v>
      </c>
      <c r="S40" s="248">
        <v>38.809730066999997</v>
      </c>
      <c r="T40" s="248">
        <v>126.14402173000001</v>
      </c>
      <c r="U40" s="248">
        <v>280.53986971</v>
      </c>
      <c r="V40" s="248">
        <v>223.86921373999999</v>
      </c>
      <c r="W40" s="248">
        <v>84.259044469000003</v>
      </c>
      <c r="X40" s="248">
        <v>5.4335267250000001</v>
      </c>
      <c r="Y40" s="248">
        <v>0</v>
      </c>
      <c r="Z40" s="248">
        <v>8.6426902882000001E-2</v>
      </c>
      <c r="AA40" s="248">
        <v>0</v>
      </c>
      <c r="AB40" s="248">
        <v>0</v>
      </c>
      <c r="AC40" s="248">
        <v>0.19748724655</v>
      </c>
      <c r="AD40" s="248">
        <v>0.30464668276000001</v>
      </c>
      <c r="AE40" s="248">
        <v>39.827682981000002</v>
      </c>
      <c r="AF40" s="248">
        <v>130.04993537999999</v>
      </c>
      <c r="AG40" s="248">
        <v>297.67854817</v>
      </c>
      <c r="AH40" s="248">
        <v>221.95831845999999</v>
      </c>
      <c r="AI40" s="248">
        <v>89.274880568</v>
      </c>
      <c r="AJ40" s="248">
        <v>6.1621439124000004</v>
      </c>
      <c r="AK40" s="248">
        <v>0</v>
      </c>
      <c r="AL40" s="248">
        <v>8.6426902882000001E-2</v>
      </c>
      <c r="AM40" s="248">
        <v>0</v>
      </c>
      <c r="AN40" s="248">
        <v>0</v>
      </c>
      <c r="AO40" s="248">
        <v>0.19748724655</v>
      </c>
      <c r="AP40" s="248">
        <v>0.26161975773000001</v>
      </c>
      <c r="AQ40" s="248">
        <v>36.54530287</v>
      </c>
      <c r="AR40" s="248">
        <v>125.85320575</v>
      </c>
      <c r="AS40" s="248">
        <v>300.01118126</v>
      </c>
      <c r="AT40" s="248">
        <v>223.84067655000001</v>
      </c>
      <c r="AU40" s="248">
        <v>85.971430288999997</v>
      </c>
      <c r="AV40" s="248">
        <v>6.2854037942999996</v>
      </c>
      <c r="AW40" s="248">
        <v>0</v>
      </c>
      <c r="AX40" s="248">
        <v>8.6426902882000001E-2</v>
      </c>
      <c r="AY40" s="248">
        <v>0</v>
      </c>
      <c r="AZ40" s="248">
        <v>0</v>
      </c>
      <c r="BA40" s="248">
        <v>0.19748724655</v>
      </c>
      <c r="BB40" s="248">
        <v>0.26161975773000001</v>
      </c>
      <c r="BC40" s="248">
        <v>34.130451295999997</v>
      </c>
      <c r="BD40" s="248">
        <v>127.61117671</v>
      </c>
      <c r="BE40" s="248">
        <v>290.84537573</v>
      </c>
      <c r="BF40" s="248">
        <v>231.13977886999999</v>
      </c>
      <c r="BG40" s="248">
        <v>85.960661029999997</v>
      </c>
      <c r="BH40" s="311">
        <v>8.3375830000000004</v>
      </c>
      <c r="BI40" s="311">
        <v>0</v>
      </c>
      <c r="BJ40" s="311">
        <v>8.6426900000000001E-2</v>
      </c>
      <c r="BK40" s="311">
        <v>0</v>
      </c>
      <c r="BL40" s="311">
        <v>0</v>
      </c>
      <c r="BM40" s="311">
        <v>0</v>
      </c>
      <c r="BN40" s="311">
        <v>0.26161980000000001</v>
      </c>
      <c r="BO40" s="311">
        <v>31.636330000000001</v>
      </c>
      <c r="BP40" s="311">
        <v>127.489</v>
      </c>
      <c r="BQ40" s="311">
        <v>288.59840000000003</v>
      </c>
      <c r="BR40" s="311">
        <v>237.8038</v>
      </c>
      <c r="BS40" s="311">
        <v>87.876170000000002</v>
      </c>
      <c r="BT40" s="311">
        <v>8.2812730000000006</v>
      </c>
      <c r="BU40" s="311">
        <v>0</v>
      </c>
      <c r="BV40" s="311">
        <v>8.6426900000000001E-2</v>
      </c>
    </row>
    <row r="41" spans="1:74" ht="11.15" customHeight="1" x14ac:dyDescent="0.25">
      <c r="A41" s="9" t="s">
        <v>146</v>
      </c>
      <c r="B41" s="205" t="s">
        <v>432</v>
      </c>
      <c r="C41" s="248">
        <v>0</v>
      </c>
      <c r="D41" s="248">
        <v>0</v>
      </c>
      <c r="E41" s="248">
        <v>2.8139465361</v>
      </c>
      <c r="F41" s="248">
        <v>2.0232428233999999</v>
      </c>
      <c r="G41" s="248">
        <v>58.712183852999999</v>
      </c>
      <c r="H41" s="248">
        <v>167.50152073000001</v>
      </c>
      <c r="I41" s="248">
        <v>251.66789032</v>
      </c>
      <c r="J41" s="248">
        <v>203.68161185</v>
      </c>
      <c r="K41" s="248">
        <v>77.378149249000003</v>
      </c>
      <c r="L41" s="248">
        <v>6.6282385995000004</v>
      </c>
      <c r="M41" s="248">
        <v>0</v>
      </c>
      <c r="N41" s="248">
        <v>0.15500339077</v>
      </c>
      <c r="O41" s="248">
        <v>0</v>
      </c>
      <c r="P41" s="248">
        <v>0</v>
      </c>
      <c r="Q41" s="248">
        <v>2.8139465361</v>
      </c>
      <c r="R41" s="248">
        <v>2.0093640707999998</v>
      </c>
      <c r="S41" s="248">
        <v>70.543087417999999</v>
      </c>
      <c r="T41" s="248">
        <v>169.25732601999999</v>
      </c>
      <c r="U41" s="248">
        <v>254.7595302</v>
      </c>
      <c r="V41" s="248">
        <v>211.86367129000001</v>
      </c>
      <c r="W41" s="248">
        <v>81.271179971999999</v>
      </c>
      <c r="X41" s="248">
        <v>6.7998582484999996</v>
      </c>
      <c r="Y41" s="248">
        <v>0</v>
      </c>
      <c r="Z41" s="248">
        <v>0.15500339077</v>
      </c>
      <c r="AA41" s="248">
        <v>0</v>
      </c>
      <c r="AB41" s="248">
        <v>0</v>
      </c>
      <c r="AC41" s="248">
        <v>2.7060307470999998</v>
      </c>
      <c r="AD41" s="248">
        <v>2.0484109285000001</v>
      </c>
      <c r="AE41" s="248">
        <v>70.485168181999995</v>
      </c>
      <c r="AF41" s="248">
        <v>167.85632418</v>
      </c>
      <c r="AG41" s="248">
        <v>274.77475132000001</v>
      </c>
      <c r="AH41" s="248">
        <v>215.16757898</v>
      </c>
      <c r="AI41" s="248">
        <v>88.585560810999993</v>
      </c>
      <c r="AJ41" s="248">
        <v>7.4652138867</v>
      </c>
      <c r="AK41" s="248">
        <v>0</v>
      </c>
      <c r="AL41" s="248">
        <v>0.15500339077</v>
      </c>
      <c r="AM41" s="248">
        <v>0</v>
      </c>
      <c r="AN41" s="248">
        <v>0</v>
      </c>
      <c r="AO41" s="248">
        <v>2.8648792959999998</v>
      </c>
      <c r="AP41" s="248">
        <v>1.2183132167999999</v>
      </c>
      <c r="AQ41" s="248">
        <v>66.414802260000002</v>
      </c>
      <c r="AR41" s="248">
        <v>166.52374215</v>
      </c>
      <c r="AS41" s="248">
        <v>276.91761896999998</v>
      </c>
      <c r="AT41" s="248">
        <v>208.20639503000001</v>
      </c>
      <c r="AU41" s="248">
        <v>86.946526488000003</v>
      </c>
      <c r="AV41" s="248">
        <v>6.7931397416000001</v>
      </c>
      <c r="AW41" s="248">
        <v>0</v>
      </c>
      <c r="AX41" s="248">
        <v>0.15500339077</v>
      </c>
      <c r="AY41" s="248">
        <v>0</v>
      </c>
      <c r="AZ41" s="248">
        <v>0</v>
      </c>
      <c r="BA41" s="248">
        <v>3.0401490114</v>
      </c>
      <c r="BB41" s="248">
        <v>1.1121900017999999</v>
      </c>
      <c r="BC41" s="248">
        <v>65.052996678</v>
      </c>
      <c r="BD41" s="248">
        <v>171.42036411000001</v>
      </c>
      <c r="BE41" s="248">
        <v>263.21320085000002</v>
      </c>
      <c r="BF41" s="248">
        <v>214.84170141000001</v>
      </c>
      <c r="BG41" s="248">
        <v>93.283510301000007</v>
      </c>
      <c r="BH41" s="311">
        <v>9.2746600000000008</v>
      </c>
      <c r="BI41" s="311">
        <v>0</v>
      </c>
      <c r="BJ41" s="311">
        <v>0.19622249999999999</v>
      </c>
      <c r="BK41" s="311">
        <v>0</v>
      </c>
      <c r="BL41" s="311">
        <v>0</v>
      </c>
      <c r="BM41" s="311">
        <v>0.92572840000000001</v>
      </c>
      <c r="BN41" s="311">
        <v>1.0011099999999999</v>
      </c>
      <c r="BO41" s="311">
        <v>61.800829999999998</v>
      </c>
      <c r="BP41" s="311">
        <v>171.00899999999999</v>
      </c>
      <c r="BQ41" s="311">
        <v>248.46729999999999</v>
      </c>
      <c r="BR41" s="311">
        <v>216.80410000000001</v>
      </c>
      <c r="BS41" s="311">
        <v>97.072590000000005</v>
      </c>
      <c r="BT41" s="311">
        <v>9.8228390000000001</v>
      </c>
      <c r="BU41" s="311">
        <v>0</v>
      </c>
      <c r="BV41" s="311">
        <v>0.19622249999999999</v>
      </c>
    </row>
    <row r="42" spans="1:74" ht="11.15" customHeight="1" x14ac:dyDescent="0.25">
      <c r="A42" s="9" t="s">
        <v>147</v>
      </c>
      <c r="B42" s="205" t="s">
        <v>433</v>
      </c>
      <c r="C42" s="248">
        <v>0</v>
      </c>
      <c r="D42" s="248">
        <v>0.30389143184</v>
      </c>
      <c r="E42" s="248">
        <v>6.4383458415000003</v>
      </c>
      <c r="F42" s="248">
        <v>7.1661697790999996</v>
      </c>
      <c r="G42" s="248">
        <v>58.963891271000001</v>
      </c>
      <c r="H42" s="248">
        <v>210.38916738</v>
      </c>
      <c r="I42" s="248">
        <v>310.79791750999999</v>
      </c>
      <c r="J42" s="248">
        <v>243.25174179000001</v>
      </c>
      <c r="K42" s="248">
        <v>104.55760531</v>
      </c>
      <c r="L42" s="248">
        <v>11.064585072</v>
      </c>
      <c r="M42" s="248">
        <v>0.27036156216000001</v>
      </c>
      <c r="N42" s="248">
        <v>0</v>
      </c>
      <c r="O42" s="248">
        <v>0</v>
      </c>
      <c r="P42" s="248">
        <v>0.30389143184</v>
      </c>
      <c r="Q42" s="248">
        <v>6.5333888652000001</v>
      </c>
      <c r="R42" s="248">
        <v>7.1384378221000002</v>
      </c>
      <c r="S42" s="248">
        <v>71.732069791000001</v>
      </c>
      <c r="T42" s="248">
        <v>219.41493249000001</v>
      </c>
      <c r="U42" s="248">
        <v>312.41979809999998</v>
      </c>
      <c r="V42" s="248">
        <v>246.92127013999999</v>
      </c>
      <c r="W42" s="248">
        <v>108.98207116</v>
      </c>
      <c r="X42" s="248">
        <v>11.017274023000001</v>
      </c>
      <c r="Y42" s="248">
        <v>0.27036156216000001</v>
      </c>
      <c r="Z42" s="248">
        <v>0</v>
      </c>
      <c r="AA42" s="248">
        <v>0</v>
      </c>
      <c r="AB42" s="248">
        <v>0.30389143184</v>
      </c>
      <c r="AC42" s="248">
        <v>6.2161816512000003</v>
      </c>
      <c r="AD42" s="248">
        <v>7.5877094532999996</v>
      </c>
      <c r="AE42" s="248">
        <v>70.420797342</v>
      </c>
      <c r="AF42" s="248">
        <v>218.02336489000001</v>
      </c>
      <c r="AG42" s="248">
        <v>325.87660417000001</v>
      </c>
      <c r="AH42" s="248">
        <v>251.24602024999999</v>
      </c>
      <c r="AI42" s="248">
        <v>118.92269518000001</v>
      </c>
      <c r="AJ42" s="248">
        <v>11.257438065000001</v>
      </c>
      <c r="AK42" s="248">
        <v>0.19802665338</v>
      </c>
      <c r="AL42" s="248">
        <v>0</v>
      </c>
      <c r="AM42" s="248">
        <v>0</v>
      </c>
      <c r="AN42" s="248">
        <v>0.30389143184</v>
      </c>
      <c r="AO42" s="248">
        <v>6.5643937261999996</v>
      </c>
      <c r="AP42" s="248">
        <v>5.7076675921</v>
      </c>
      <c r="AQ42" s="248">
        <v>68.485885480999997</v>
      </c>
      <c r="AR42" s="248">
        <v>219.83871979</v>
      </c>
      <c r="AS42" s="248">
        <v>326.77969144999997</v>
      </c>
      <c r="AT42" s="248">
        <v>242.41230264000001</v>
      </c>
      <c r="AU42" s="248">
        <v>116.62767823999999</v>
      </c>
      <c r="AV42" s="248">
        <v>10.058059494</v>
      </c>
      <c r="AW42" s="248">
        <v>0.22652107771999999</v>
      </c>
      <c r="AX42" s="248">
        <v>0</v>
      </c>
      <c r="AY42" s="248">
        <v>0</v>
      </c>
      <c r="AZ42" s="248">
        <v>0.30389143184</v>
      </c>
      <c r="BA42" s="248">
        <v>7.1627645862999998</v>
      </c>
      <c r="BB42" s="248">
        <v>5.4000258896000002</v>
      </c>
      <c r="BC42" s="248">
        <v>68.143905950999994</v>
      </c>
      <c r="BD42" s="248">
        <v>225.09058074000001</v>
      </c>
      <c r="BE42" s="248">
        <v>313.00300765999998</v>
      </c>
      <c r="BF42" s="248">
        <v>242.71811912000001</v>
      </c>
      <c r="BG42" s="248">
        <v>125.55989454</v>
      </c>
      <c r="BH42" s="311">
        <v>11.070510000000001</v>
      </c>
      <c r="BI42" s="311">
        <v>0.2265211</v>
      </c>
      <c r="BJ42" s="311">
        <v>0.1276023</v>
      </c>
      <c r="BK42" s="311">
        <v>0</v>
      </c>
      <c r="BL42" s="311">
        <v>0.30389139999999998</v>
      </c>
      <c r="BM42" s="311">
        <v>3.7112020000000001</v>
      </c>
      <c r="BN42" s="311">
        <v>4.169505</v>
      </c>
      <c r="BO42" s="311">
        <v>63.018500000000003</v>
      </c>
      <c r="BP42" s="311">
        <v>224.50909999999999</v>
      </c>
      <c r="BQ42" s="311">
        <v>299.3184</v>
      </c>
      <c r="BR42" s="311">
        <v>245.27670000000001</v>
      </c>
      <c r="BS42" s="311">
        <v>130.15940000000001</v>
      </c>
      <c r="BT42" s="311">
        <v>11.57249</v>
      </c>
      <c r="BU42" s="311">
        <v>0.25502989999999998</v>
      </c>
      <c r="BV42" s="311">
        <v>0.1276023</v>
      </c>
    </row>
    <row r="43" spans="1:74" ht="11.15" customHeight="1" x14ac:dyDescent="0.25">
      <c r="A43" s="9" t="s">
        <v>148</v>
      </c>
      <c r="B43" s="205" t="s">
        <v>464</v>
      </c>
      <c r="C43" s="248">
        <v>29.874561639</v>
      </c>
      <c r="D43" s="248">
        <v>32.894184774999999</v>
      </c>
      <c r="E43" s="248">
        <v>56.371267312999997</v>
      </c>
      <c r="F43" s="248">
        <v>94.014602767</v>
      </c>
      <c r="G43" s="248">
        <v>209.2362493</v>
      </c>
      <c r="H43" s="248">
        <v>371.30413635999997</v>
      </c>
      <c r="I43" s="248">
        <v>453.75964026999998</v>
      </c>
      <c r="J43" s="248">
        <v>419.55203753000001</v>
      </c>
      <c r="K43" s="248">
        <v>286.58423957000002</v>
      </c>
      <c r="L43" s="248">
        <v>127.57045711000001</v>
      </c>
      <c r="M43" s="248">
        <v>53.541152775</v>
      </c>
      <c r="N43" s="248">
        <v>45.608046039999998</v>
      </c>
      <c r="O43" s="248">
        <v>28.907060607999998</v>
      </c>
      <c r="P43" s="248">
        <v>36.484777016999999</v>
      </c>
      <c r="Q43" s="248">
        <v>54.819787910999999</v>
      </c>
      <c r="R43" s="248">
        <v>94.934834589000005</v>
      </c>
      <c r="S43" s="248">
        <v>217.9463121</v>
      </c>
      <c r="T43" s="248">
        <v>370.79284911000002</v>
      </c>
      <c r="U43" s="248">
        <v>456.27991579000002</v>
      </c>
      <c r="V43" s="248">
        <v>425.11785308999998</v>
      </c>
      <c r="W43" s="248">
        <v>297.93068871999998</v>
      </c>
      <c r="X43" s="248">
        <v>135.32460817</v>
      </c>
      <c r="Y43" s="248">
        <v>57.490151726000001</v>
      </c>
      <c r="Z43" s="248">
        <v>45.889180201000002</v>
      </c>
      <c r="AA43" s="248">
        <v>29.589421770000001</v>
      </c>
      <c r="AB43" s="248">
        <v>41.354824743000002</v>
      </c>
      <c r="AC43" s="248">
        <v>55.718092579</v>
      </c>
      <c r="AD43" s="248">
        <v>97.756230183</v>
      </c>
      <c r="AE43" s="248">
        <v>226.97267335000001</v>
      </c>
      <c r="AF43" s="248">
        <v>370.65570758000001</v>
      </c>
      <c r="AG43" s="248">
        <v>465.99654665000003</v>
      </c>
      <c r="AH43" s="248">
        <v>425.94480482</v>
      </c>
      <c r="AI43" s="248">
        <v>308.81307909999998</v>
      </c>
      <c r="AJ43" s="248">
        <v>142.06318225999999</v>
      </c>
      <c r="AK43" s="248">
        <v>57.203339204000002</v>
      </c>
      <c r="AL43" s="248">
        <v>47.464885858000002</v>
      </c>
      <c r="AM43" s="248">
        <v>33.325646519999999</v>
      </c>
      <c r="AN43" s="248">
        <v>45.183680955</v>
      </c>
      <c r="AO43" s="248">
        <v>64.220965518</v>
      </c>
      <c r="AP43" s="248">
        <v>100.61605296</v>
      </c>
      <c r="AQ43" s="248">
        <v>218.47455135999999</v>
      </c>
      <c r="AR43" s="248">
        <v>359.93239867</v>
      </c>
      <c r="AS43" s="248">
        <v>466.40985124000002</v>
      </c>
      <c r="AT43" s="248">
        <v>424.14195493</v>
      </c>
      <c r="AU43" s="248">
        <v>303.63790771999999</v>
      </c>
      <c r="AV43" s="248">
        <v>148.70162583000001</v>
      </c>
      <c r="AW43" s="248">
        <v>62.014000522000003</v>
      </c>
      <c r="AX43" s="248">
        <v>49.233104920999999</v>
      </c>
      <c r="AY43" s="248">
        <v>34.464336586999998</v>
      </c>
      <c r="AZ43" s="248">
        <v>46.603533517000002</v>
      </c>
      <c r="BA43" s="248">
        <v>65.939652429000006</v>
      </c>
      <c r="BB43" s="248">
        <v>97.144900446999998</v>
      </c>
      <c r="BC43" s="248">
        <v>216.10570422000001</v>
      </c>
      <c r="BD43" s="248">
        <v>354.37474782999999</v>
      </c>
      <c r="BE43" s="248">
        <v>460.25082544999998</v>
      </c>
      <c r="BF43" s="248">
        <v>423.98351237000003</v>
      </c>
      <c r="BG43" s="248">
        <v>303.90262761999998</v>
      </c>
      <c r="BH43" s="311">
        <v>157.1002</v>
      </c>
      <c r="BI43" s="311">
        <v>60.33099</v>
      </c>
      <c r="BJ43" s="311">
        <v>51.348289999999999</v>
      </c>
      <c r="BK43" s="311">
        <v>34.204039999999999</v>
      </c>
      <c r="BL43" s="311">
        <v>46.373939999999997</v>
      </c>
      <c r="BM43" s="311">
        <v>63.563299999999998</v>
      </c>
      <c r="BN43" s="311">
        <v>98.020960000000002</v>
      </c>
      <c r="BO43" s="311">
        <v>215.33629999999999</v>
      </c>
      <c r="BP43" s="311">
        <v>361.44439999999997</v>
      </c>
      <c r="BQ43" s="311">
        <v>458.36200000000002</v>
      </c>
      <c r="BR43" s="311">
        <v>428.089</v>
      </c>
      <c r="BS43" s="311">
        <v>305.68</v>
      </c>
      <c r="BT43" s="311">
        <v>159.01079999999999</v>
      </c>
      <c r="BU43" s="311">
        <v>63.754300000000001</v>
      </c>
      <c r="BV43" s="311">
        <v>51.217269999999999</v>
      </c>
    </row>
    <row r="44" spans="1:74" ht="11.15" customHeight="1" x14ac:dyDescent="0.25">
      <c r="A44" s="9" t="s">
        <v>149</v>
      </c>
      <c r="B44" s="205" t="s">
        <v>435</v>
      </c>
      <c r="C44" s="248">
        <v>5.5876476534000004</v>
      </c>
      <c r="D44" s="248">
        <v>4.0441892946999998</v>
      </c>
      <c r="E44" s="248">
        <v>24.483179419999999</v>
      </c>
      <c r="F44" s="248">
        <v>40.377039441000001</v>
      </c>
      <c r="G44" s="248">
        <v>152.22506686</v>
      </c>
      <c r="H44" s="248">
        <v>346.15796879999999</v>
      </c>
      <c r="I44" s="248">
        <v>417.80143061000001</v>
      </c>
      <c r="J44" s="248">
        <v>383.64177235</v>
      </c>
      <c r="K44" s="248">
        <v>230.05625003</v>
      </c>
      <c r="L44" s="248">
        <v>52.914371080000002</v>
      </c>
      <c r="M44" s="248">
        <v>5.3112401904000004</v>
      </c>
      <c r="N44" s="248">
        <v>4.6908550311999999</v>
      </c>
      <c r="O44" s="248">
        <v>5.4118153160000002</v>
      </c>
      <c r="P44" s="248">
        <v>5.9122326194000001</v>
      </c>
      <c r="Q44" s="248">
        <v>24.544709830999999</v>
      </c>
      <c r="R44" s="248">
        <v>38.588507151000002</v>
      </c>
      <c r="S44" s="248">
        <v>166.89952983000001</v>
      </c>
      <c r="T44" s="248">
        <v>349.05827309</v>
      </c>
      <c r="U44" s="248">
        <v>420.81192049999999</v>
      </c>
      <c r="V44" s="248">
        <v>387.84579574000003</v>
      </c>
      <c r="W44" s="248">
        <v>240.36804813000001</v>
      </c>
      <c r="X44" s="248">
        <v>57.157606741000002</v>
      </c>
      <c r="Y44" s="248">
        <v>5.2505774224000001</v>
      </c>
      <c r="Z44" s="248">
        <v>4.6073996637999999</v>
      </c>
      <c r="AA44" s="248">
        <v>5.4796746010000001</v>
      </c>
      <c r="AB44" s="248">
        <v>7.0247932411000003</v>
      </c>
      <c r="AC44" s="248">
        <v>23.383505224</v>
      </c>
      <c r="AD44" s="248">
        <v>39.514658857999997</v>
      </c>
      <c r="AE44" s="248">
        <v>173.95665104</v>
      </c>
      <c r="AF44" s="248">
        <v>343.54366900999997</v>
      </c>
      <c r="AG44" s="248">
        <v>431.82315038000002</v>
      </c>
      <c r="AH44" s="248">
        <v>394.71248200000002</v>
      </c>
      <c r="AI44" s="248">
        <v>255.72021547</v>
      </c>
      <c r="AJ44" s="248">
        <v>61.896927548999997</v>
      </c>
      <c r="AK44" s="248">
        <v>5.0077400734999999</v>
      </c>
      <c r="AL44" s="248">
        <v>5.1153743605999997</v>
      </c>
      <c r="AM44" s="248">
        <v>6.6836769076999998</v>
      </c>
      <c r="AN44" s="248">
        <v>7.4562638487999999</v>
      </c>
      <c r="AO44" s="248">
        <v>28.146963451000001</v>
      </c>
      <c r="AP44" s="248">
        <v>37.000339676000003</v>
      </c>
      <c r="AQ44" s="248">
        <v>164.30349914999999</v>
      </c>
      <c r="AR44" s="248">
        <v>330.60657767999999</v>
      </c>
      <c r="AS44" s="248">
        <v>429.77556057999999</v>
      </c>
      <c r="AT44" s="248">
        <v>384.40441748000001</v>
      </c>
      <c r="AU44" s="248">
        <v>250.57866917999999</v>
      </c>
      <c r="AV44" s="248">
        <v>63.396260804000001</v>
      </c>
      <c r="AW44" s="248">
        <v>5.7122889551</v>
      </c>
      <c r="AX44" s="248">
        <v>5.2126968194999996</v>
      </c>
      <c r="AY44" s="248">
        <v>7.0745782332999996</v>
      </c>
      <c r="AZ44" s="248">
        <v>7.2384000202000003</v>
      </c>
      <c r="BA44" s="248">
        <v>29.263718132000001</v>
      </c>
      <c r="BB44" s="248">
        <v>33.231118752999997</v>
      </c>
      <c r="BC44" s="248">
        <v>162.16722503</v>
      </c>
      <c r="BD44" s="248">
        <v>322.42915632</v>
      </c>
      <c r="BE44" s="248">
        <v>420.59524264999999</v>
      </c>
      <c r="BF44" s="248">
        <v>381.81381020999999</v>
      </c>
      <c r="BG44" s="248">
        <v>254.71477935999999</v>
      </c>
      <c r="BH44" s="311">
        <v>70.7273</v>
      </c>
      <c r="BI44" s="311">
        <v>5.336055</v>
      </c>
      <c r="BJ44" s="311">
        <v>7.5112690000000004</v>
      </c>
      <c r="BK44" s="311">
        <v>6.1146229999999999</v>
      </c>
      <c r="BL44" s="311">
        <v>6.8711820000000001</v>
      </c>
      <c r="BM44" s="311">
        <v>22.757269999999998</v>
      </c>
      <c r="BN44" s="311">
        <v>31.162980000000001</v>
      </c>
      <c r="BO44" s="311">
        <v>160.36529999999999</v>
      </c>
      <c r="BP44" s="311">
        <v>329.25069999999999</v>
      </c>
      <c r="BQ44" s="311">
        <v>418.81549999999999</v>
      </c>
      <c r="BR44" s="311">
        <v>384.4468</v>
      </c>
      <c r="BS44" s="311">
        <v>257.94869999999997</v>
      </c>
      <c r="BT44" s="311">
        <v>73.424109999999999</v>
      </c>
      <c r="BU44" s="311">
        <v>5.9101670000000004</v>
      </c>
      <c r="BV44" s="311">
        <v>7.1100250000000003</v>
      </c>
    </row>
    <row r="45" spans="1:74" ht="11.15" customHeight="1" x14ac:dyDescent="0.25">
      <c r="A45" s="9" t="s">
        <v>150</v>
      </c>
      <c r="B45" s="205" t="s">
        <v>436</v>
      </c>
      <c r="C45" s="248">
        <v>14.041375132000001</v>
      </c>
      <c r="D45" s="248">
        <v>22.071579469</v>
      </c>
      <c r="E45" s="248">
        <v>63.642188085999997</v>
      </c>
      <c r="F45" s="248">
        <v>122.29957477000001</v>
      </c>
      <c r="G45" s="248">
        <v>269.42706883</v>
      </c>
      <c r="H45" s="248">
        <v>494.84694013000001</v>
      </c>
      <c r="I45" s="248">
        <v>576.24843899999996</v>
      </c>
      <c r="J45" s="248">
        <v>573.62285935</v>
      </c>
      <c r="K45" s="248">
        <v>381.76613803999999</v>
      </c>
      <c r="L45" s="248">
        <v>152.00905336</v>
      </c>
      <c r="M45" s="248">
        <v>40.954237884999998</v>
      </c>
      <c r="N45" s="248">
        <v>10.848786934</v>
      </c>
      <c r="O45" s="248">
        <v>13.506319655</v>
      </c>
      <c r="P45" s="248">
        <v>22.79016644</v>
      </c>
      <c r="Q45" s="248">
        <v>67.133380153000004</v>
      </c>
      <c r="R45" s="248">
        <v>118.12870721</v>
      </c>
      <c r="S45" s="248">
        <v>279.91427042999999</v>
      </c>
      <c r="T45" s="248">
        <v>498.96208739999997</v>
      </c>
      <c r="U45" s="248">
        <v>582.23497032</v>
      </c>
      <c r="V45" s="248">
        <v>578.81612722</v>
      </c>
      <c r="W45" s="248">
        <v>391.05113847000001</v>
      </c>
      <c r="X45" s="248">
        <v>155.29187715</v>
      </c>
      <c r="Y45" s="248">
        <v>38.734791727000001</v>
      </c>
      <c r="Z45" s="248">
        <v>10.899572094</v>
      </c>
      <c r="AA45" s="248">
        <v>13.161827914</v>
      </c>
      <c r="AB45" s="248">
        <v>21.889602190000002</v>
      </c>
      <c r="AC45" s="248">
        <v>64.825201632000002</v>
      </c>
      <c r="AD45" s="248">
        <v>118.15744201</v>
      </c>
      <c r="AE45" s="248">
        <v>281.52088786000002</v>
      </c>
      <c r="AF45" s="248">
        <v>492.21756963000001</v>
      </c>
      <c r="AG45" s="248">
        <v>578.69250913999997</v>
      </c>
      <c r="AH45" s="248">
        <v>585.60093318999998</v>
      </c>
      <c r="AI45" s="248">
        <v>411.45130022000001</v>
      </c>
      <c r="AJ45" s="248">
        <v>157.98010626999999</v>
      </c>
      <c r="AK45" s="248">
        <v>36.965941747000002</v>
      </c>
      <c r="AL45" s="248">
        <v>12.087423981000001</v>
      </c>
      <c r="AM45" s="248">
        <v>15.421625683</v>
      </c>
      <c r="AN45" s="248">
        <v>23.106727961000001</v>
      </c>
      <c r="AO45" s="248">
        <v>75.598868350999993</v>
      </c>
      <c r="AP45" s="248">
        <v>118.40154124</v>
      </c>
      <c r="AQ45" s="248">
        <v>277.69226981999998</v>
      </c>
      <c r="AR45" s="248">
        <v>484.44820492999997</v>
      </c>
      <c r="AS45" s="248">
        <v>583.79936106000002</v>
      </c>
      <c r="AT45" s="248">
        <v>580.01373358000001</v>
      </c>
      <c r="AU45" s="248">
        <v>403.84101106000003</v>
      </c>
      <c r="AV45" s="248">
        <v>157.38532372</v>
      </c>
      <c r="AW45" s="248">
        <v>40.607938394999998</v>
      </c>
      <c r="AX45" s="248">
        <v>12.175173937</v>
      </c>
      <c r="AY45" s="248">
        <v>16.147964804000001</v>
      </c>
      <c r="AZ45" s="248">
        <v>22.538083880999999</v>
      </c>
      <c r="BA45" s="248">
        <v>74.316569838000007</v>
      </c>
      <c r="BB45" s="248">
        <v>108.26706758</v>
      </c>
      <c r="BC45" s="248">
        <v>272.71982693000001</v>
      </c>
      <c r="BD45" s="248">
        <v>471.68469176999997</v>
      </c>
      <c r="BE45" s="248">
        <v>566.79140977999998</v>
      </c>
      <c r="BF45" s="248">
        <v>563.57564321999996</v>
      </c>
      <c r="BG45" s="248">
        <v>405.45537245000003</v>
      </c>
      <c r="BH45" s="311">
        <v>164.91829999999999</v>
      </c>
      <c r="BI45" s="311">
        <v>39.67794</v>
      </c>
      <c r="BJ45" s="311">
        <v>18.911000000000001</v>
      </c>
      <c r="BK45" s="311">
        <v>14.290139999999999</v>
      </c>
      <c r="BL45" s="311">
        <v>20.898260000000001</v>
      </c>
      <c r="BM45" s="311">
        <v>65.951679999999996</v>
      </c>
      <c r="BN45" s="311">
        <v>105.8416</v>
      </c>
      <c r="BO45" s="311">
        <v>277.07409999999999</v>
      </c>
      <c r="BP45" s="311">
        <v>477.2269</v>
      </c>
      <c r="BQ45" s="311">
        <v>575.803</v>
      </c>
      <c r="BR45" s="311">
        <v>563.98239999999998</v>
      </c>
      <c r="BS45" s="311">
        <v>405.9973</v>
      </c>
      <c r="BT45" s="311">
        <v>168.5874</v>
      </c>
      <c r="BU45" s="311">
        <v>39.865270000000002</v>
      </c>
      <c r="BV45" s="311">
        <v>18.124690000000001</v>
      </c>
    </row>
    <row r="46" spans="1:74" ht="11.15" customHeight="1" x14ac:dyDescent="0.25">
      <c r="A46" s="9" t="s">
        <v>151</v>
      </c>
      <c r="B46" s="205" t="s">
        <v>437</v>
      </c>
      <c r="C46" s="248">
        <v>0.91022446698000004</v>
      </c>
      <c r="D46" s="248">
        <v>4.1649178062000001</v>
      </c>
      <c r="E46" s="248">
        <v>18.907602497999999</v>
      </c>
      <c r="F46" s="248">
        <v>41.733195322</v>
      </c>
      <c r="G46" s="248">
        <v>104.66120831000001</v>
      </c>
      <c r="H46" s="248">
        <v>277.90610177999997</v>
      </c>
      <c r="I46" s="248">
        <v>383.37731317999999</v>
      </c>
      <c r="J46" s="248">
        <v>333.65196465000002</v>
      </c>
      <c r="K46" s="248">
        <v>202.47964777000001</v>
      </c>
      <c r="L46" s="248">
        <v>72.312277656000006</v>
      </c>
      <c r="M46" s="248">
        <v>11.261249936</v>
      </c>
      <c r="N46" s="248">
        <v>0.11454523375</v>
      </c>
      <c r="O46" s="248">
        <v>1.3278743791000001</v>
      </c>
      <c r="P46" s="248">
        <v>4.2478021607000001</v>
      </c>
      <c r="Q46" s="248">
        <v>18.991456207999999</v>
      </c>
      <c r="R46" s="248">
        <v>44.776337269999999</v>
      </c>
      <c r="S46" s="248">
        <v>109.98170422</v>
      </c>
      <c r="T46" s="248">
        <v>280.95744703000003</v>
      </c>
      <c r="U46" s="248">
        <v>386.84536394000003</v>
      </c>
      <c r="V46" s="248">
        <v>335.07348507</v>
      </c>
      <c r="W46" s="248">
        <v>206.43561919999999</v>
      </c>
      <c r="X46" s="248">
        <v>69.664718593999993</v>
      </c>
      <c r="Y46" s="248">
        <v>10.371729301</v>
      </c>
      <c r="Z46" s="248">
        <v>0.11454523375</v>
      </c>
      <c r="AA46" s="248">
        <v>1.1578918005000001</v>
      </c>
      <c r="AB46" s="248">
        <v>3.9863661991999999</v>
      </c>
      <c r="AC46" s="248">
        <v>18.523686728000001</v>
      </c>
      <c r="AD46" s="248">
        <v>46.542946864000001</v>
      </c>
      <c r="AE46" s="248">
        <v>98.992477046000005</v>
      </c>
      <c r="AF46" s="248">
        <v>284.04624009999998</v>
      </c>
      <c r="AG46" s="248">
        <v>387.24530555000001</v>
      </c>
      <c r="AH46" s="248">
        <v>341.44056274000002</v>
      </c>
      <c r="AI46" s="248">
        <v>205.50339568999999</v>
      </c>
      <c r="AJ46" s="248">
        <v>70.180170883000002</v>
      </c>
      <c r="AK46" s="248">
        <v>10.118634155000001</v>
      </c>
      <c r="AL46" s="248">
        <v>0.11454523375</v>
      </c>
      <c r="AM46" s="248">
        <v>1.0419904555999999</v>
      </c>
      <c r="AN46" s="248">
        <v>3.9847417124</v>
      </c>
      <c r="AO46" s="248">
        <v>18.759069203999999</v>
      </c>
      <c r="AP46" s="248">
        <v>48.272316764999999</v>
      </c>
      <c r="AQ46" s="248">
        <v>107.71199476</v>
      </c>
      <c r="AR46" s="248">
        <v>285.37504790000003</v>
      </c>
      <c r="AS46" s="248">
        <v>390.17676497999997</v>
      </c>
      <c r="AT46" s="248">
        <v>352.92541082999998</v>
      </c>
      <c r="AU46" s="248">
        <v>205.64006255999999</v>
      </c>
      <c r="AV46" s="248">
        <v>73.576941636000001</v>
      </c>
      <c r="AW46" s="248">
        <v>11.227360524</v>
      </c>
      <c r="AX46" s="248">
        <v>0.11454523375</v>
      </c>
      <c r="AY46" s="248">
        <v>1.0463512038</v>
      </c>
      <c r="AZ46" s="248">
        <v>4.2724930614999996</v>
      </c>
      <c r="BA46" s="248">
        <v>17.853546798</v>
      </c>
      <c r="BB46" s="248">
        <v>49.673321620000003</v>
      </c>
      <c r="BC46" s="248">
        <v>112.72631038999999</v>
      </c>
      <c r="BD46" s="248">
        <v>296.16749977000001</v>
      </c>
      <c r="BE46" s="248">
        <v>393.75130796000002</v>
      </c>
      <c r="BF46" s="248">
        <v>345.83400392999999</v>
      </c>
      <c r="BG46" s="248">
        <v>205.79763531</v>
      </c>
      <c r="BH46" s="311">
        <v>70.770510000000002</v>
      </c>
      <c r="BI46" s="311">
        <v>13.16887</v>
      </c>
      <c r="BJ46" s="311">
        <v>0.1145452</v>
      </c>
      <c r="BK46" s="311">
        <v>1.0130170000000001</v>
      </c>
      <c r="BL46" s="311">
        <v>4.214817</v>
      </c>
      <c r="BM46" s="311">
        <v>18.194389999999999</v>
      </c>
      <c r="BN46" s="311">
        <v>50.064729999999997</v>
      </c>
      <c r="BO46" s="311">
        <v>111.29049999999999</v>
      </c>
      <c r="BP46" s="311">
        <v>294.48090000000002</v>
      </c>
      <c r="BQ46" s="311">
        <v>397.53289999999998</v>
      </c>
      <c r="BR46" s="311">
        <v>343.53210000000001</v>
      </c>
      <c r="BS46" s="311">
        <v>205.9794</v>
      </c>
      <c r="BT46" s="311">
        <v>69.974249999999998</v>
      </c>
      <c r="BU46" s="311">
        <v>12.495050000000001</v>
      </c>
      <c r="BV46" s="311">
        <v>0.172376</v>
      </c>
    </row>
    <row r="47" spans="1:74" ht="11.15" customHeight="1" x14ac:dyDescent="0.25">
      <c r="A47" s="9" t="s">
        <v>152</v>
      </c>
      <c r="B47" s="205" t="s">
        <v>438</v>
      </c>
      <c r="C47" s="248">
        <v>8.8606414946999994</v>
      </c>
      <c r="D47" s="248">
        <v>8.4846008953999998</v>
      </c>
      <c r="E47" s="248">
        <v>13.123273409999999</v>
      </c>
      <c r="F47" s="248">
        <v>20.098010633000001</v>
      </c>
      <c r="G47" s="248">
        <v>44.606119780999997</v>
      </c>
      <c r="H47" s="248">
        <v>120.60930388</v>
      </c>
      <c r="I47" s="248">
        <v>228.93005875</v>
      </c>
      <c r="J47" s="248">
        <v>231.53090953</v>
      </c>
      <c r="K47" s="248">
        <v>160.66642747</v>
      </c>
      <c r="L47" s="248">
        <v>54.577284464999998</v>
      </c>
      <c r="M47" s="248">
        <v>15.021968386999999</v>
      </c>
      <c r="N47" s="248">
        <v>8.6591529099999995</v>
      </c>
      <c r="O47" s="248">
        <v>9.7214140986000004</v>
      </c>
      <c r="P47" s="248">
        <v>8.5510235731000002</v>
      </c>
      <c r="Q47" s="248">
        <v>12.787634143</v>
      </c>
      <c r="R47" s="248">
        <v>20.804988015999999</v>
      </c>
      <c r="S47" s="248">
        <v>45.141724037000003</v>
      </c>
      <c r="T47" s="248">
        <v>119.33123870999999</v>
      </c>
      <c r="U47" s="248">
        <v>238.43895866</v>
      </c>
      <c r="V47" s="248">
        <v>233.43649970999999</v>
      </c>
      <c r="W47" s="248">
        <v>158.99776251</v>
      </c>
      <c r="X47" s="248">
        <v>53.146864610000002</v>
      </c>
      <c r="Y47" s="248">
        <v>14.777405291999999</v>
      </c>
      <c r="Z47" s="248">
        <v>8.7907317565999996</v>
      </c>
      <c r="AA47" s="248">
        <v>9.5796498894000006</v>
      </c>
      <c r="AB47" s="248">
        <v>8.5266481549000002</v>
      </c>
      <c r="AC47" s="248">
        <v>12.89274331</v>
      </c>
      <c r="AD47" s="248">
        <v>22.100011044999999</v>
      </c>
      <c r="AE47" s="248">
        <v>39.948129971999997</v>
      </c>
      <c r="AF47" s="248">
        <v>123.26232714</v>
      </c>
      <c r="AG47" s="248">
        <v>233.86952901999999</v>
      </c>
      <c r="AH47" s="248">
        <v>236.94117328999999</v>
      </c>
      <c r="AI47" s="248">
        <v>153.24824518</v>
      </c>
      <c r="AJ47" s="248">
        <v>54.405424381000003</v>
      </c>
      <c r="AK47" s="248">
        <v>14.980170824</v>
      </c>
      <c r="AL47" s="248">
        <v>9.0774946504000003</v>
      </c>
      <c r="AM47" s="248">
        <v>9.6923711008000009</v>
      </c>
      <c r="AN47" s="248">
        <v>8.6967782480999993</v>
      </c>
      <c r="AO47" s="248">
        <v>12.917330991</v>
      </c>
      <c r="AP47" s="248">
        <v>23.067715369999998</v>
      </c>
      <c r="AQ47" s="248">
        <v>44.450194983000003</v>
      </c>
      <c r="AR47" s="248">
        <v>125.69344144</v>
      </c>
      <c r="AS47" s="248">
        <v>236.84450057000001</v>
      </c>
      <c r="AT47" s="248">
        <v>249.58425578999999</v>
      </c>
      <c r="AU47" s="248">
        <v>161.61911524999999</v>
      </c>
      <c r="AV47" s="248">
        <v>61.212317937999998</v>
      </c>
      <c r="AW47" s="248">
        <v>15.548532409</v>
      </c>
      <c r="AX47" s="248">
        <v>9.2743202002</v>
      </c>
      <c r="AY47" s="248">
        <v>9.9419627351000006</v>
      </c>
      <c r="AZ47" s="248">
        <v>8.6617743893999997</v>
      </c>
      <c r="BA47" s="248">
        <v>12.655693766000001</v>
      </c>
      <c r="BB47" s="248">
        <v>23.862258105999999</v>
      </c>
      <c r="BC47" s="248">
        <v>47.370690721000003</v>
      </c>
      <c r="BD47" s="248">
        <v>136.73070516999999</v>
      </c>
      <c r="BE47" s="248">
        <v>248.49861594000001</v>
      </c>
      <c r="BF47" s="248">
        <v>254.25997384999999</v>
      </c>
      <c r="BG47" s="248">
        <v>161.96771547</v>
      </c>
      <c r="BH47" s="311">
        <v>59.437139999999999</v>
      </c>
      <c r="BI47" s="311">
        <v>16.929300000000001</v>
      </c>
      <c r="BJ47" s="311">
        <v>9.1789769999999997</v>
      </c>
      <c r="BK47" s="311">
        <v>9.7893190000000008</v>
      </c>
      <c r="BL47" s="311">
        <v>8.7156230000000008</v>
      </c>
      <c r="BM47" s="311">
        <v>13.262119999999999</v>
      </c>
      <c r="BN47" s="311">
        <v>24.434709999999999</v>
      </c>
      <c r="BO47" s="311">
        <v>46.677709999999998</v>
      </c>
      <c r="BP47" s="311">
        <v>142.67689999999999</v>
      </c>
      <c r="BQ47" s="311">
        <v>255.291</v>
      </c>
      <c r="BR47" s="311">
        <v>256.1026</v>
      </c>
      <c r="BS47" s="311">
        <v>161.45859999999999</v>
      </c>
      <c r="BT47" s="311">
        <v>58.01596</v>
      </c>
      <c r="BU47" s="311">
        <v>16.834299999999999</v>
      </c>
      <c r="BV47" s="311">
        <v>9.1804839999999999</v>
      </c>
    </row>
    <row r="48" spans="1:74" ht="11.15" customHeight="1" x14ac:dyDescent="0.25">
      <c r="A48" s="9" t="s">
        <v>153</v>
      </c>
      <c r="B48" s="206" t="s">
        <v>465</v>
      </c>
      <c r="C48" s="246">
        <v>9.3328118056000005</v>
      </c>
      <c r="D48" s="246">
        <v>10.984666298</v>
      </c>
      <c r="E48" s="246">
        <v>24.408130406000001</v>
      </c>
      <c r="F48" s="246">
        <v>42.395032237999999</v>
      </c>
      <c r="G48" s="246">
        <v>114.12184495</v>
      </c>
      <c r="H48" s="246">
        <v>250.90762265999999</v>
      </c>
      <c r="I48" s="246">
        <v>351.60476514999999</v>
      </c>
      <c r="J48" s="246">
        <v>315.97977828</v>
      </c>
      <c r="K48" s="246">
        <v>186.65371976</v>
      </c>
      <c r="L48" s="246">
        <v>62.766920659999997</v>
      </c>
      <c r="M48" s="246">
        <v>18.960847637000001</v>
      </c>
      <c r="N48" s="246">
        <v>11.94620332</v>
      </c>
      <c r="O48" s="246">
        <v>9.2595207199999994</v>
      </c>
      <c r="P48" s="246">
        <v>11.950670123</v>
      </c>
      <c r="Q48" s="246">
        <v>24.551162604000002</v>
      </c>
      <c r="R48" s="246">
        <v>42.409558771999997</v>
      </c>
      <c r="S48" s="246">
        <v>122.14778922000001</v>
      </c>
      <c r="T48" s="246">
        <v>251.62899161000001</v>
      </c>
      <c r="U48" s="246">
        <v>356.01580310000003</v>
      </c>
      <c r="V48" s="246">
        <v>322.87499946999998</v>
      </c>
      <c r="W48" s="246">
        <v>192.59414867999999</v>
      </c>
      <c r="X48" s="246">
        <v>64.729047205000001</v>
      </c>
      <c r="Y48" s="246">
        <v>19.405155929999999</v>
      </c>
      <c r="Z48" s="246">
        <v>12.050147329</v>
      </c>
      <c r="AA48" s="246">
        <v>9.3434969693000003</v>
      </c>
      <c r="AB48" s="246">
        <v>12.879715705000001</v>
      </c>
      <c r="AC48" s="246">
        <v>24.386037819999999</v>
      </c>
      <c r="AD48" s="246">
        <v>43.511100097000003</v>
      </c>
      <c r="AE48" s="246">
        <v>123.17608190999999</v>
      </c>
      <c r="AF48" s="246">
        <v>252.04361754000001</v>
      </c>
      <c r="AG48" s="246">
        <v>364.61954308000003</v>
      </c>
      <c r="AH48" s="246">
        <v>326.05716647999998</v>
      </c>
      <c r="AI48" s="246">
        <v>199.88921779</v>
      </c>
      <c r="AJ48" s="246">
        <v>67.276632556999999</v>
      </c>
      <c r="AK48" s="246">
        <v>19.180538357</v>
      </c>
      <c r="AL48" s="246">
        <v>12.607345597</v>
      </c>
      <c r="AM48" s="246">
        <v>10.455622817</v>
      </c>
      <c r="AN48" s="246">
        <v>13.851358558999999</v>
      </c>
      <c r="AO48" s="246">
        <v>27.777521098000001</v>
      </c>
      <c r="AP48" s="246">
        <v>44.102455517999999</v>
      </c>
      <c r="AQ48" s="246">
        <v>120.86323812000001</v>
      </c>
      <c r="AR48" s="246">
        <v>248.38489679</v>
      </c>
      <c r="AS48" s="246">
        <v>366.85424383999998</v>
      </c>
      <c r="AT48" s="246">
        <v>326.50610038999997</v>
      </c>
      <c r="AU48" s="246">
        <v>198.43347037000001</v>
      </c>
      <c r="AV48" s="246">
        <v>69.976855865999994</v>
      </c>
      <c r="AW48" s="246">
        <v>20.859795870999999</v>
      </c>
      <c r="AX48" s="246">
        <v>13.015494263000001</v>
      </c>
      <c r="AY48" s="246">
        <v>10.853004976999999</v>
      </c>
      <c r="AZ48" s="246">
        <v>14.096858053</v>
      </c>
      <c r="BA48" s="246">
        <v>28.068192659000001</v>
      </c>
      <c r="BB48" s="246">
        <v>42.320036086999998</v>
      </c>
      <c r="BC48" s="246">
        <v>120.2091041</v>
      </c>
      <c r="BD48" s="246">
        <v>249.82906331000001</v>
      </c>
      <c r="BE48" s="246">
        <v>361.00060427</v>
      </c>
      <c r="BF48" s="246">
        <v>327.20087466000001</v>
      </c>
      <c r="BG48" s="246">
        <v>200.84799541000001</v>
      </c>
      <c r="BH48" s="312">
        <v>73.400779999999997</v>
      </c>
      <c r="BI48" s="312">
        <v>20.816420000000001</v>
      </c>
      <c r="BJ48" s="312">
        <v>14.447509999999999</v>
      </c>
      <c r="BK48" s="312">
        <v>10.52173</v>
      </c>
      <c r="BL48" s="312">
        <v>13.87346</v>
      </c>
      <c r="BM48" s="312">
        <v>25.86205</v>
      </c>
      <c r="BN48" s="312">
        <v>42.28013</v>
      </c>
      <c r="BO48" s="312">
        <v>119.4354</v>
      </c>
      <c r="BP48" s="312">
        <v>253.4691</v>
      </c>
      <c r="BQ48" s="312">
        <v>360.08479999999997</v>
      </c>
      <c r="BR48" s="312">
        <v>330.32299999999998</v>
      </c>
      <c r="BS48" s="312">
        <v>202.89779999999999</v>
      </c>
      <c r="BT48" s="312">
        <v>74.404589999999999</v>
      </c>
      <c r="BU48" s="312">
        <v>21.550260000000002</v>
      </c>
      <c r="BV48" s="312">
        <v>14.340769999999999</v>
      </c>
    </row>
    <row r="49" spans="1:74" s="191" customFormat="1" ht="12" customHeight="1" x14ac:dyDescent="0.25">
      <c r="A49" s="147"/>
      <c r="B49" s="773" t="s">
        <v>806</v>
      </c>
      <c r="C49" s="757"/>
      <c r="D49" s="757"/>
      <c r="E49" s="757"/>
      <c r="F49" s="757"/>
      <c r="G49" s="757"/>
      <c r="H49" s="757"/>
      <c r="I49" s="757"/>
      <c r="J49" s="757"/>
      <c r="K49" s="757"/>
      <c r="L49" s="757"/>
      <c r="M49" s="757"/>
      <c r="N49" s="757"/>
      <c r="O49" s="757"/>
      <c r="P49" s="757"/>
      <c r="Q49" s="757"/>
      <c r="AY49" s="453"/>
      <c r="AZ49" s="453"/>
      <c r="BA49" s="453"/>
      <c r="BB49" s="453"/>
      <c r="BC49" s="672"/>
      <c r="BD49" s="672"/>
      <c r="BE49" s="672"/>
      <c r="BF49" s="672"/>
      <c r="BG49" s="453"/>
      <c r="BH49" s="453"/>
      <c r="BI49" s="453"/>
      <c r="BJ49" s="453"/>
    </row>
    <row r="50" spans="1:74" s="428" customFormat="1" ht="12" customHeight="1" x14ac:dyDescent="0.25">
      <c r="A50" s="425"/>
      <c r="B50" s="777" t="str">
        <f>"Notes: "&amp;"EIA completed modeling and analysis for this report on " &amp;Dates!D2&amp;"."</f>
        <v>Notes: EIA completed modeling and analysis for this report on Thursday October 6, 2022.</v>
      </c>
      <c r="C50" s="777"/>
      <c r="D50" s="777"/>
      <c r="E50" s="777"/>
      <c r="F50" s="777"/>
      <c r="G50" s="777"/>
      <c r="H50" s="777"/>
      <c r="I50" s="777"/>
      <c r="J50" s="777"/>
      <c r="K50" s="777"/>
      <c r="L50" s="777"/>
      <c r="M50" s="777"/>
      <c r="N50" s="777"/>
      <c r="O50" s="777"/>
      <c r="P50" s="777"/>
      <c r="Q50" s="777"/>
      <c r="AY50" s="454"/>
      <c r="AZ50" s="454"/>
      <c r="BA50" s="454"/>
      <c r="BB50" s="454"/>
      <c r="BC50" s="631"/>
      <c r="BD50" s="631"/>
      <c r="BE50" s="631"/>
      <c r="BF50" s="631"/>
      <c r="BG50" s="454"/>
      <c r="BH50" s="454"/>
      <c r="BI50" s="454"/>
      <c r="BJ50" s="454"/>
    </row>
    <row r="51" spans="1:74" s="428" customFormat="1" ht="12" customHeight="1" x14ac:dyDescent="0.25">
      <c r="A51" s="425"/>
      <c r="B51" s="750" t="s">
        <v>350</v>
      </c>
      <c r="C51" s="749"/>
      <c r="D51" s="749"/>
      <c r="E51" s="749"/>
      <c r="F51" s="749"/>
      <c r="G51" s="749"/>
      <c r="H51" s="749"/>
      <c r="I51" s="749"/>
      <c r="J51" s="749"/>
      <c r="K51" s="749"/>
      <c r="L51" s="749"/>
      <c r="M51" s="749"/>
      <c r="N51" s="749"/>
      <c r="O51" s="749"/>
      <c r="P51" s="749"/>
      <c r="Q51" s="749"/>
      <c r="AY51" s="454"/>
      <c r="AZ51" s="454"/>
      <c r="BA51" s="454"/>
      <c r="BB51" s="454"/>
      <c r="BC51" s="631"/>
      <c r="BD51" s="631"/>
      <c r="BE51" s="631"/>
      <c r="BF51" s="631"/>
      <c r="BG51" s="454"/>
      <c r="BH51" s="454"/>
      <c r="BI51" s="454"/>
      <c r="BJ51" s="454"/>
    </row>
    <row r="52" spans="1:74" s="428" customFormat="1" ht="12" customHeight="1" x14ac:dyDescent="0.25">
      <c r="A52" s="429"/>
      <c r="B52" s="777" t="s">
        <v>1347</v>
      </c>
      <c r="C52" s="742"/>
      <c r="D52" s="742"/>
      <c r="E52" s="742"/>
      <c r="F52" s="742"/>
      <c r="G52" s="742"/>
      <c r="H52" s="742"/>
      <c r="I52" s="742"/>
      <c r="J52" s="742"/>
      <c r="K52" s="742"/>
      <c r="L52" s="742"/>
      <c r="M52" s="742"/>
      <c r="N52" s="742"/>
      <c r="O52" s="742"/>
      <c r="P52" s="742"/>
      <c r="Q52" s="736"/>
      <c r="AY52" s="454"/>
      <c r="AZ52" s="454"/>
      <c r="BA52" s="454"/>
      <c r="BB52" s="454"/>
      <c r="BC52" s="454"/>
      <c r="BD52" s="631"/>
      <c r="BE52" s="631"/>
      <c r="BF52" s="631"/>
      <c r="BG52" s="454"/>
      <c r="BH52" s="454"/>
      <c r="BI52" s="454"/>
      <c r="BJ52" s="454"/>
    </row>
    <row r="53" spans="1:74" s="428" customFormat="1" ht="12" customHeight="1" x14ac:dyDescent="0.25">
      <c r="A53" s="429"/>
      <c r="B53" s="777" t="s">
        <v>158</v>
      </c>
      <c r="C53" s="742"/>
      <c r="D53" s="742"/>
      <c r="E53" s="742"/>
      <c r="F53" s="742"/>
      <c r="G53" s="742"/>
      <c r="H53" s="742"/>
      <c r="I53" s="742"/>
      <c r="J53" s="742"/>
      <c r="K53" s="742"/>
      <c r="L53" s="742"/>
      <c r="M53" s="742"/>
      <c r="N53" s="742"/>
      <c r="O53" s="742"/>
      <c r="P53" s="742"/>
      <c r="Q53" s="736"/>
      <c r="AY53" s="454"/>
      <c r="AZ53" s="454"/>
      <c r="BA53" s="454"/>
      <c r="BB53" s="454"/>
      <c r="BC53" s="454"/>
      <c r="BD53" s="631"/>
      <c r="BE53" s="631"/>
      <c r="BF53" s="631"/>
      <c r="BG53" s="454"/>
      <c r="BH53" s="454"/>
      <c r="BI53" s="454"/>
      <c r="BJ53" s="454"/>
    </row>
    <row r="54" spans="1:74" s="428" customFormat="1" ht="12" customHeight="1" x14ac:dyDescent="0.25">
      <c r="A54" s="429"/>
      <c r="B54" s="777" t="s">
        <v>350</v>
      </c>
      <c r="C54" s="742"/>
      <c r="D54" s="742"/>
      <c r="E54" s="742"/>
      <c r="F54" s="742"/>
      <c r="G54" s="742"/>
      <c r="H54" s="742"/>
      <c r="I54" s="742"/>
      <c r="J54" s="742"/>
      <c r="K54" s="742"/>
      <c r="L54" s="742"/>
      <c r="M54" s="742"/>
      <c r="N54" s="742"/>
      <c r="O54" s="742"/>
      <c r="P54" s="742"/>
      <c r="Q54" s="736"/>
      <c r="AY54" s="454"/>
      <c r="AZ54" s="454"/>
      <c r="BA54" s="454"/>
      <c r="BB54" s="454"/>
      <c r="BC54" s="454"/>
      <c r="BD54" s="631"/>
      <c r="BE54" s="631"/>
      <c r="BF54" s="631"/>
      <c r="BG54" s="454"/>
      <c r="BH54" s="454"/>
      <c r="BI54" s="454"/>
      <c r="BJ54" s="454"/>
    </row>
    <row r="55" spans="1:74" s="430" customFormat="1" ht="12" customHeight="1" x14ac:dyDescent="0.25">
      <c r="A55" s="429"/>
      <c r="B55" s="777" t="s">
        <v>159</v>
      </c>
      <c r="C55" s="742"/>
      <c r="D55" s="742"/>
      <c r="E55" s="742"/>
      <c r="F55" s="742"/>
      <c r="G55" s="742"/>
      <c r="H55" s="742"/>
      <c r="I55" s="742"/>
      <c r="J55" s="742"/>
      <c r="K55" s="742"/>
      <c r="L55" s="742"/>
      <c r="M55" s="742"/>
      <c r="N55" s="742"/>
      <c r="O55" s="742"/>
      <c r="P55" s="742"/>
      <c r="Q55" s="736"/>
      <c r="AY55" s="455"/>
      <c r="AZ55" s="455"/>
      <c r="BA55" s="455"/>
      <c r="BB55" s="455"/>
      <c r="BC55" s="455"/>
      <c r="BD55" s="632"/>
      <c r="BE55" s="632"/>
      <c r="BF55" s="632"/>
      <c r="BG55" s="455"/>
      <c r="BH55" s="455"/>
      <c r="BI55" s="455"/>
      <c r="BJ55" s="455"/>
    </row>
    <row r="56" spans="1:74" s="430" customFormat="1" ht="12" customHeight="1" x14ac:dyDescent="0.25">
      <c r="A56" s="429"/>
      <c r="B56" s="743" t="s">
        <v>160</v>
      </c>
      <c r="C56" s="742"/>
      <c r="D56" s="742"/>
      <c r="E56" s="742"/>
      <c r="F56" s="742"/>
      <c r="G56" s="742"/>
      <c r="H56" s="742"/>
      <c r="I56" s="742"/>
      <c r="J56" s="742"/>
      <c r="K56" s="742"/>
      <c r="L56" s="742"/>
      <c r="M56" s="742"/>
      <c r="N56" s="742"/>
      <c r="O56" s="742"/>
      <c r="P56" s="742"/>
      <c r="Q56" s="736"/>
      <c r="AY56" s="455"/>
      <c r="AZ56" s="455"/>
      <c r="BA56" s="455"/>
      <c r="BB56" s="455"/>
      <c r="BC56" s="455"/>
      <c r="BD56" s="632"/>
      <c r="BE56" s="632"/>
      <c r="BF56" s="632"/>
      <c r="BG56" s="455"/>
      <c r="BH56" s="455"/>
      <c r="BI56" s="455"/>
      <c r="BJ56" s="455"/>
    </row>
    <row r="57" spans="1:74" s="430" customFormat="1" ht="12" customHeight="1" x14ac:dyDescent="0.25">
      <c r="A57" s="392"/>
      <c r="B57" s="765" t="s">
        <v>1354</v>
      </c>
      <c r="C57" s="736"/>
      <c r="D57" s="736"/>
      <c r="E57" s="736"/>
      <c r="F57" s="736"/>
      <c r="G57" s="736"/>
      <c r="H57" s="736"/>
      <c r="I57" s="736"/>
      <c r="J57" s="736"/>
      <c r="K57" s="736"/>
      <c r="L57" s="736"/>
      <c r="M57" s="736"/>
      <c r="N57" s="736"/>
      <c r="O57" s="736"/>
      <c r="P57" s="736"/>
      <c r="Q57" s="736"/>
      <c r="AY57" s="455"/>
      <c r="AZ57" s="455"/>
      <c r="BA57" s="455"/>
      <c r="BB57" s="455"/>
      <c r="BC57" s="455"/>
      <c r="BD57" s="632"/>
      <c r="BE57" s="632"/>
      <c r="BF57" s="632"/>
      <c r="BG57" s="455"/>
      <c r="BH57" s="455"/>
      <c r="BI57" s="455"/>
      <c r="BJ57" s="455"/>
    </row>
    <row r="58" spans="1:74" x14ac:dyDescent="0.2">
      <c r="BK58" s="313"/>
      <c r="BL58" s="313"/>
      <c r="BM58" s="313"/>
      <c r="BN58" s="313"/>
      <c r="BO58" s="313"/>
      <c r="BP58" s="313"/>
      <c r="BQ58" s="313"/>
      <c r="BR58" s="313"/>
      <c r="BS58" s="313"/>
      <c r="BT58" s="313"/>
      <c r="BU58" s="313"/>
      <c r="BV58" s="313"/>
    </row>
    <row r="59" spans="1:74" x14ac:dyDescent="0.2">
      <c r="BK59" s="313"/>
      <c r="BL59" s="313"/>
      <c r="BM59" s="313"/>
      <c r="BN59" s="313"/>
      <c r="BO59" s="313"/>
      <c r="BP59" s="313"/>
      <c r="BQ59" s="313"/>
      <c r="BR59" s="313"/>
      <c r="BS59" s="313"/>
      <c r="BT59" s="313"/>
      <c r="BU59" s="313"/>
      <c r="BV59" s="313"/>
    </row>
    <row r="60" spans="1:74" x14ac:dyDescent="0.2">
      <c r="BK60" s="313"/>
      <c r="BL60" s="313"/>
      <c r="BM60" s="313"/>
      <c r="BN60" s="313"/>
      <c r="BO60" s="313"/>
      <c r="BP60" s="313"/>
      <c r="BQ60" s="313"/>
      <c r="BR60" s="313"/>
      <c r="BS60" s="313"/>
      <c r="BT60" s="313"/>
      <c r="BU60" s="313"/>
      <c r="BV60" s="313"/>
    </row>
    <row r="61" spans="1:74" x14ac:dyDescent="0.2">
      <c r="BK61" s="313"/>
      <c r="BL61" s="313"/>
      <c r="BM61" s="313"/>
      <c r="BN61" s="313"/>
      <c r="BO61" s="313"/>
      <c r="BP61" s="313"/>
      <c r="BQ61" s="313"/>
      <c r="BR61" s="313"/>
      <c r="BS61" s="313"/>
      <c r="BT61" s="313"/>
      <c r="BU61" s="313"/>
      <c r="BV61" s="313"/>
    </row>
    <row r="62" spans="1:74" x14ac:dyDescent="0.2">
      <c r="BK62" s="313"/>
      <c r="BL62" s="313"/>
      <c r="BM62" s="313"/>
      <c r="BN62" s="313"/>
      <c r="BO62" s="313"/>
      <c r="BP62" s="313"/>
      <c r="BQ62" s="313"/>
      <c r="BR62" s="313"/>
      <c r="BS62" s="313"/>
      <c r="BT62" s="313"/>
      <c r="BU62" s="313"/>
      <c r="BV62" s="313"/>
    </row>
    <row r="63" spans="1:74" x14ac:dyDescent="0.2">
      <c r="BK63" s="313"/>
      <c r="BL63" s="313"/>
      <c r="BM63" s="313"/>
      <c r="BN63" s="313"/>
      <c r="BO63" s="313"/>
      <c r="BP63" s="313"/>
      <c r="BQ63" s="313"/>
      <c r="BR63" s="313"/>
      <c r="BS63" s="313"/>
      <c r="BT63" s="313"/>
      <c r="BU63" s="313"/>
      <c r="BV63" s="313"/>
    </row>
    <row r="64" spans="1:74" x14ac:dyDescent="0.2">
      <c r="BK64" s="313"/>
      <c r="BL64" s="313"/>
      <c r="BM64" s="313"/>
      <c r="BN64" s="313"/>
      <c r="BO64" s="313"/>
      <c r="BP64" s="313"/>
      <c r="BQ64" s="313"/>
      <c r="BR64" s="313"/>
      <c r="BS64" s="313"/>
      <c r="BT64" s="313"/>
      <c r="BU64" s="313"/>
      <c r="BV64" s="313"/>
    </row>
    <row r="65" spans="63:74" x14ac:dyDescent="0.2">
      <c r="BK65" s="313"/>
      <c r="BL65" s="313"/>
      <c r="BM65" s="313"/>
      <c r="BN65" s="313"/>
      <c r="BO65" s="313"/>
      <c r="BP65" s="313"/>
      <c r="BQ65" s="313"/>
      <c r="BR65" s="313"/>
      <c r="BS65" s="313"/>
      <c r="BT65" s="313"/>
      <c r="BU65" s="313"/>
      <c r="BV65" s="313"/>
    </row>
    <row r="66" spans="63:74" x14ac:dyDescent="0.2">
      <c r="BK66" s="313"/>
      <c r="BL66" s="313"/>
      <c r="BM66" s="313"/>
      <c r="BN66" s="313"/>
      <c r="BO66" s="313"/>
      <c r="BP66" s="313"/>
      <c r="BQ66" s="313"/>
      <c r="BR66" s="313"/>
      <c r="BS66" s="313"/>
      <c r="BT66" s="313"/>
      <c r="BU66" s="313"/>
      <c r="BV66" s="313"/>
    </row>
    <row r="67" spans="63:74" x14ac:dyDescent="0.2">
      <c r="BK67" s="313"/>
      <c r="BL67" s="313"/>
      <c r="BM67" s="313"/>
      <c r="BN67" s="313"/>
      <c r="BO67" s="313"/>
      <c r="BP67" s="313"/>
      <c r="BQ67" s="313"/>
      <c r="BR67" s="313"/>
      <c r="BS67" s="313"/>
      <c r="BT67" s="313"/>
      <c r="BU67" s="313"/>
      <c r="BV67" s="313"/>
    </row>
    <row r="68" spans="63:74" x14ac:dyDescent="0.2">
      <c r="BK68" s="313"/>
      <c r="BL68" s="313"/>
      <c r="BM68" s="313"/>
      <c r="BN68" s="313"/>
      <c r="BO68" s="313"/>
      <c r="BP68" s="313"/>
      <c r="BQ68" s="313"/>
      <c r="BR68" s="313"/>
      <c r="BS68" s="313"/>
      <c r="BT68" s="313"/>
      <c r="BU68" s="313"/>
      <c r="BV68" s="313"/>
    </row>
    <row r="69" spans="63:74" x14ac:dyDescent="0.2">
      <c r="BK69" s="313"/>
      <c r="BL69" s="313"/>
      <c r="BM69" s="313"/>
      <c r="BN69" s="313"/>
      <c r="BO69" s="313"/>
      <c r="BP69" s="313"/>
      <c r="BQ69" s="313"/>
      <c r="BR69" s="313"/>
      <c r="BS69" s="313"/>
      <c r="BT69" s="313"/>
      <c r="BU69" s="313"/>
      <c r="BV69" s="313"/>
    </row>
    <row r="70" spans="63:74" x14ac:dyDescent="0.2">
      <c r="BK70" s="313"/>
      <c r="BL70" s="313"/>
      <c r="BM70" s="313"/>
      <c r="BN70" s="313"/>
      <c r="BO70" s="313"/>
      <c r="BP70" s="313"/>
      <c r="BQ70" s="313"/>
      <c r="BR70" s="313"/>
      <c r="BS70" s="313"/>
      <c r="BT70" s="313"/>
      <c r="BU70" s="313"/>
      <c r="BV70" s="313"/>
    </row>
    <row r="71" spans="63:74" x14ac:dyDescent="0.2">
      <c r="BK71" s="313"/>
      <c r="BL71" s="313"/>
      <c r="BM71" s="313"/>
      <c r="BN71" s="313"/>
      <c r="BO71" s="313"/>
      <c r="BP71" s="313"/>
      <c r="BQ71" s="313"/>
      <c r="BR71" s="313"/>
      <c r="BS71" s="313"/>
      <c r="BT71" s="313"/>
      <c r="BU71" s="313"/>
      <c r="BV71" s="313"/>
    </row>
    <row r="72" spans="63:74" x14ac:dyDescent="0.2">
      <c r="BK72" s="313"/>
      <c r="BL72" s="313"/>
      <c r="BM72" s="313"/>
      <c r="BN72" s="313"/>
      <c r="BO72" s="313"/>
      <c r="BP72" s="313"/>
      <c r="BQ72" s="313"/>
      <c r="BR72" s="313"/>
      <c r="BS72" s="313"/>
      <c r="BT72" s="313"/>
      <c r="BU72" s="313"/>
      <c r="BV72" s="313"/>
    </row>
    <row r="73" spans="63:74" x14ac:dyDescent="0.2">
      <c r="BK73" s="313"/>
      <c r="BL73" s="313"/>
      <c r="BM73" s="313"/>
      <c r="BN73" s="313"/>
      <c r="BO73" s="313"/>
      <c r="BP73" s="313"/>
      <c r="BQ73" s="313"/>
      <c r="BR73" s="313"/>
      <c r="BS73" s="313"/>
      <c r="BT73" s="313"/>
      <c r="BU73" s="313"/>
      <c r="BV73" s="313"/>
    </row>
    <row r="74" spans="63:74" x14ac:dyDescent="0.2">
      <c r="BK74" s="313"/>
      <c r="BL74" s="313"/>
      <c r="BM74" s="313"/>
      <c r="BN74" s="313"/>
      <c r="BO74" s="313"/>
      <c r="BP74" s="313"/>
      <c r="BQ74" s="313"/>
      <c r="BR74" s="313"/>
      <c r="BS74" s="313"/>
      <c r="BT74" s="313"/>
      <c r="BU74" s="313"/>
      <c r="BV74" s="313"/>
    </row>
    <row r="75" spans="63:74" x14ac:dyDescent="0.2">
      <c r="BK75" s="313"/>
      <c r="BL75" s="313"/>
      <c r="BM75" s="313"/>
      <c r="BN75" s="313"/>
      <c r="BO75" s="313"/>
      <c r="BP75" s="313"/>
      <c r="BQ75" s="313"/>
      <c r="BR75" s="313"/>
      <c r="BS75" s="313"/>
      <c r="BT75" s="313"/>
      <c r="BU75" s="313"/>
      <c r="BV75" s="313"/>
    </row>
    <row r="76" spans="63:74" x14ac:dyDescent="0.2">
      <c r="BK76" s="313"/>
      <c r="BL76" s="313"/>
      <c r="BM76" s="313"/>
      <c r="BN76" s="313"/>
      <c r="BO76" s="313"/>
      <c r="BP76" s="313"/>
      <c r="BQ76" s="313"/>
      <c r="BR76" s="313"/>
      <c r="BS76" s="313"/>
      <c r="BT76" s="313"/>
      <c r="BU76" s="313"/>
      <c r="BV76" s="313"/>
    </row>
    <row r="77" spans="63:74" x14ac:dyDescent="0.2">
      <c r="BK77" s="313"/>
      <c r="BL77" s="313"/>
      <c r="BM77" s="313"/>
      <c r="BN77" s="313"/>
      <c r="BO77" s="313"/>
      <c r="BP77" s="313"/>
      <c r="BQ77" s="313"/>
      <c r="BR77" s="313"/>
      <c r="BS77" s="313"/>
      <c r="BT77" s="313"/>
      <c r="BU77" s="313"/>
      <c r="BV77" s="313"/>
    </row>
    <row r="78" spans="63:74" x14ac:dyDescent="0.2">
      <c r="BK78" s="313"/>
      <c r="BL78" s="313"/>
      <c r="BM78" s="313"/>
      <c r="BN78" s="313"/>
      <c r="BO78" s="313"/>
      <c r="BP78" s="313"/>
      <c r="BQ78" s="313"/>
      <c r="BR78" s="313"/>
      <c r="BS78" s="313"/>
      <c r="BT78" s="313"/>
      <c r="BU78" s="313"/>
      <c r="BV78" s="313"/>
    </row>
    <row r="79" spans="63:74" x14ac:dyDescent="0.2">
      <c r="BK79" s="313"/>
      <c r="BL79" s="313"/>
      <c r="BM79" s="313"/>
      <c r="BN79" s="313"/>
      <c r="BO79" s="313"/>
      <c r="BP79" s="313"/>
      <c r="BQ79" s="313"/>
      <c r="BR79" s="313"/>
      <c r="BS79" s="313"/>
      <c r="BT79" s="313"/>
      <c r="BU79" s="313"/>
      <c r="BV79" s="313"/>
    </row>
    <row r="80" spans="63:74" x14ac:dyDescent="0.2">
      <c r="BK80" s="313"/>
      <c r="BL80" s="313"/>
      <c r="BM80" s="313"/>
      <c r="BN80" s="313"/>
      <c r="BO80" s="313"/>
      <c r="BP80" s="313"/>
      <c r="BQ80" s="313"/>
      <c r="BR80" s="313"/>
      <c r="BS80" s="313"/>
      <c r="BT80" s="313"/>
      <c r="BU80" s="313"/>
      <c r="BV80" s="313"/>
    </row>
    <row r="81" spans="63:74" x14ac:dyDescent="0.2">
      <c r="BK81" s="313"/>
      <c r="BL81" s="313"/>
      <c r="BM81" s="313"/>
      <c r="BN81" s="313"/>
      <c r="BO81" s="313"/>
      <c r="BP81" s="313"/>
      <c r="BQ81" s="313"/>
      <c r="BR81" s="313"/>
      <c r="BS81" s="313"/>
      <c r="BT81" s="313"/>
      <c r="BU81" s="313"/>
      <c r="BV81" s="313"/>
    </row>
    <row r="82" spans="63:74" x14ac:dyDescent="0.2">
      <c r="BK82" s="313"/>
      <c r="BL82" s="313"/>
      <c r="BM82" s="313"/>
      <c r="BN82" s="313"/>
      <c r="BO82" s="313"/>
      <c r="BP82" s="313"/>
      <c r="BQ82" s="313"/>
      <c r="BR82" s="313"/>
      <c r="BS82" s="313"/>
      <c r="BT82" s="313"/>
      <c r="BU82" s="313"/>
      <c r="BV82" s="313"/>
    </row>
    <row r="83" spans="63:74" x14ac:dyDescent="0.2">
      <c r="BK83" s="313"/>
      <c r="BL83" s="313"/>
      <c r="BM83" s="313"/>
      <c r="BN83" s="313"/>
      <c r="BO83" s="313"/>
      <c r="BP83" s="313"/>
      <c r="BQ83" s="313"/>
      <c r="BR83" s="313"/>
      <c r="BS83" s="313"/>
      <c r="BT83" s="313"/>
      <c r="BU83" s="313"/>
      <c r="BV83" s="313"/>
    </row>
    <row r="84" spans="63:74" x14ac:dyDescent="0.2">
      <c r="BK84" s="313"/>
      <c r="BL84" s="313"/>
      <c r="BM84" s="313"/>
      <c r="BN84" s="313"/>
      <c r="BO84" s="313"/>
      <c r="BP84" s="313"/>
      <c r="BQ84" s="313"/>
      <c r="BR84" s="313"/>
      <c r="BS84" s="313"/>
      <c r="BT84" s="313"/>
      <c r="BU84" s="313"/>
      <c r="BV84" s="313"/>
    </row>
    <row r="85" spans="63:74" x14ac:dyDescent="0.2">
      <c r="BK85" s="313"/>
      <c r="BL85" s="313"/>
      <c r="BM85" s="313"/>
      <c r="BN85" s="313"/>
      <c r="BO85" s="313"/>
      <c r="BP85" s="313"/>
      <c r="BQ85" s="313"/>
      <c r="BR85" s="313"/>
      <c r="BS85" s="313"/>
      <c r="BT85" s="313"/>
      <c r="BU85" s="313"/>
      <c r="BV85" s="313"/>
    </row>
    <row r="86" spans="63:74" x14ac:dyDescent="0.2">
      <c r="BK86" s="313"/>
      <c r="BL86" s="313"/>
      <c r="BM86" s="313"/>
      <c r="BN86" s="313"/>
      <c r="BO86" s="313"/>
      <c r="BP86" s="313"/>
      <c r="BQ86" s="313"/>
      <c r="BR86" s="313"/>
      <c r="BS86" s="313"/>
      <c r="BT86" s="313"/>
      <c r="BU86" s="313"/>
      <c r="BV86" s="313"/>
    </row>
    <row r="87" spans="63:74" x14ac:dyDescent="0.2">
      <c r="BK87" s="313"/>
      <c r="BL87" s="313"/>
      <c r="BM87" s="313"/>
      <c r="BN87" s="313"/>
      <c r="BO87" s="313"/>
      <c r="BP87" s="313"/>
      <c r="BQ87" s="313"/>
      <c r="BR87" s="313"/>
      <c r="BS87" s="313"/>
      <c r="BT87" s="313"/>
      <c r="BU87" s="313"/>
      <c r="BV87" s="313"/>
    </row>
    <row r="88" spans="63:74" x14ac:dyDescent="0.2">
      <c r="BK88" s="313"/>
      <c r="BL88" s="313"/>
      <c r="BM88" s="313"/>
      <c r="BN88" s="313"/>
      <c r="BO88" s="313"/>
      <c r="BP88" s="313"/>
      <c r="BQ88" s="313"/>
      <c r="BR88" s="313"/>
      <c r="BS88" s="313"/>
      <c r="BT88" s="313"/>
      <c r="BU88" s="313"/>
      <c r="BV88" s="313"/>
    </row>
    <row r="89" spans="63:74" x14ac:dyDescent="0.2">
      <c r="BK89" s="313"/>
      <c r="BL89" s="313"/>
      <c r="BM89" s="313"/>
      <c r="BN89" s="313"/>
      <c r="BO89" s="313"/>
      <c r="BP89" s="313"/>
      <c r="BQ89" s="313"/>
      <c r="BR89" s="313"/>
      <c r="BS89" s="313"/>
      <c r="BT89" s="313"/>
      <c r="BU89" s="313"/>
      <c r="BV89" s="313"/>
    </row>
    <row r="90" spans="63:74" x14ac:dyDescent="0.2">
      <c r="BK90" s="313"/>
      <c r="BL90" s="313"/>
      <c r="BM90" s="313"/>
      <c r="BN90" s="313"/>
      <c r="BO90" s="313"/>
      <c r="BP90" s="313"/>
      <c r="BQ90" s="313"/>
      <c r="BR90" s="313"/>
      <c r="BS90" s="313"/>
      <c r="BT90" s="313"/>
      <c r="BU90" s="313"/>
      <c r="BV90" s="313"/>
    </row>
    <row r="91" spans="63:74" x14ac:dyDescent="0.2">
      <c r="BK91" s="313"/>
      <c r="BL91" s="313"/>
      <c r="BM91" s="313"/>
      <c r="BN91" s="313"/>
      <c r="BO91" s="313"/>
      <c r="BP91" s="313"/>
      <c r="BQ91" s="313"/>
      <c r="BR91" s="313"/>
      <c r="BS91" s="313"/>
      <c r="BT91" s="313"/>
      <c r="BU91" s="313"/>
      <c r="BV91" s="313"/>
    </row>
    <row r="92" spans="63:74" x14ac:dyDescent="0.2">
      <c r="BK92" s="313"/>
      <c r="BL92" s="313"/>
      <c r="BM92" s="313"/>
      <c r="BN92" s="313"/>
      <c r="BO92" s="313"/>
      <c r="BP92" s="313"/>
      <c r="BQ92" s="313"/>
      <c r="BR92" s="313"/>
      <c r="BS92" s="313"/>
      <c r="BT92" s="313"/>
      <c r="BU92" s="313"/>
      <c r="BV92" s="313"/>
    </row>
    <row r="93" spans="63:74" x14ac:dyDescent="0.2">
      <c r="BK93" s="313"/>
      <c r="BL93" s="313"/>
      <c r="BM93" s="313"/>
      <c r="BN93" s="313"/>
      <c r="BO93" s="313"/>
      <c r="BP93" s="313"/>
      <c r="BQ93" s="313"/>
      <c r="BR93" s="313"/>
      <c r="BS93" s="313"/>
      <c r="BT93" s="313"/>
      <c r="BU93" s="313"/>
      <c r="BV93" s="313"/>
    </row>
    <row r="94" spans="63:74" x14ac:dyDescent="0.2">
      <c r="BK94" s="313"/>
      <c r="BL94" s="313"/>
      <c r="BM94" s="313"/>
      <c r="BN94" s="313"/>
      <c r="BO94" s="313"/>
      <c r="BP94" s="313"/>
      <c r="BQ94" s="313"/>
      <c r="BR94" s="313"/>
      <c r="BS94" s="313"/>
      <c r="BT94" s="313"/>
      <c r="BU94" s="313"/>
      <c r="BV94" s="313"/>
    </row>
    <row r="95" spans="63:74" x14ac:dyDescent="0.2">
      <c r="BK95" s="313"/>
      <c r="BL95" s="313"/>
      <c r="BM95" s="313"/>
      <c r="BN95" s="313"/>
      <c r="BO95" s="313"/>
      <c r="BP95" s="313"/>
      <c r="BQ95" s="313"/>
      <c r="BR95" s="313"/>
      <c r="BS95" s="313"/>
      <c r="BT95" s="313"/>
      <c r="BU95" s="313"/>
      <c r="BV95" s="313"/>
    </row>
    <row r="96" spans="63:74" x14ac:dyDescent="0.2">
      <c r="BK96" s="313"/>
      <c r="BL96" s="313"/>
      <c r="BM96" s="313"/>
      <c r="BN96" s="313"/>
      <c r="BO96" s="313"/>
      <c r="BP96" s="313"/>
      <c r="BQ96" s="313"/>
      <c r="BR96" s="313"/>
      <c r="BS96" s="313"/>
      <c r="BT96" s="313"/>
      <c r="BU96" s="313"/>
      <c r="BV96" s="313"/>
    </row>
    <row r="97" spans="63:74" x14ac:dyDescent="0.2">
      <c r="BK97" s="313"/>
      <c r="BL97" s="313"/>
      <c r="BM97" s="313"/>
      <c r="BN97" s="313"/>
      <c r="BO97" s="313"/>
      <c r="BP97" s="313"/>
      <c r="BQ97" s="313"/>
      <c r="BR97" s="313"/>
      <c r="BS97" s="313"/>
      <c r="BT97" s="313"/>
      <c r="BU97" s="313"/>
      <c r="BV97" s="313"/>
    </row>
    <row r="98" spans="63:74" x14ac:dyDescent="0.2">
      <c r="BK98" s="313"/>
      <c r="BL98" s="313"/>
      <c r="BM98" s="313"/>
      <c r="BN98" s="313"/>
      <c r="BO98" s="313"/>
      <c r="BP98" s="313"/>
      <c r="BQ98" s="313"/>
      <c r="BR98" s="313"/>
      <c r="BS98" s="313"/>
      <c r="BT98" s="313"/>
      <c r="BU98" s="313"/>
      <c r="BV98" s="313"/>
    </row>
    <row r="99" spans="63:74" x14ac:dyDescent="0.2">
      <c r="BK99" s="313"/>
      <c r="BL99" s="313"/>
      <c r="BM99" s="313"/>
      <c r="BN99" s="313"/>
      <c r="BO99" s="313"/>
      <c r="BP99" s="313"/>
      <c r="BQ99" s="313"/>
      <c r="BR99" s="313"/>
      <c r="BS99" s="313"/>
      <c r="BT99" s="313"/>
      <c r="BU99" s="313"/>
      <c r="BV99" s="313"/>
    </row>
    <row r="100" spans="63:74" x14ac:dyDescent="0.2">
      <c r="BK100" s="313"/>
      <c r="BL100" s="313"/>
      <c r="BM100" s="313"/>
      <c r="BN100" s="313"/>
      <c r="BO100" s="313"/>
      <c r="BP100" s="313"/>
      <c r="BQ100" s="313"/>
      <c r="BR100" s="313"/>
      <c r="BS100" s="313"/>
      <c r="BT100" s="313"/>
      <c r="BU100" s="313"/>
      <c r="BV100" s="313"/>
    </row>
    <row r="101" spans="63:74" x14ac:dyDescent="0.2">
      <c r="BK101" s="313"/>
      <c r="BL101" s="313"/>
      <c r="BM101" s="313"/>
      <c r="BN101" s="313"/>
      <c r="BO101" s="313"/>
      <c r="BP101" s="313"/>
      <c r="BQ101" s="313"/>
      <c r="BR101" s="313"/>
      <c r="BS101" s="313"/>
      <c r="BT101" s="313"/>
      <c r="BU101" s="313"/>
      <c r="BV101" s="313"/>
    </row>
    <row r="102" spans="63:74" x14ac:dyDescent="0.2">
      <c r="BK102" s="313"/>
      <c r="BL102" s="313"/>
      <c r="BM102" s="313"/>
      <c r="BN102" s="313"/>
      <c r="BO102" s="313"/>
      <c r="BP102" s="313"/>
      <c r="BQ102" s="313"/>
      <c r="BR102" s="313"/>
      <c r="BS102" s="313"/>
      <c r="BT102" s="313"/>
      <c r="BU102" s="313"/>
      <c r="BV102" s="313"/>
    </row>
    <row r="103" spans="63:74" x14ac:dyDescent="0.2">
      <c r="BK103" s="313"/>
      <c r="BL103" s="313"/>
      <c r="BM103" s="313"/>
      <c r="BN103" s="313"/>
      <c r="BO103" s="313"/>
      <c r="BP103" s="313"/>
      <c r="BQ103" s="313"/>
      <c r="BR103" s="313"/>
      <c r="BS103" s="313"/>
      <c r="BT103" s="313"/>
      <c r="BU103" s="313"/>
      <c r="BV103" s="313"/>
    </row>
    <row r="104" spans="63:74" x14ac:dyDescent="0.2">
      <c r="BK104" s="313"/>
      <c r="BL104" s="313"/>
      <c r="BM104" s="313"/>
      <c r="BN104" s="313"/>
      <c r="BO104" s="313"/>
      <c r="BP104" s="313"/>
      <c r="BQ104" s="313"/>
      <c r="BR104" s="313"/>
      <c r="BS104" s="313"/>
      <c r="BT104" s="313"/>
      <c r="BU104" s="313"/>
      <c r="BV104" s="313"/>
    </row>
    <row r="105" spans="63:74" x14ac:dyDescent="0.2">
      <c r="BK105" s="313"/>
      <c r="BL105" s="313"/>
      <c r="BM105" s="313"/>
      <c r="BN105" s="313"/>
      <c r="BO105" s="313"/>
      <c r="BP105" s="313"/>
      <c r="BQ105" s="313"/>
      <c r="BR105" s="313"/>
      <c r="BS105" s="313"/>
      <c r="BT105" s="313"/>
      <c r="BU105" s="313"/>
      <c r="BV105" s="313"/>
    </row>
    <row r="106" spans="63:74" x14ac:dyDescent="0.2">
      <c r="BK106" s="313"/>
      <c r="BL106" s="313"/>
      <c r="BM106" s="313"/>
      <c r="BN106" s="313"/>
      <c r="BO106" s="313"/>
      <c r="BP106" s="313"/>
      <c r="BQ106" s="313"/>
      <c r="BR106" s="313"/>
      <c r="BS106" s="313"/>
      <c r="BT106" s="313"/>
      <c r="BU106" s="313"/>
      <c r="BV106" s="313"/>
    </row>
    <row r="107" spans="63:74" x14ac:dyDescent="0.2">
      <c r="BK107" s="313"/>
      <c r="BL107" s="313"/>
      <c r="BM107" s="313"/>
      <c r="BN107" s="313"/>
      <c r="BO107" s="313"/>
      <c r="BP107" s="313"/>
      <c r="BQ107" s="313"/>
      <c r="BR107" s="313"/>
      <c r="BS107" s="313"/>
      <c r="BT107" s="313"/>
      <c r="BU107" s="313"/>
      <c r="BV107" s="313"/>
    </row>
    <row r="108" spans="63:74" x14ac:dyDescent="0.2">
      <c r="BK108" s="313"/>
      <c r="BL108" s="313"/>
      <c r="BM108" s="313"/>
      <c r="BN108" s="313"/>
      <c r="BO108" s="313"/>
      <c r="BP108" s="313"/>
      <c r="BQ108" s="313"/>
      <c r="BR108" s="313"/>
      <c r="BS108" s="313"/>
      <c r="BT108" s="313"/>
      <c r="BU108" s="313"/>
      <c r="BV108" s="313"/>
    </row>
    <row r="109" spans="63:74" x14ac:dyDescent="0.2">
      <c r="BK109" s="313"/>
      <c r="BL109" s="313"/>
      <c r="BM109" s="313"/>
      <c r="BN109" s="313"/>
      <c r="BO109" s="313"/>
      <c r="BP109" s="313"/>
      <c r="BQ109" s="313"/>
      <c r="BR109" s="313"/>
      <c r="BS109" s="313"/>
      <c r="BT109" s="313"/>
      <c r="BU109" s="313"/>
      <c r="BV109" s="313"/>
    </row>
    <row r="110" spans="63:74" x14ac:dyDescent="0.2">
      <c r="BK110" s="313"/>
      <c r="BL110" s="313"/>
      <c r="BM110" s="313"/>
      <c r="BN110" s="313"/>
      <c r="BO110" s="313"/>
      <c r="BP110" s="313"/>
      <c r="BQ110" s="313"/>
      <c r="BR110" s="313"/>
      <c r="BS110" s="313"/>
      <c r="BT110" s="313"/>
      <c r="BU110" s="313"/>
      <c r="BV110" s="313"/>
    </row>
    <row r="111" spans="63:74" x14ac:dyDescent="0.2">
      <c r="BK111" s="313"/>
      <c r="BL111" s="313"/>
      <c r="BM111" s="313"/>
      <c r="BN111" s="313"/>
      <c r="BO111" s="313"/>
      <c r="BP111" s="313"/>
      <c r="BQ111" s="313"/>
      <c r="BR111" s="313"/>
      <c r="BS111" s="313"/>
      <c r="BT111" s="313"/>
      <c r="BU111" s="313"/>
      <c r="BV111" s="313"/>
    </row>
    <row r="112" spans="63:74" x14ac:dyDescent="0.2">
      <c r="BK112" s="313"/>
      <c r="BL112" s="313"/>
      <c r="BM112" s="313"/>
      <c r="BN112" s="313"/>
      <c r="BO112" s="313"/>
      <c r="BP112" s="313"/>
      <c r="BQ112" s="313"/>
      <c r="BR112" s="313"/>
      <c r="BS112" s="313"/>
      <c r="BT112" s="313"/>
      <c r="BU112" s="313"/>
      <c r="BV112" s="313"/>
    </row>
    <row r="113" spans="63:74" x14ac:dyDescent="0.2">
      <c r="BK113" s="313"/>
      <c r="BL113" s="313"/>
      <c r="BM113" s="313"/>
      <c r="BN113" s="313"/>
      <c r="BO113" s="313"/>
      <c r="BP113" s="313"/>
      <c r="BQ113" s="313"/>
      <c r="BR113" s="313"/>
      <c r="BS113" s="313"/>
      <c r="BT113" s="313"/>
      <c r="BU113" s="313"/>
      <c r="BV113" s="313"/>
    </row>
    <row r="114" spans="63:74" x14ac:dyDescent="0.2">
      <c r="BK114" s="313"/>
      <c r="BL114" s="313"/>
      <c r="BM114" s="313"/>
      <c r="BN114" s="313"/>
      <c r="BO114" s="313"/>
      <c r="BP114" s="313"/>
      <c r="BQ114" s="313"/>
      <c r="BR114" s="313"/>
      <c r="BS114" s="313"/>
      <c r="BT114" s="313"/>
      <c r="BU114" s="313"/>
      <c r="BV114" s="313"/>
    </row>
    <row r="115" spans="63:74" x14ac:dyDescent="0.2">
      <c r="BK115" s="313"/>
      <c r="BL115" s="313"/>
      <c r="BM115" s="313"/>
      <c r="BN115" s="313"/>
      <c r="BO115" s="313"/>
      <c r="BP115" s="313"/>
      <c r="BQ115" s="313"/>
      <c r="BR115" s="313"/>
      <c r="BS115" s="313"/>
      <c r="BT115" s="313"/>
      <c r="BU115" s="313"/>
      <c r="BV115" s="313"/>
    </row>
    <row r="116" spans="63:74" x14ac:dyDescent="0.2">
      <c r="BK116" s="313"/>
      <c r="BL116" s="313"/>
      <c r="BM116" s="313"/>
      <c r="BN116" s="313"/>
      <c r="BO116" s="313"/>
      <c r="BP116" s="313"/>
      <c r="BQ116" s="313"/>
      <c r="BR116" s="313"/>
      <c r="BS116" s="313"/>
      <c r="BT116" s="313"/>
      <c r="BU116" s="313"/>
      <c r="BV116" s="313"/>
    </row>
    <row r="117" spans="63:74" x14ac:dyDescent="0.2">
      <c r="BK117" s="313"/>
      <c r="BL117" s="313"/>
      <c r="BM117" s="313"/>
      <c r="BN117" s="313"/>
      <c r="BO117" s="313"/>
      <c r="BP117" s="313"/>
      <c r="BQ117" s="313"/>
      <c r="BR117" s="313"/>
      <c r="BS117" s="313"/>
      <c r="BT117" s="313"/>
      <c r="BU117" s="313"/>
      <c r="BV117" s="313"/>
    </row>
    <row r="118" spans="63:74" x14ac:dyDescent="0.2">
      <c r="BK118" s="313"/>
      <c r="BL118" s="313"/>
      <c r="BM118" s="313"/>
      <c r="BN118" s="313"/>
      <c r="BO118" s="313"/>
      <c r="BP118" s="313"/>
      <c r="BQ118" s="313"/>
      <c r="BR118" s="313"/>
      <c r="BS118" s="313"/>
      <c r="BT118" s="313"/>
      <c r="BU118" s="313"/>
      <c r="BV118" s="313"/>
    </row>
    <row r="119" spans="63:74" x14ac:dyDescent="0.2">
      <c r="BK119" s="313"/>
      <c r="BL119" s="313"/>
      <c r="BM119" s="313"/>
      <c r="BN119" s="313"/>
      <c r="BO119" s="313"/>
      <c r="BP119" s="313"/>
      <c r="BQ119" s="313"/>
      <c r="BR119" s="313"/>
      <c r="BS119" s="313"/>
      <c r="BT119" s="313"/>
      <c r="BU119" s="313"/>
      <c r="BV119" s="313"/>
    </row>
    <row r="120" spans="63:74" x14ac:dyDescent="0.2">
      <c r="BK120" s="313"/>
      <c r="BL120" s="313"/>
      <c r="BM120" s="313"/>
      <c r="BN120" s="313"/>
      <c r="BO120" s="313"/>
      <c r="BP120" s="313"/>
      <c r="BQ120" s="313"/>
      <c r="BR120" s="313"/>
      <c r="BS120" s="313"/>
      <c r="BT120" s="313"/>
      <c r="BU120" s="313"/>
      <c r="BV120" s="313"/>
    </row>
    <row r="121" spans="63:74" x14ac:dyDescent="0.2">
      <c r="BK121" s="313"/>
      <c r="BL121" s="313"/>
      <c r="BM121" s="313"/>
      <c r="BN121" s="313"/>
      <c r="BO121" s="313"/>
      <c r="BP121" s="313"/>
      <c r="BQ121" s="313"/>
      <c r="BR121" s="313"/>
      <c r="BS121" s="313"/>
      <c r="BT121" s="313"/>
      <c r="BU121" s="313"/>
      <c r="BV121" s="313"/>
    </row>
    <row r="122" spans="63:74" x14ac:dyDescent="0.2">
      <c r="BK122" s="313"/>
      <c r="BL122" s="313"/>
      <c r="BM122" s="313"/>
      <c r="BN122" s="313"/>
      <c r="BO122" s="313"/>
      <c r="BP122" s="313"/>
      <c r="BQ122" s="313"/>
      <c r="BR122" s="313"/>
      <c r="BS122" s="313"/>
      <c r="BT122" s="313"/>
      <c r="BU122" s="313"/>
      <c r="BV122" s="313"/>
    </row>
    <row r="123" spans="63:74" x14ac:dyDescent="0.2">
      <c r="BK123" s="313"/>
      <c r="BL123" s="313"/>
      <c r="BM123" s="313"/>
      <c r="BN123" s="313"/>
      <c r="BO123" s="313"/>
      <c r="BP123" s="313"/>
      <c r="BQ123" s="313"/>
      <c r="BR123" s="313"/>
      <c r="BS123" s="313"/>
      <c r="BT123" s="313"/>
      <c r="BU123" s="313"/>
      <c r="BV123" s="313"/>
    </row>
    <row r="124" spans="63:74" x14ac:dyDescent="0.2">
      <c r="BK124" s="313"/>
      <c r="BL124" s="313"/>
      <c r="BM124" s="313"/>
      <c r="BN124" s="313"/>
      <c r="BO124" s="313"/>
      <c r="BP124" s="313"/>
      <c r="BQ124" s="313"/>
      <c r="BR124" s="313"/>
      <c r="BS124" s="313"/>
      <c r="BT124" s="313"/>
      <c r="BU124" s="313"/>
      <c r="BV124" s="313"/>
    </row>
    <row r="125" spans="63:74" x14ac:dyDescent="0.2">
      <c r="BK125" s="313"/>
      <c r="BL125" s="313"/>
      <c r="BM125" s="313"/>
      <c r="BN125" s="313"/>
      <c r="BO125" s="313"/>
      <c r="BP125" s="313"/>
      <c r="BQ125" s="313"/>
      <c r="BR125" s="313"/>
      <c r="BS125" s="313"/>
      <c r="BT125" s="313"/>
      <c r="BU125" s="313"/>
      <c r="BV125" s="313"/>
    </row>
    <row r="126" spans="63:74" x14ac:dyDescent="0.2">
      <c r="BK126" s="313"/>
      <c r="BL126" s="313"/>
      <c r="BM126" s="313"/>
      <c r="BN126" s="313"/>
      <c r="BO126" s="313"/>
      <c r="BP126" s="313"/>
      <c r="BQ126" s="313"/>
      <c r="BR126" s="313"/>
      <c r="BS126" s="313"/>
      <c r="BT126" s="313"/>
      <c r="BU126" s="313"/>
      <c r="BV126" s="313"/>
    </row>
    <row r="127" spans="63:74" x14ac:dyDescent="0.2">
      <c r="BK127" s="313"/>
      <c r="BL127" s="313"/>
      <c r="BM127" s="313"/>
      <c r="BN127" s="313"/>
      <c r="BO127" s="313"/>
      <c r="BP127" s="313"/>
      <c r="BQ127" s="313"/>
      <c r="BR127" s="313"/>
      <c r="BS127" s="313"/>
      <c r="BT127" s="313"/>
      <c r="BU127" s="313"/>
      <c r="BV127" s="313"/>
    </row>
    <row r="128" spans="63:74" x14ac:dyDescent="0.2">
      <c r="BK128" s="313"/>
      <c r="BL128" s="313"/>
      <c r="BM128" s="313"/>
      <c r="BN128" s="313"/>
      <c r="BO128" s="313"/>
      <c r="BP128" s="313"/>
      <c r="BQ128" s="313"/>
      <c r="BR128" s="313"/>
      <c r="BS128" s="313"/>
      <c r="BT128" s="313"/>
      <c r="BU128" s="313"/>
      <c r="BV128" s="313"/>
    </row>
    <row r="129" spans="63:74" x14ac:dyDescent="0.2">
      <c r="BK129" s="313"/>
      <c r="BL129" s="313"/>
      <c r="BM129" s="313"/>
      <c r="BN129" s="313"/>
      <c r="BO129" s="313"/>
      <c r="BP129" s="313"/>
      <c r="BQ129" s="313"/>
      <c r="BR129" s="313"/>
      <c r="BS129" s="313"/>
      <c r="BT129" s="313"/>
      <c r="BU129" s="313"/>
      <c r="BV129" s="313"/>
    </row>
    <row r="130" spans="63:74" x14ac:dyDescent="0.2">
      <c r="BK130" s="313"/>
      <c r="BL130" s="313"/>
      <c r="BM130" s="313"/>
      <c r="BN130" s="313"/>
      <c r="BO130" s="313"/>
      <c r="BP130" s="313"/>
      <c r="BQ130" s="313"/>
      <c r="BR130" s="313"/>
      <c r="BS130" s="313"/>
      <c r="BT130" s="313"/>
      <c r="BU130" s="313"/>
      <c r="BV130" s="313"/>
    </row>
    <row r="131" spans="63:74" x14ac:dyDescent="0.2">
      <c r="BK131" s="313"/>
      <c r="BL131" s="313"/>
      <c r="BM131" s="313"/>
      <c r="BN131" s="313"/>
      <c r="BO131" s="313"/>
      <c r="BP131" s="313"/>
      <c r="BQ131" s="313"/>
      <c r="BR131" s="313"/>
      <c r="BS131" s="313"/>
      <c r="BT131" s="313"/>
      <c r="BU131" s="313"/>
      <c r="BV131" s="313"/>
    </row>
    <row r="132" spans="63:74" x14ac:dyDescent="0.2">
      <c r="BK132" s="313"/>
      <c r="BL132" s="313"/>
      <c r="BM132" s="313"/>
      <c r="BN132" s="313"/>
      <c r="BO132" s="313"/>
      <c r="BP132" s="313"/>
      <c r="BQ132" s="313"/>
      <c r="BR132" s="313"/>
      <c r="BS132" s="313"/>
      <c r="BT132" s="313"/>
      <c r="BU132" s="313"/>
      <c r="BV132" s="313"/>
    </row>
    <row r="133" spans="63:74" x14ac:dyDescent="0.2">
      <c r="BK133" s="313"/>
      <c r="BL133" s="313"/>
      <c r="BM133" s="313"/>
      <c r="BN133" s="313"/>
      <c r="BO133" s="313"/>
      <c r="BP133" s="313"/>
      <c r="BQ133" s="313"/>
      <c r="BR133" s="313"/>
      <c r="BS133" s="313"/>
      <c r="BT133" s="313"/>
      <c r="BU133" s="313"/>
      <c r="BV133" s="313"/>
    </row>
    <row r="134" spans="63:74" x14ac:dyDescent="0.2">
      <c r="BK134" s="313"/>
      <c r="BL134" s="313"/>
      <c r="BM134" s="313"/>
      <c r="BN134" s="313"/>
      <c r="BO134" s="313"/>
      <c r="BP134" s="313"/>
      <c r="BQ134" s="313"/>
      <c r="BR134" s="313"/>
      <c r="BS134" s="313"/>
      <c r="BT134" s="313"/>
      <c r="BU134" s="313"/>
      <c r="BV134" s="313"/>
    </row>
    <row r="135" spans="63:74" x14ac:dyDescent="0.2">
      <c r="BK135" s="313"/>
      <c r="BL135" s="313"/>
      <c r="BM135" s="313"/>
      <c r="BN135" s="313"/>
      <c r="BO135" s="313"/>
      <c r="BP135" s="313"/>
      <c r="BQ135" s="313"/>
      <c r="BR135" s="313"/>
      <c r="BS135" s="313"/>
      <c r="BT135" s="313"/>
      <c r="BU135" s="313"/>
      <c r="BV135" s="313"/>
    </row>
    <row r="136" spans="63:74" x14ac:dyDescent="0.2">
      <c r="BK136" s="313"/>
      <c r="BL136" s="313"/>
      <c r="BM136" s="313"/>
      <c r="BN136" s="313"/>
      <c r="BO136" s="313"/>
      <c r="BP136" s="313"/>
      <c r="BQ136" s="313"/>
      <c r="BR136" s="313"/>
      <c r="BS136" s="313"/>
      <c r="BT136" s="313"/>
      <c r="BU136" s="313"/>
      <c r="BV136" s="313"/>
    </row>
    <row r="137" spans="63:74" x14ac:dyDescent="0.2">
      <c r="BK137" s="313"/>
      <c r="BL137" s="313"/>
      <c r="BM137" s="313"/>
      <c r="BN137" s="313"/>
      <c r="BO137" s="313"/>
      <c r="BP137" s="313"/>
      <c r="BQ137" s="313"/>
      <c r="BR137" s="313"/>
      <c r="BS137" s="313"/>
      <c r="BT137" s="313"/>
      <c r="BU137" s="313"/>
      <c r="BV137" s="313"/>
    </row>
    <row r="138" spans="63:74" x14ac:dyDescent="0.2">
      <c r="BK138" s="313"/>
      <c r="BL138" s="313"/>
      <c r="BM138" s="313"/>
      <c r="BN138" s="313"/>
      <c r="BO138" s="313"/>
      <c r="BP138" s="313"/>
      <c r="BQ138" s="313"/>
      <c r="BR138" s="313"/>
      <c r="BS138" s="313"/>
      <c r="BT138" s="313"/>
      <c r="BU138" s="313"/>
      <c r="BV138" s="313"/>
    </row>
    <row r="139" spans="63:74" x14ac:dyDescent="0.2">
      <c r="BK139" s="313"/>
      <c r="BL139" s="313"/>
      <c r="BM139" s="313"/>
      <c r="BN139" s="313"/>
      <c r="BO139" s="313"/>
      <c r="BP139" s="313"/>
      <c r="BQ139" s="313"/>
      <c r="BR139" s="313"/>
      <c r="BS139" s="313"/>
      <c r="BT139" s="313"/>
      <c r="BU139" s="313"/>
      <c r="BV139" s="313"/>
    </row>
    <row r="140" spans="63:74" x14ac:dyDescent="0.2">
      <c r="BK140" s="313"/>
      <c r="BL140" s="313"/>
      <c r="BM140" s="313"/>
      <c r="BN140" s="313"/>
      <c r="BO140" s="313"/>
      <c r="BP140" s="313"/>
      <c r="BQ140" s="313"/>
      <c r="BR140" s="313"/>
      <c r="BS140" s="313"/>
      <c r="BT140" s="313"/>
      <c r="BU140" s="313"/>
      <c r="BV140" s="313"/>
    </row>
    <row r="141" spans="63:74" x14ac:dyDescent="0.2">
      <c r="BK141" s="313"/>
      <c r="BL141" s="313"/>
      <c r="BM141" s="313"/>
      <c r="BN141" s="313"/>
      <c r="BO141" s="313"/>
      <c r="BP141" s="313"/>
      <c r="BQ141" s="313"/>
      <c r="BR141" s="313"/>
      <c r="BS141" s="313"/>
      <c r="BT141" s="313"/>
      <c r="BU141" s="313"/>
      <c r="BV141" s="313"/>
    </row>
    <row r="142" spans="63:74" x14ac:dyDescent="0.2">
      <c r="BK142" s="313"/>
      <c r="BL142" s="313"/>
      <c r="BM142" s="313"/>
      <c r="BN142" s="313"/>
      <c r="BO142" s="313"/>
      <c r="BP142" s="313"/>
      <c r="BQ142" s="313"/>
      <c r="BR142" s="313"/>
      <c r="BS142" s="313"/>
      <c r="BT142" s="313"/>
      <c r="BU142" s="313"/>
      <c r="BV142" s="313"/>
    </row>
    <row r="143" spans="63:74" x14ac:dyDescent="0.2">
      <c r="BK143" s="313"/>
      <c r="BL143" s="313"/>
      <c r="BM143" s="313"/>
      <c r="BN143" s="313"/>
      <c r="BO143" s="313"/>
      <c r="BP143" s="313"/>
      <c r="BQ143" s="313"/>
      <c r="BR143" s="313"/>
      <c r="BS143" s="313"/>
      <c r="BT143" s="313"/>
      <c r="BU143" s="313"/>
      <c r="BV143" s="313"/>
    </row>
  </sheetData>
  <mergeCells count="17">
    <mergeCell ref="AM3:AX3"/>
    <mergeCell ref="AY3:BJ3"/>
    <mergeCell ref="BK3:BV3"/>
    <mergeCell ref="B1:AL1"/>
    <mergeCell ref="C3:N3"/>
    <mergeCell ref="O3:Z3"/>
    <mergeCell ref="AA3:AL3"/>
    <mergeCell ref="B56:Q56"/>
    <mergeCell ref="B57:Q57"/>
    <mergeCell ref="A1:A2"/>
    <mergeCell ref="B49:Q49"/>
    <mergeCell ref="B50:Q50"/>
    <mergeCell ref="B52:Q52"/>
    <mergeCell ref="B53:Q53"/>
    <mergeCell ref="B54:Q54"/>
    <mergeCell ref="B55:Q55"/>
    <mergeCell ref="B51:Q51"/>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5" transitionEvaluation="1" transitionEntry="1">
    <pageSetUpPr fitToPage="1"/>
  </sheetPr>
  <dimension ref="A1:BV144"/>
  <sheetViews>
    <sheetView showGridLines="0" zoomScaleNormal="100" workbookViewId="0">
      <pane xSplit="2" ySplit="4" topLeftCell="C5" activePane="bottomRight" state="frozen"/>
      <selection activeCell="BF1" sqref="BF1"/>
      <selection pane="topRight" activeCell="BF1" sqref="BF1"/>
      <selection pane="bottomLeft" activeCell="BF1" sqref="BF1"/>
      <selection pane="bottomRight" sqref="A1:A2"/>
    </sheetView>
  </sheetViews>
  <sheetFormatPr defaultColWidth="9.54296875" defaultRowHeight="10.5" x14ac:dyDescent="0.25"/>
  <cols>
    <col min="1" max="1" width="10.54296875" style="12" bestFit="1" customWidth="1"/>
    <col min="2" max="2" width="36.1796875" style="12" customWidth="1"/>
    <col min="3" max="12" width="6.54296875" style="12" customWidth="1"/>
    <col min="13" max="13" width="7.453125" style="12" customWidth="1"/>
    <col min="14" max="50" width="6.54296875" style="12" customWidth="1"/>
    <col min="51" max="55" width="6.54296875" style="307" customWidth="1"/>
    <col min="56" max="58" width="6.54296875" style="665" customWidth="1"/>
    <col min="59" max="62" width="6.54296875" style="307" customWidth="1"/>
    <col min="63" max="74" width="6.54296875" style="12" customWidth="1"/>
    <col min="75" max="16384" width="9.54296875" style="12"/>
  </cols>
  <sheetData>
    <row r="1" spans="1:74" s="11" customFormat="1" ht="13" x14ac:dyDescent="0.3">
      <c r="A1" s="760" t="s">
        <v>790</v>
      </c>
      <c r="B1" s="762" t="s">
        <v>232</v>
      </c>
      <c r="C1" s="757"/>
      <c r="D1" s="757"/>
      <c r="E1" s="757"/>
      <c r="F1" s="757"/>
      <c r="G1" s="757"/>
      <c r="H1" s="757"/>
      <c r="I1" s="757"/>
      <c r="J1" s="757"/>
      <c r="K1" s="757"/>
      <c r="L1" s="757"/>
      <c r="M1" s="757"/>
      <c r="N1" s="757"/>
      <c r="O1" s="757"/>
      <c r="P1" s="757"/>
      <c r="Q1" s="757"/>
      <c r="R1" s="757"/>
      <c r="S1" s="757"/>
      <c r="T1" s="757"/>
      <c r="U1" s="757"/>
      <c r="V1" s="757"/>
      <c r="W1" s="757"/>
      <c r="X1" s="757"/>
      <c r="Y1" s="757"/>
      <c r="Z1" s="757"/>
      <c r="AA1" s="757"/>
      <c r="AB1" s="757"/>
      <c r="AC1" s="757"/>
      <c r="AD1" s="757"/>
      <c r="AE1" s="757"/>
      <c r="AF1" s="757"/>
      <c r="AG1" s="757"/>
      <c r="AH1" s="757"/>
      <c r="AI1" s="757"/>
      <c r="AJ1" s="757"/>
      <c r="AK1" s="757"/>
      <c r="AL1" s="757"/>
      <c r="AY1" s="446"/>
      <c r="AZ1" s="446"/>
      <c r="BA1" s="446"/>
      <c r="BB1" s="446"/>
      <c r="BC1" s="446"/>
      <c r="BD1" s="663"/>
      <c r="BE1" s="663"/>
      <c r="BF1" s="663"/>
      <c r="BG1" s="446"/>
      <c r="BH1" s="446"/>
      <c r="BI1" s="446"/>
      <c r="BJ1" s="446"/>
    </row>
    <row r="2" spans="1:74" s="13" customFormat="1" ht="12.5" x14ac:dyDescent="0.25">
      <c r="A2" s="761"/>
      <c r="B2" s="485" t="str">
        <f>"U.S. Energy Information Administration  |  Short-Term Energy Outlook  - "&amp;Dates!D1</f>
        <v>U.S. Energy Information Administration  |  Short-Term Energy Outlook  - October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53"/>
      <c r="AY2" s="372"/>
      <c r="AZ2" s="372"/>
      <c r="BA2" s="372"/>
      <c r="BB2" s="372"/>
      <c r="BC2" s="372"/>
      <c r="BD2" s="578"/>
      <c r="BE2" s="578"/>
      <c r="BF2" s="578"/>
      <c r="BG2" s="372"/>
      <c r="BH2" s="372"/>
      <c r="BI2" s="372"/>
      <c r="BJ2" s="372"/>
    </row>
    <row r="3" spans="1:74" ht="13" x14ac:dyDescent="0.3">
      <c r="A3" s="733" t="s">
        <v>1406</v>
      </c>
      <c r="B3" s="1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x14ac:dyDescent="0.25">
      <c r="A4" s="734" t="str">
        <f>Dates!$D$2</f>
        <v>Thursday October 6,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18"/>
      <c r="B5" s="19" t="s">
        <v>1379</v>
      </c>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386"/>
      <c r="AZ5" s="386"/>
      <c r="BA5" s="386"/>
      <c r="BB5" s="386"/>
      <c r="BC5" s="386"/>
      <c r="BD5" s="20"/>
      <c r="BE5" s="20"/>
      <c r="BF5" s="20"/>
      <c r="BG5" s="20"/>
      <c r="BH5" s="386"/>
      <c r="BI5" s="386"/>
      <c r="BJ5" s="386"/>
      <c r="BK5" s="386"/>
      <c r="BL5" s="386"/>
      <c r="BM5" s="386"/>
      <c r="BN5" s="386"/>
      <c r="BO5" s="386"/>
      <c r="BP5" s="386"/>
      <c r="BQ5" s="386"/>
      <c r="BR5" s="386"/>
      <c r="BS5" s="386"/>
      <c r="BT5" s="386"/>
      <c r="BU5" s="386"/>
      <c r="BV5" s="386"/>
    </row>
    <row r="6" spans="1:74" ht="11.15" customHeight="1" x14ac:dyDescent="0.25">
      <c r="A6" s="18"/>
      <c r="B6" s="19"/>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386"/>
      <c r="AZ6" s="386"/>
      <c r="BA6" s="386"/>
      <c r="BB6" s="386"/>
      <c r="BC6" s="386"/>
      <c r="BD6" s="20"/>
      <c r="BE6" s="20"/>
      <c r="BF6" s="20"/>
      <c r="BG6" s="20"/>
      <c r="BH6" s="386"/>
      <c r="BI6" s="386"/>
      <c r="BJ6" s="386"/>
      <c r="BK6" s="386"/>
      <c r="BL6" s="386"/>
      <c r="BM6" s="386" t="s">
        <v>986</v>
      </c>
      <c r="BN6" s="386"/>
      <c r="BO6" s="386"/>
      <c r="BP6" s="386"/>
      <c r="BQ6" s="386"/>
      <c r="BR6" s="386"/>
      <c r="BS6" s="386"/>
      <c r="BT6" s="386"/>
      <c r="BU6" s="386"/>
      <c r="BV6" s="386"/>
    </row>
    <row r="7" spans="1:74" ht="11.15" customHeight="1" x14ac:dyDescent="0.25">
      <c r="A7" s="18"/>
      <c r="B7" s="21" t="s">
        <v>102</v>
      </c>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386"/>
      <c r="AZ7" s="633"/>
      <c r="BA7" s="386"/>
      <c r="BB7" s="386"/>
      <c r="BC7" s="386"/>
      <c r="BD7" s="20"/>
      <c r="BE7" s="20"/>
      <c r="BF7" s="20"/>
      <c r="BG7" s="20"/>
      <c r="BH7" s="386"/>
      <c r="BI7" s="386"/>
      <c r="BJ7" s="386"/>
      <c r="BK7" s="386"/>
      <c r="BL7" s="386"/>
      <c r="BM7" s="386"/>
      <c r="BN7" s="386"/>
      <c r="BO7" s="386"/>
      <c r="BP7" s="386"/>
      <c r="BQ7" s="386"/>
      <c r="BR7" s="386"/>
      <c r="BS7" s="633"/>
      <c r="BT7" s="386"/>
      <c r="BU7" s="386"/>
      <c r="BV7" s="386"/>
    </row>
    <row r="8" spans="1:74" ht="11.15" customHeight="1" x14ac:dyDescent="0.25">
      <c r="A8" s="18" t="s">
        <v>495</v>
      </c>
      <c r="B8" s="22" t="s">
        <v>86</v>
      </c>
      <c r="C8" s="209">
        <v>10.001026</v>
      </c>
      <c r="D8" s="209">
        <v>10.281064000000001</v>
      </c>
      <c r="E8" s="209">
        <v>10.466692999999999</v>
      </c>
      <c r="F8" s="209">
        <v>10.499860999999999</v>
      </c>
      <c r="G8" s="209">
        <v>10.435178000000001</v>
      </c>
      <c r="H8" s="209">
        <v>10.640542</v>
      </c>
      <c r="I8" s="209">
        <v>10.89723</v>
      </c>
      <c r="J8" s="209">
        <v>11.392063</v>
      </c>
      <c r="K8" s="209">
        <v>11.443262000000001</v>
      </c>
      <c r="L8" s="209">
        <v>11.508621</v>
      </c>
      <c r="M8" s="209">
        <v>11.886087</v>
      </c>
      <c r="N8" s="209">
        <v>11.944635</v>
      </c>
      <c r="O8" s="209">
        <v>11.86852</v>
      </c>
      <c r="P8" s="209">
        <v>11.67305</v>
      </c>
      <c r="Q8" s="209">
        <v>11.912653000000001</v>
      </c>
      <c r="R8" s="209">
        <v>12.148593999999999</v>
      </c>
      <c r="S8" s="209">
        <v>12.153654</v>
      </c>
      <c r="T8" s="209">
        <v>12.218216</v>
      </c>
      <c r="U8" s="209">
        <v>11.902106</v>
      </c>
      <c r="V8" s="209">
        <v>12.486233</v>
      </c>
      <c r="W8" s="209">
        <v>12.590317000000001</v>
      </c>
      <c r="X8" s="209">
        <v>12.809474</v>
      </c>
      <c r="Y8" s="209">
        <v>13.000325999999999</v>
      </c>
      <c r="Z8" s="209">
        <v>12.977876</v>
      </c>
      <c r="AA8" s="209">
        <v>12.852266</v>
      </c>
      <c r="AB8" s="209">
        <v>12.842024</v>
      </c>
      <c r="AC8" s="209">
        <v>12.796559</v>
      </c>
      <c r="AD8" s="209">
        <v>11.913743</v>
      </c>
      <c r="AE8" s="209">
        <v>9.7130709999999993</v>
      </c>
      <c r="AF8" s="209">
        <v>10.442492</v>
      </c>
      <c r="AG8" s="209">
        <v>11.005948999999999</v>
      </c>
      <c r="AH8" s="209">
        <v>10.576601</v>
      </c>
      <c r="AI8" s="209">
        <v>10.920752999999999</v>
      </c>
      <c r="AJ8" s="209">
        <v>10.457432000000001</v>
      </c>
      <c r="AK8" s="209">
        <v>11.195551</v>
      </c>
      <c r="AL8" s="209">
        <v>11.1685</v>
      </c>
      <c r="AM8" s="209">
        <v>11.124063</v>
      </c>
      <c r="AN8" s="209">
        <v>9.9246739999999996</v>
      </c>
      <c r="AO8" s="209">
        <v>11.325869000000001</v>
      </c>
      <c r="AP8" s="209">
        <v>11.304722</v>
      </c>
      <c r="AQ8" s="209">
        <v>11.355992000000001</v>
      </c>
      <c r="AR8" s="209">
        <v>11.356417</v>
      </c>
      <c r="AS8" s="209">
        <v>11.346985999999999</v>
      </c>
      <c r="AT8" s="209">
        <v>11.277405</v>
      </c>
      <c r="AU8" s="209">
        <v>10.917534</v>
      </c>
      <c r="AV8" s="209">
        <v>11.568579</v>
      </c>
      <c r="AW8" s="209">
        <v>11.790051999999999</v>
      </c>
      <c r="AX8" s="209">
        <v>11.634403000000001</v>
      </c>
      <c r="AY8" s="209">
        <v>11.369338000000001</v>
      </c>
      <c r="AZ8" s="209">
        <v>11.316119</v>
      </c>
      <c r="BA8" s="209">
        <v>11.700794999999999</v>
      </c>
      <c r="BB8" s="209">
        <v>11.668386999999999</v>
      </c>
      <c r="BC8" s="209">
        <v>11.629127</v>
      </c>
      <c r="BD8" s="209">
        <v>11.787796999999999</v>
      </c>
      <c r="BE8" s="209">
        <v>11.799519999999999</v>
      </c>
      <c r="BF8" s="209">
        <v>11.866544327</v>
      </c>
      <c r="BG8" s="209">
        <v>11.834432218</v>
      </c>
      <c r="BH8" s="298">
        <v>11.747199999999999</v>
      </c>
      <c r="BI8" s="298">
        <v>12.053879999999999</v>
      </c>
      <c r="BJ8" s="298">
        <v>12.166460000000001</v>
      </c>
      <c r="BK8" s="298">
        <v>12.262460000000001</v>
      </c>
      <c r="BL8" s="298">
        <v>12.254770000000001</v>
      </c>
      <c r="BM8" s="298">
        <v>12.29088</v>
      </c>
      <c r="BN8" s="298">
        <v>12.311400000000001</v>
      </c>
      <c r="BO8" s="298">
        <v>12.288919999999999</v>
      </c>
      <c r="BP8" s="298">
        <v>12.26629</v>
      </c>
      <c r="BQ8" s="298">
        <v>12.308809999999999</v>
      </c>
      <c r="BR8" s="298">
        <v>12.365270000000001</v>
      </c>
      <c r="BS8" s="298">
        <v>12.40222</v>
      </c>
      <c r="BT8" s="298">
        <v>12.35148</v>
      </c>
      <c r="BU8" s="298">
        <v>12.55635</v>
      </c>
      <c r="BV8" s="298">
        <v>12.600759999999999</v>
      </c>
    </row>
    <row r="9" spans="1:74" ht="11.15" customHeight="1" x14ac:dyDescent="0.25">
      <c r="A9" s="18"/>
      <c r="B9" s="22"/>
      <c r="C9" s="209"/>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98"/>
      <c r="BI9" s="298"/>
      <c r="BJ9" s="298"/>
      <c r="BK9" s="298"/>
      <c r="BL9" s="298"/>
      <c r="BM9" s="298"/>
      <c r="BN9" s="298"/>
      <c r="BO9" s="298"/>
      <c r="BP9" s="298"/>
      <c r="BQ9" s="298"/>
      <c r="BR9" s="298"/>
      <c r="BS9" s="298"/>
      <c r="BT9" s="298"/>
      <c r="BU9" s="298"/>
      <c r="BV9" s="298"/>
    </row>
    <row r="10" spans="1:74" ht="11.15" customHeight="1" x14ac:dyDescent="0.25">
      <c r="A10" s="18"/>
      <c r="B10" s="21" t="s">
        <v>1403</v>
      </c>
      <c r="C10" s="210"/>
      <c r="D10" s="210"/>
      <c r="E10" s="210"/>
      <c r="F10" s="210"/>
      <c r="G10" s="210"/>
      <c r="H10" s="210"/>
      <c r="I10" s="210"/>
      <c r="J10" s="210"/>
      <c r="K10" s="210"/>
      <c r="L10" s="210"/>
      <c r="M10" s="210"/>
      <c r="N10" s="210"/>
      <c r="O10" s="210"/>
      <c r="P10" s="210"/>
      <c r="Q10" s="210"/>
      <c r="R10" s="210"/>
      <c r="S10" s="210"/>
      <c r="T10" s="210"/>
      <c r="U10" s="210"/>
      <c r="V10" s="210"/>
      <c r="W10" s="210"/>
      <c r="X10" s="210"/>
      <c r="Y10" s="210"/>
      <c r="Z10" s="210"/>
      <c r="AA10" s="210"/>
      <c r="AB10" s="210"/>
      <c r="AC10" s="210"/>
      <c r="AD10" s="210"/>
      <c r="AE10" s="210"/>
      <c r="AF10" s="210"/>
      <c r="AG10" s="210"/>
      <c r="AH10" s="210"/>
      <c r="AI10" s="210"/>
      <c r="AJ10" s="210"/>
      <c r="AK10" s="210"/>
      <c r="AL10" s="210"/>
      <c r="AM10" s="210"/>
      <c r="AN10" s="210"/>
      <c r="AO10" s="210"/>
      <c r="AP10" s="210"/>
      <c r="AQ10" s="210"/>
      <c r="AR10" s="210"/>
      <c r="AS10" s="210"/>
      <c r="AT10" s="210"/>
      <c r="AU10" s="210"/>
      <c r="AV10" s="210"/>
      <c r="AW10" s="210"/>
      <c r="AX10" s="210"/>
      <c r="AY10" s="210"/>
      <c r="AZ10" s="210"/>
      <c r="BA10" s="210"/>
      <c r="BB10" s="210"/>
      <c r="BC10" s="210"/>
      <c r="BD10" s="210"/>
      <c r="BE10" s="210"/>
      <c r="BF10" s="210"/>
      <c r="BG10" s="210"/>
      <c r="BH10" s="299"/>
      <c r="BI10" s="299"/>
      <c r="BJ10" s="299"/>
      <c r="BK10" s="299"/>
      <c r="BL10" s="299"/>
      <c r="BM10" s="299"/>
      <c r="BN10" s="299"/>
      <c r="BO10" s="299"/>
      <c r="BP10" s="299"/>
      <c r="BQ10" s="299"/>
      <c r="BR10" s="299"/>
      <c r="BS10" s="299"/>
      <c r="BT10" s="299"/>
      <c r="BU10" s="299"/>
      <c r="BV10" s="299"/>
    </row>
    <row r="11" spans="1:74" ht="11.15" customHeight="1" x14ac:dyDescent="0.25">
      <c r="A11" s="18" t="s">
        <v>526</v>
      </c>
      <c r="B11" s="22" t="s">
        <v>91</v>
      </c>
      <c r="C11" s="209">
        <v>78.743967741999995</v>
      </c>
      <c r="D11" s="209">
        <v>80.389428570999996</v>
      </c>
      <c r="E11" s="209">
        <v>81.327419355000004</v>
      </c>
      <c r="F11" s="209">
        <v>81.189333332999993</v>
      </c>
      <c r="G11" s="209">
        <v>82.122870968000001</v>
      </c>
      <c r="H11" s="209">
        <v>82.538466666999994</v>
      </c>
      <c r="I11" s="209">
        <v>84.182322580999994</v>
      </c>
      <c r="J11" s="209">
        <v>85.880161290000004</v>
      </c>
      <c r="K11" s="209">
        <v>87.288966666999997</v>
      </c>
      <c r="L11" s="209">
        <v>88.395870967999997</v>
      </c>
      <c r="M11" s="209">
        <v>89.939233333000004</v>
      </c>
      <c r="N11" s="209">
        <v>89.498516128999995</v>
      </c>
      <c r="O11" s="209">
        <v>89.253806452000006</v>
      </c>
      <c r="P11" s="209">
        <v>89.861857142999995</v>
      </c>
      <c r="Q11" s="209">
        <v>90.273258064999993</v>
      </c>
      <c r="R11" s="209">
        <v>90.7102</v>
      </c>
      <c r="S11" s="209">
        <v>91.402483871000001</v>
      </c>
      <c r="T11" s="209">
        <v>91.654566666999997</v>
      </c>
      <c r="U11" s="209">
        <v>92.160129032</v>
      </c>
      <c r="V11" s="209">
        <v>94.400935484000001</v>
      </c>
      <c r="W11" s="209">
        <v>94.762033333000005</v>
      </c>
      <c r="X11" s="209">
        <v>95.594032257999999</v>
      </c>
      <c r="Y11" s="209">
        <v>97.1614</v>
      </c>
      <c r="Z11" s="209">
        <v>97.052064516000002</v>
      </c>
      <c r="AA11" s="209">
        <v>95.325709677000006</v>
      </c>
      <c r="AB11" s="209">
        <v>95.214551724000003</v>
      </c>
      <c r="AC11" s="209">
        <v>95.387161289999995</v>
      </c>
      <c r="AD11" s="209">
        <v>92.880333332999996</v>
      </c>
      <c r="AE11" s="209">
        <v>87.353290322999996</v>
      </c>
      <c r="AF11" s="209">
        <v>88.598699999999994</v>
      </c>
      <c r="AG11" s="209">
        <v>90.167387097000002</v>
      </c>
      <c r="AH11" s="209">
        <v>89.876387097000006</v>
      </c>
      <c r="AI11" s="209">
        <v>89.973100000000002</v>
      </c>
      <c r="AJ11" s="209">
        <v>89.286870968000002</v>
      </c>
      <c r="AK11" s="209">
        <v>92.038033333000001</v>
      </c>
      <c r="AL11" s="209">
        <v>92.177935484000002</v>
      </c>
      <c r="AM11" s="209">
        <v>93.018612903000005</v>
      </c>
      <c r="AN11" s="209">
        <v>86.148928570999999</v>
      </c>
      <c r="AO11" s="209">
        <v>93.781774193999993</v>
      </c>
      <c r="AP11" s="209">
        <v>94.588233333000005</v>
      </c>
      <c r="AQ11" s="209">
        <v>94.505193547999994</v>
      </c>
      <c r="AR11" s="209">
        <v>94.200666666999993</v>
      </c>
      <c r="AS11" s="209">
        <v>94.924935484000002</v>
      </c>
      <c r="AT11" s="209">
        <v>95.343806451999995</v>
      </c>
      <c r="AU11" s="209">
        <v>95.142666667</v>
      </c>
      <c r="AV11" s="209">
        <v>96.804870968000003</v>
      </c>
      <c r="AW11" s="209">
        <v>97.706199999999995</v>
      </c>
      <c r="AX11" s="209">
        <v>97.959161289999997</v>
      </c>
      <c r="AY11" s="209">
        <v>95.267516129000001</v>
      </c>
      <c r="AZ11" s="209">
        <v>94.542964286</v>
      </c>
      <c r="BA11" s="209">
        <v>95.434451612999993</v>
      </c>
      <c r="BB11" s="209">
        <v>96.500233332999997</v>
      </c>
      <c r="BC11" s="209">
        <v>97.745064515999999</v>
      </c>
      <c r="BD11" s="209">
        <v>98.390733333</v>
      </c>
      <c r="BE11" s="209">
        <v>98.260161289999999</v>
      </c>
      <c r="BF11" s="209">
        <v>98.389920000000004</v>
      </c>
      <c r="BG11" s="209">
        <v>98.799040000000005</v>
      </c>
      <c r="BH11" s="298">
        <v>98.651719999999997</v>
      </c>
      <c r="BI11" s="298">
        <v>99.659369999999996</v>
      </c>
      <c r="BJ11" s="298">
        <v>98.869309999999999</v>
      </c>
      <c r="BK11" s="298">
        <v>99.425229999999999</v>
      </c>
      <c r="BL11" s="298">
        <v>98.928370000000001</v>
      </c>
      <c r="BM11" s="298">
        <v>99.227230000000006</v>
      </c>
      <c r="BN11" s="298">
        <v>99.450959999999995</v>
      </c>
      <c r="BO11" s="298">
        <v>99.596969999999999</v>
      </c>
      <c r="BP11" s="298">
        <v>99.652510000000007</v>
      </c>
      <c r="BQ11" s="298">
        <v>99.595569999999995</v>
      </c>
      <c r="BR11" s="298">
        <v>99.675560000000004</v>
      </c>
      <c r="BS11" s="298">
        <v>99.930419999999998</v>
      </c>
      <c r="BT11" s="298">
        <v>99.952849999999998</v>
      </c>
      <c r="BU11" s="298">
        <v>100.11790000000001</v>
      </c>
      <c r="BV11" s="298">
        <v>99.931539999999998</v>
      </c>
    </row>
    <row r="12" spans="1:74" ht="11.15" customHeight="1" x14ac:dyDescent="0.25">
      <c r="A12" s="18"/>
      <c r="B12" s="23"/>
      <c r="C12" s="209"/>
      <c r="D12" s="209"/>
      <c r="E12" s="209"/>
      <c r="F12" s="209"/>
      <c r="G12" s="209"/>
      <c r="H12" s="209"/>
      <c r="I12" s="209"/>
      <c r="J12" s="209"/>
      <c r="K12" s="209"/>
      <c r="L12" s="209"/>
      <c r="M12" s="209"/>
      <c r="N12" s="209"/>
      <c r="O12" s="209"/>
      <c r="P12" s="209"/>
      <c r="Q12" s="209"/>
      <c r="R12" s="209"/>
      <c r="S12" s="209"/>
      <c r="T12" s="209"/>
      <c r="U12" s="209"/>
      <c r="V12" s="209"/>
      <c r="W12" s="209"/>
      <c r="X12" s="209"/>
      <c r="Y12" s="209"/>
      <c r="Z12" s="209"/>
      <c r="AA12" s="209"/>
      <c r="AB12" s="209"/>
      <c r="AC12" s="209"/>
      <c r="AD12" s="209"/>
      <c r="AE12" s="209"/>
      <c r="AF12" s="209"/>
      <c r="AG12" s="209"/>
      <c r="AH12" s="209"/>
      <c r="AI12" s="209"/>
      <c r="AJ12" s="209"/>
      <c r="AK12" s="209"/>
      <c r="AL12" s="209"/>
      <c r="AM12" s="209"/>
      <c r="AN12" s="209"/>
      <c r="AO12" s="209"/>
      <c r="AP12" s="209"/>
      <c r="AQ12" s="209"/>
      <c r="AR12" s="209"/>
      <c r="AS12" s="209"/>
      <c r="AT12" s="209"/>
      <c r="AU12" s="209"/>
      <c r="AV12" s="209"/>
      <c r="AW12" s="209"/>
      <c r="AX12" s="209"/>
      <c r="AY12" s="209"/>
      <c r="AZ12" s="209"/>
      <c r="BA12" s="209"/>
      <c r="BB12" s="209"/>
      <c r="BC12" s="209"/>
      <c r="BD12" s="209"/>
      <c r="BE12" s="209"/>
      <c r="BF12" s="209"/>
      <c r="BG12" s="209"/>
      <c r="BH12" s="298"/>
      <c r="BI12" s="298"/>
      <c r="BJ12" s="298"/>
      <c r="BK12" s="298"/>
      <c r="BL12" s="298"/>
      <c r="BM12" s="298"/>
      <c r="BN12" s="298"/>
      <c r="BO12" s="298"/>
      <c r="BP12" s="298"/>
      <c r="BQ12" s="298"/>
      <c r="BR12" s="298"/>
      <c r="BS12" s="298"/>
      <c r="BT12" s="298"/>
      <c r="BU12" s="298"/>
      <c r="BV12" s="298"/>
    </row>
    <row r="13" spans="1:74" ht="11.15" customHeight="1" x14ac:dyDescent="0.25">
      <c r="A13" s="18"/>
      <c r="B13" s="21" t="s">
        <v>783</v>
      </c>
      <c r="C13" s="210"/>
      <c r="D13" s="210"/>
      <c r="E13" s="210"/>
      <c r="F13" s="210"/>
      <c r="G13" s="210"/>
      <c r="H13" s="210"/>
      <c r="I13" s="210"/>
      <c r="J13" s="210"/>
      <c r="K13" s="210"/>
      <c r="L13" s="210"/>
      <c r="M13" s="210"/>
      <c r="N13" s="210"/>
      <c r="O13" s="210"/>
      <c r="P13" s="210"/>
      <c r="Q13" s="210"/>
      <c r="R13" s="210"/>
      <c r="S13" s="210"/>
      <c r="T13" s="210"/>
      <c r="U13" s="210"/>
      <c r="V13" s="210"/>
      <c r="W13" s="210"/>
      <c r="X13" s="210"/>
      <c r="Y13" s="210"/>
      <c r="Z13" s="210"/>
      <c r="AA13" s="210"/>
      <c r="AB13" s="210"/>
      <c r="AC13" s="210"/>
      <c r="AD13" s="210"/>
      <c r="AE13" s="210"/>
      <c r="AF13" s="210"/>
      <c r="AG13" s="210"/>
      <c r="AH13" s="210"/>
      <c r="AI13" s="210"/>
      <c r="AJ13" s="210"/>
      <c r="AK13" s="210"/>
      <c r="AL13" s="210"/>
      <c r="AM13" s="210"/>
      <c r="AN13" s="210"/>
      <c r="AO13" s="210"/>
      <c r="AP13" s="210"/>
      <c r="AQ13" s="210"/>
      <c r="AR13" s="210"/>
      <c r="AS13" s="210"/>
      <c r="AT13" s="210"/>
      <c r="AU13" s="210"/>
      <c r="AV13" s="210"/>
      <c r="AW13" s="210"/>
      <c r="AX13" s="210"/>
      <c r="AY13" s="210"/>
      <c r="AZ13" s="210"/>
      <c r="BA13" s="210"/>
      <c r="BB13" s="210"/>
      <c r="BC13" s="210"/>
      <c r="BD13" s="210"/>
      <c r="BE13" s="210"/>
      <c r="BF13" s="210"/>
      <c r="BG13" s="210"/>
      <c r="BH13" s="299"/>
      <c r="BI13" s="299"/>
      <c r="BJ13" s="299"/>
      <c r="BK13" s="299"/>
      <c r="BL13" s="299"/>
      <c r="BM13" s="299"/>
      <c r="BN13" s="299"/>
      <c r="BO13" s="299"/>
      <c r="BP13" s="299"/>
      <c r="BQ13" s="299"/>
      <c r="BR13" s="299"/>
      <c r="BS13" s="299"/>
      <c r="BT13" s="299"/>
      <c r="BU13" s="299"/>
      <c r="BV13" s="299"/>
    </row>
    <row r="14" spans="1:74" ht="11.15" customHeight="1" x14ac:dyDescent="0.25">
      <c r="A14" s="18" t="s">
        <v>197</v>
      </c>
      <c r="B14" s="22" t="s">
        <v>798</v>
      </c>
      <c r="C14" s="67">
        <v>61.971187999999998</v>
      </c>
      <c r="D14" s="67">
        <v>60.268717000000002</v>
      </c>
      <c r="E14" s="67">
        <v>65.503579000000002</v>
      </c>
      <c r="F14" s="67">
        <v>58.046233999999998</v>
      </c>
      <c r="G14" s="67">
        <v>61.210858999999999</v>
      </c>
      <c r="H14" s="67">
        <v>61.572367999999997</v>
      </c>
      <c r="I14" s="67">
        <v>62.967241999999999</v>
      </c>
      <c r="J14" s="67">
        <v>69.325457999999998</v>
      </c>
      <c r="K14" s="67">
        <v>62.438499</v>
      </c>
      <c r="L14" s="67">
        <v>66.532053000000005</v>
      </c>
      <c r="M14" s="67">
        <v>62.857303000000002</v>
      </c>
      <c r="N14" s="67">
        <v>63.473595000000003</v>
      </c>
      <c r="O14" s="67">
        <v>65.83569</v>
      </c>
      <c r="P14" s="67">
        <v>58.314672999999999</v>
      </c>
      <c r="Q14" s="67">
        <v>55.667043</v>
      </c>
      <c r="R14" s="67">
        <v>61.213194000000001</v>
      </c>
      <c r="S14" s="67">
        <v>61.861533000000001</v>
      </c>
      <c r="T14" s="67">
        <v>56.705832999999998</v>
      </c>
      <c r="U14" s="67">
        <v>59.068790999999997</v>
      </c>
      <c r="V14" s="67">
        <v>63.794620000000002</v>
      </c>
      <c r="W14" s="67">
        <v>58.59742</v>
      </c>
      <c r="X14" s="67">
        <v>57.674056999999998</v>
      </c>
      <c r="Y14" s="67">
        <v>54.392702</v>
      </c>
      <c r="Z14" s="67">
        <v>53.183706999999998</v>
      </c>
      <c r="AA14" s="67">
        <v>55.666972999999999</v>
      </c>
      <c r="AB14" s="67">
        <v>47.425207999999998</v>
      </c>
      <c r="AC14" s="67">
        <v>46.106031999999999</v>
      </c>
      <c r="AD14" s="67">
        <v>39.346704000000003</v>
      </c>
      <c r="AE14" s="67">
        <v>37.262844999999999</v>
      </c>
      <c r="AF14" s="67">
        <v>39.608334999999997</v>
      </c>
      <c r="AG14" s="67">
        <v>43.217199999999998</v>
      </c>
      <c r="AH14" s="67">
        <v>47.522893000000003</v>
      </c>
      <c r="AI14" s="67">
        <v>45.141308000000002</v>
      </c>
      <c r="AJ14" s="67">
        <v>44.988278999999999</v>
      </c>
      <c r="AK14" s="67">
        <v>44.344920999999999</v>
      </c>
      <c r="AL14" s="67">
        <v>44.803655999999997</v>
      </c>
      <c r="AM14" s="67">
        <v>48.556348999999997</v>
      </c>
      <c r="AN14" s="67">
        <v>40.868284000000003</v>
      </c>
      <c r="AO14" s="67">
        <v>50.881473</v>
      </c>
      <c r="AP14" s="67">
        <v>45.317715</v>
      </c>
      <c r="AQ14" s="67">
        <v>48.632001000000002</v>
      </c>
      <c r="AR14" s="67">
        <v>48.797648000000002</v>
      </c>
      <c r="AS14" s="67">
        <v>48.475408000000002</v>
      </c>
      <c r="AT14" s="67">
        <v>50.041584</v>
      </c>
      <c r="AU14" s="67">
        <v>49.762177000000001</v>
      </c>
      <c r="AV14" s="67">
        <v>49.078792999999997</v>
      </c>
      <c r="AW14" s="67">
        <v>48.949624</v>
      </c>
      <c r="AX14" s="67">
        <v>48.70017</v>
      </c>
      <c r="AY14" s="67">
        <v>49.780833999999999</v>
      </c>
      <c r="AZ14" s="67">
        <v>47.772986000000003</v>
      </c>
      <c r="BA14" s="67">
        <v>51.438144000000001</v>
      </c>
      <c r="BB14" s="67">
        <v>45.495471999999999</v>
      </c>
      <c r="BC14" s="67">
        <v>48.446587000000001</v>
      </c>
      <c r="BD14" s="67">
        <v>47.801416000000003</v>
      </c>
      <c r="BE14" s="67">
        <v>48.977642000000003</v>
      </c>
      <c r="BF14" s="67">
        <v>52.577635428999997</v>
      </c>
      <c r="BG14" s="67">
        <v>51.777371746</v>
      </c>
      <c r="BH14" s="300">
        <v>53.182519999999997</v>
      </c>
      <c r="BI14" s="300">
        <v>51.23339</v>
      </c>
      <c r="BJ14" s="300">
        <v>49.695230000000002</v>
      </c>
      <c r="BK14" s="300">
        <v>51.606499999999997</v>
      </c>
      <c r="BL14" s="300">
        <v>45.904000000000003</v>
      </c>
      <c r="BM14" s="300">
        <v>50.392159999999997</v>
      </c>
      <c r="BN14" s="300">
        <v>45.354379999999999</v>
      </c>
      <c r="BO14" s="300">
        <v>45.906149999999997</v>
      </c>
      <c r="BP14" s="300">
        <v>45.956940000000003</v>
      </c>
      <c r="BQ14" s="300">
        <v>48.079819999999998</v>
      </c>
      <c r="BR14" s="300">
        <v>53.542610000000003</v>
      </c>
      <c r="BS14" s="300">
        <v>49.0732</v>
      </c>
      <c r="BT14" s="300">
        <v>50.17295</v>
      </c>
      <c r="BU14" s="300">
        <v>48.277630000000002</v>
      </c>
      <c r="BV14" s="300">
        <v>46.772539999999999</v>
      </c>
    </row>
    <row r="15" spans="1:74" ht="11.15" customHeight="1" x14ac:dyDescent="0.25">
      <c r="A15" s="18"/>
      <c r="B15" s="21"/>
      <c r="C15" s="210"/>
      <c r="D15" s="210"/>
      <c r="E15" s="210"/>
      <c r="F15" s="210"/>
      <c r="G15" s="210"/>
      <c r="H15" s="210"/>
      <c r="I15" s="210"/>
      <c r="J15" s="210"/>
      <c r="K15" s="210"/>
      <c r="L15" s="210"/>
      <c r="M15" s="210"/>
      <c r="N15" s="210"/>
      <c r="O15" s="210"/>
      <c r="P15" s="210"/>
      <c r="Q15" s="210"/>
      <c r="R15" s="210"/>
      <c r="S15" s="210"/>
      <c r="T15" s="210"/>
      <c r="U15" s="210"/>
      <c r="V15" s="210"/>
      <c r="W15" s="210"/>
      <c r="X15" s="210"/>
      <c r="Y15" s="210"/>
      <c r="Z15" s="210"/>
      <c r="AA15" s="210"/>
      <c r="AB15" s="210"/>
      <c r="AC15" s="210"/>
      <c r="AD15" s="210"/>
      <c r="AE15" s="210"/>
      <c r="AF15" s="210"/>
      <c r="AG15" s="210"/>
      <c r="AH15" s="210"/>
      <c r="AI15" s="210"/>
      <c r="AJ15" s="210"/>
      <c r="AK15" s="210"/>
      <c r="AL15" s="210"/>
      <c r="AM15" s="210"/>
      <c r="AN15" s="210"/>
      <c r="AO15" s="210"/>
      <c r="AP15" s="210"/>
      <c r="AQ15" s="210"/>
      <c r="AR15" s="210"/>
      <c r="AS15" s="210"/>
      <c r="AT15" s="210"/>
      <c r="AU15" s="210"/>
      <c r="AV15" s="210"/>
      <c r="AW15" s="210"/>
      <c r="AX15" s="210"/>
      <c r="AY15" s="210"/>
      <c r="AZ15" s="210"/>
      <c r="BA15" s="210"/>
      <c r="BB15" s="210"/>
      <c r="BC15" s="210"/>
      <c r="BD15" s="210"/>
      <c r="BE15" s="210"/>
      <c r="BF15" s="210"/>
      <c r="BG15" s="210"/>
      <c r="BH15" s="299"/>
      <c r="BI15" s="299"/>
      <c r="BJ15" s="299"/>
      <c r="BK15" s="299"/>
      <c r="BL15" s="299"/>
      <c r="BM15" s="299"/>
      <c r="BN15" s="299"/>
      <c r="BO15" s="299"/>
      <c r="BP15" s="299"/>
      <c r="BQ15" s="299"/>
      <c r="BR15" s="299"/>
      <c r="BS15" s="299"/>
      <c r="BT15" s="299"/>
      <c r="BU15" s="299"/>
      <c r="BV15" s="299"/>
    </row>
    <row r="16" spans="1:74" ht="11.15" customHeight="1" x14ac:dyDescent="0.25">
      <c r="A16" s="15"/>
      <c r="B16" s="19" t="s">
        <v>784</v>
      </c>
      <c r="C16" s="210"/>
      <c r="D16" s="210"/>
      <c r="E16" s="210"/>
      <c r="F16" s="210"/>
      <c r="G16" s="210"/>
      <c r="H16" s="210"/>
      <c r="I16" s="210"/>
      <c r="J16" s="210"/>
      <c r="K16" s="210"/>
      <c r="L16" s="210"/>
      <c r="M16" s="210"/>
      <c r="N16" s="210"/>
      <c r="O16" s="210"/>
      <c r="P16" s="210"/>
      <c r="Q16" s="210"/>
      <c r="R16" s="210"/>
      <c r="S16" s="210"/>
      <c r="T16" s="210"/>
      <c r="U16" s="210"/>
      <c r="V16" s="210"/>
      <c r="W16" s="210"/>
      <c r="X16" s="210"/>
      <c r="Y16" s="210"/>
      <c r="Z16" s="210"/>
      <c r="AA16" s="210"/>
      <c r="AB16" s="210"/>
      <c r="AC16" s="210"/>
      <c r="AD16" s="210"/>
      <c r="AE16" s="210"/>
      <c r="AF16" s="210"/>
      <c r="AG16" s="210"/>
      <c r="AH16" s="210"/>
      <c r="AI16" s="210"/>
      <c r="AJ16" s="210"/>
      <c r="AK16" s="210"/>
      <c r="AL16" s="210"/>
      <c r="AM16" s="210"/>
      <c r="AN16" s="210"/>
      <c r="AO16" s="210"/>
      <c r="AP16" s="210"/>
      <c r="AQ16" s="210"/>
      <c r="AR16" s="210"/>
      <c r="AS16" s="210"/>
      <c r="AT16" s="210"/>
      <c r="AU16" s="210"/>
      <c r="AV16" s="210"/>
      <c r="AW16" s="210"/>
      <c r="AX16" s="210"/>
      <c r="AY16" s="210"/>
      <c r="AZ16" s="210"/>
      <c r="BA16" s="210"/>
      <c r="BB16" s="210"/>
      <c r="BC16" s="210"/>
      <c r="BD16" s="210"/>
      <c r="BE16" s="210"/>
      <c r="BF16" s="210"/>
      <c r="BG16" s="210"/>
      <c r="BH16" s="299"/>
      <c r="BI16" s="299"/>
      <c r="BJ16" s="299"/>
      <c r="BK16" s="299"/>
      <c r="BL16" s="299"/>
      <c r="BM16" s="299"/>
      <c r="BN16" s="299"/>
      <c r="BO16" s="299"/>
      <c r="BP16" s="299"/>
      <c r="BQ16" s="299"/>
      <c r="BR16" s="299"/>
      <c r="BS16" s="299"/>
      <c r="BT16" s="299"/>
      <c r="BU16" s="299"/>
      <c r="BV16" s="299"/>
    </row>
    <row r="17" spans="1:74" ht="11.15" customHeight="1" x14ac:dyDescent="0.25">
      <c r="A17" s="15"/>
      <c r="B17" s="19"/>
      <c r="C17" s="210"/>
      <c r="D17" s="210"/>
      <c r="E17" s="210"/>
      <c r="F17" s="210"/>
      <c r="G17" s="210"/>
      <c r="H17" s="210"/>
      <c r="I17" s="210"/>
      <c r="J17" s="210"/>
      <c r="K17" s="210"/>
      <c r="L17" s="210"/>
      <c r="M17" s="210"/>
      <c r="N17" s="210"/>
      <c r="O17" s="210"/>
      <c r="P17" s="210"/>
      <c r="Q17" s="210"/>
      <c r="R17" s="210"/>
      <c r="S17" s="210"/>
      <c r="T17" s="210"/>
      <c r="U17" s="210"/>
      <c r="V17" s="210"/>
      <c r="W17" s="210"/>
      <c r="X17" s="210"/>
      <c r="Y17" s="210"/>
      <c r="Z17" s="210"/>
      <c r="AA17" s="210"/>
      <c r="AB17" s="210"/>
      <c r="AC17" s="210"/>
      <c r="AD17" s="210"/>
      <c r="AE17" s="210"/>
      <c r="AF17" s="210"/>
      <c r="AG17" s="210"/>
      <c r="AH17" s="210"/>
      <c r="AI17" s="210"/>
      <c r="AJ17" s="210"/>
      <c r="AK17" s="210"/>
      <c r="AL17" s="210"/>
      <c r="AM17" s="210"/>
      <c r="AN17" s="210"/>
      <c r="AO17" s="210"/>
      <c r="AP17" s="210"/>
      <c r="AQ17" s="210"/>
      <c r="AR17" s="210"/>
      <c r="AS17" s="210"/>
      <c r="AT17" s="210"/>
      <c r="AU17" s="210"/>
      <c r="AV17" s="210"/>
      <c r="AW17" s="210"/>
      <c r="AX17" s="210"/>
      <c r="AY17" s="210"/>
      <c r="AZ17" s="210"/>
      <c r="BA17" s="210"/>
      <c r="BB17" s="210"/>
      <c r="BC17" s="210"/>
      <c r="BD17" s="210"/>
      <c r="BE17" s="210"/>
      <c r="BF17" s="210"/>
      <c r="BG17" s="210"/>
      <c r="BH17" s="299"/>
      <c r="BI17" s="299"/>
      <c r="BJ17" s="299"/>
      <c r="BK17" s="299"/>
      <c r="BL17" s="299"/>
      <c r="BM17" s="299"/>
      <c r="BN17" s="299"/>
      <c r="BO17" s="299"/>
      <c r="BP17" s="299"/>
      <c r="BQ17" s="299"/>
      <c r="BR17" s="299"/>
      <c r="BS17" s="299"/>
      <c r="BT17" s="299"/>
      <c r="BU17" s="299"/>
      <c r="BV17" s="299"/>
    </row>
    <row r="18" spans="1:74" ht="11.15" customHeight="1" x14ac:dyDescent="0.25">
      <c r="A18" s="15"/>
      <c r="B18" s="24" t="s">
        <v>527</v>
      </c>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301"/>
      <c r="BI18" s="301"/>
      <c r="BJ18" s="301"/>
      <c r="BK18" s="301"/>
      <c r="BL18" s="301"/>
      <c r="BM18" s="301"/>
      <c r="BN18" s="301"/>
      <c r="BO18" s="301"/>
      <c r="BP18" s="301"/>
      <c r="BQ18" s="301"/>
      <c r="BR18" s="301"/>
      <c r="BS18" s="301"/>
      <c r="BT18" s="301"/>
      <c r="BU18" s="301"/>
      <c r="BV18" s="301"/>
    </row>
    <row r="19" spans="1:74" ht="11.15" customHeight="1" x14ac:dyDescent="0.25">
      <c r="A19" s="25" t="s">
        <v>509</v>
      </c>
      <c r="B19" s="26" t="s">
        <v>86</v>
      </c>
      <c r="C19" s="209">
        <v>20.564366</v>
      </c>
      <c r="D19" s="209">
        <v>19.693135000000002</v>
      </c>
      <c r="E19" s="209">
        <v>20.731231000000001</v>
      </c>
      <c r="F19" s="209">
        <v>20.038354000000002</v>
      </c>
      <c r="G19" s="209">
        <v>20.251204999999999</v>
      </c>
      <c r="H19" s="209">
        <v>20.770271000000001</v>
      </c>
      <c r="I19" s="209">
        <v>20.671374</v>
      </c>
      <c r="J19" s="209">
        <v>21.356102</v>
      </c>
      <c r="K19" s="209">
        <v>20.084109000000002</v>
      </c>
      <c r="L19" s="209">
        <v>20.785793000000002</v>
      </c>
      <c r="M19" s="209">
        <v>20.774214000000001</v>
      </c>
      <c r="N19" s="209">
        <v>20.327480999999999</v>
      </c>
      <c r="O19" s="209">
        <v>20.614982999999999</v>
      </c>
      <c r="P19" s="209">
        <v>20.283868999999999</v>
      </c>
      <c r="Q19" s="209">
        <v>20.176247</v>
      </c>
      <c r="R19" s="209">
        <v>20.332601</v>
      </c>
      <c r="S19" s="209">
        <v>20.387087999999999</v>
      </c>
      <c r="T19" s="209">
        <v>20.653979</v>
      </c>
      <c r="U19" s="209">
        <v>20.734573999999999</v>
      </c>
      <c r="V19" s="209">
        <v>21.157913000000001</v>
      </c>
      <c r="W19" s="209">
        <v>20.248483</v>
      </c>
      <c r="X19" s="209">
        <v>20.713985999999998</v>
      </c>
      <c r="Y19" s="209">
        <v>20.736152000000001</v>
      </c>
      <c r="Z19" s="209">
        <v>20.442869000000002</v>
      </c>
      <c r="AA19" s="209">
        <v>19.933385999999999</v>
      </c>
      <c r="AB19" s="209">
        <v>20.132245999999999</v>
      </c>
      <c r="AC19" s="209">
        <v>18.462838000000001</v>
      </c>
      <c r="AD19" s="209">
        <v>14.548503</v>
      </c>
      <c r="AE19" s="209">
        <v>16.078182999999999</v>
      </c>
      <c r="AF19" s="209">
        <v>17.578056</v>
      </c>
      <c r="AG19" s="209">
        <v>18.381069</v>
      </c>
      <c r="AH19" s="209">
        <v>18.557874000000002</v>
      </c>
      <c r="AI19" s="209">
        <v>18.414828</v>
      </c>
      <c r="AJ19" s="209">
        <v>18.613648000000001</v>
      </c>
      <c r="AK19" s="209">
        <v>18.742515999999998</v>
      </c>
      <c r="AL19" s="209">
        <v>18.801689</v>
      </c>
      <c r="AM19" s="209">
        <v>18.814347999999999</v>
      </c>
      <c r="AN19" s="209">
        <v>17.699107999999999</v>
      </c>
      <c r="AO19" s="209">
        <v>19.132116</v>
      </c>
      <c r="AP19" s="209">
        <v>19.743698999999999</v>
      </c>
      <c r="AQ19" s="209">
        <v>20.049742999999999</v>
      </c>
      <c r="AR19" s="209">
        <v>20.585872999999999</v>
      </c>
      <c r="AS19" s="209">
        <v>20.171831000000001</v>
      </c>
      <c r="AT19" s="209">
        <v>20.572572999999998</v>
      </c>
      <c r="AU19" s="209">
        <v>20.138569</v>
      </c>
      <c r="AV19" s="209">
        <v>20.37715</v>
      </c>
      <c r="AW19" s="209">
        <v>20.572648000000001</v>
      </c>
      <c r="AX19" s="209">
        <v>20.656690000000001</v>
      </c>
      <c r="AY19" s="209">
        <v>19.731010999999999</v>
      </c>
      <c r="AZ19" s="209">
        <v>20.435638000000001</v>
      </c>
      <c r="BA19" s="209">
        <v>20.511873999999999</v>
      </c>
      <c r="BB19" s="209">
        <v>19.957376</v>
      </c>
      <c r="BC19" s="209">
        <v>20.076819</v>
      </c>
      <c r="BD19" s="209">
        <v>20.771961999999998</v>
      </c>
      <c r="BE19" s="209">
        <v>20.343792000000001</v>
      </c>
      <c r="BF19" s="209">
        <v>20.216896282</v>
      </c>
      <c r="BG19" s="209">
        <v>19.878726149999999</v>
      </c>
      <c r="BH19" s="298">
        <v>20.547350000000002</v>
      </c>
      <c r="BI19" s="298">
        <v>20.85661</v>
      </c>
      <c r="BJ19" s="298">
        <v>20.871449999999999</v>
      </c>
      <c r="BK19" s="298">
        <v>20.028780000000001</v>
      </c>
      <c r="BL19" s="298">
        <v>20.212589999999999</v>
      </c>
      <c r="BM19" s="298">
        <v>20.40728</v>
      </c>
      <c r="BN19" s="298">
        <v>20.377269999999999</v>
      </c>
      <c r="BO19" s="298">
        <v>20.549440000000001</v>
      </c>
      <c r="BP19" s="298">
        <v>20.63513</v>
      </c>
      <c r="BQ19" s="298">
        <v>20.653400000000001</v>
      </c>
      <c r="BR19" s="298">
        <v>20.697050000000001</v>
      </c>
      <c r="BS19" s="298">
        <v>20.461269999999999</v>
      </c>
      <c r="BT19" s="298">
        <v>20.740320000000001</v>
      </c>
      <c r="BU19" s="298">
        <v>20.795999999999999</v>
      </c>
      <c r="BV19" s="298">
        <v>20.886019999999998</v>
      </c>
    </row>
    <row r="20" spans="1:74" ht="11.15" customHeight="1" x14ac:dyDescent="0.25">
      <c r="A20" s="25"/>
      <c r="B20" s="27"/>
      <c r="C20" s="209"/>
      <c r="D20" s="209"/>
      <c r="E20" s="209"/>
      <c r="F20" s="209"/>
      <c r="G20" s="209"/>
      <c r="H20" s="209"/>
      <c r="I20" s="209"/>
      <c r="J20" s="209"/>
      <c r="K20" s="209"/>
      <c r="L20" s="209"/>
      <c r="M20" s="209"/>
      <c r="N20" s="209"/>
      <c r="O20" s="209"/>
      <c r="P20" s="209"/>
      <c r="Q20" s="209"/>
      <c r="R20" s="209"/>
      <c r="S20" s="209"/>
      <c r="T20" s="209"/>
      <c r="U20" s="209"/>
      <c r="V20" s="209"/>
      <c r="W20" s="209"/>
      <c r="X20" s="209"/>
      <c r="Y20" s="209"/>
      <c r="Z20" s="209"/>
      <c r="AA20" s="209"/>
      <c r="AB20" s="209"/>
      <c r="AC20" s="209"/>
      <c r="AD20" s="209"/>
      <c r="AE20" s="209"/>
      <c r="AF20" s="209"/>
      <c r="AG20" s="209"/>
      <c r="AH20" s="209"/>
      <c r="AI20" s="209"/>
      <c r="AJ20" s="209"/>
      <c r="AK20" s="209"/>
      <c r="AL20" s="209"/>
      <c r="AM20" s="209"/>
      <c r="AN20" s="209"/>
      <c r="AO20" s="209"/>
      <c r="AP20" s="209"/>
      <c r="AQ20" s="209"/>
      <c r="AR20" s="209"/>
      <c r="AS20" s="209"/>
      <c r="AT20" s="209"/>
      <c r="AU20" s="209"/>
      <c r="AV20" s="209"/>
      <c r="AW20" s="209"/>
      <c r="AX20" s="209"/>
      <c r="AY20" s="209"/>
      <c r="AZ20" s="209"/>
      <c r="BA20" s="209"/>
      <c r="BB20" s="209"/>
      <c r="BC20" s="209"/>
      <c r="BD20" s="209"/>
      <c r="BE20" s="209"/>
      <c r="BF20" s="209"/>
      <c r="BG20" s="209"/>
      <c r="BH20" s="298"/>
      <c r="BI20" s="298"/>
      <c r="BJ20" s="298"/>
      <c r="BK20" s="298"/>
      <c r="BL20" s="298"/>
      <c r="BM20" s="298"/>
      <c r="BN20" s="298"/>
      <c r="BO20" s="298"/>
      <c r="BP20" s="298"/>
      <c r="BQ20" s="298"/>
      <c r="BR20" s="298"/>
      <c r="BS20" s="298"/>
      <c r="BT20" s="298"/>
      <c r="BU20" s="298"/>
      <c r="BV20" s="298"/>
    </row>
    <row r="21" spans="1:74" ht="11.15" customHeight="1" x14ac:dyDescent="0.25">
      <c r="A21" s="15"/>
      <c r="B21" s="24" t="s">
        <v>604</v>
      </c>
      <c r="C21" s="211"/>
      <c r="D21" s="211"/>
      <c r="E21" s="211"/>
      <c r="F21" s="211"/>
      <c r="G21" s="211"/>
      <c r="H21" s="211"/>
      <c r="I21" s="211"/>
      <c r="J21" s="211"/>
      <c r="K21" s="211"/>
      <c r="L21" s="211"/>
      <c r="M21" s="211"/>
      <c r="N21" s="211"/>
      <c r="O21" s="211"/>
      <c r="P21" s="211"/>
      <c r="Q21" s="211"/>
      <c r="R21" s="211"/>
      <c r="S21" s="211"/>
      <c r="T21" s="211"/>
      <c r="U21" s="211"/>
      <c r="V21" s="211"/>
      <c r="W21" s="211"/>
      <c r="X21" s="211"/>
      <c r="Y21" s="211"/>
      <c r="Z21" s="211"/>
      <c r="AA21" s="211"/>
      <c r="AB21" s="211"/>
      <c r="AC21" s="211"/>
      <c r="AD21" s="211"/>
      <c r="AE21" s="211"/>
      <c r="AF21" s="211"/>
      <c r="AG21" s="211"/>
      <c r="AH21" s="211"/>
      <c r="AI21" s="211"/>
      <c r="AJ21" s="211"/>
      <c r="AK21" s="211"/>
      <c r="AL21" s="211"/>
      <c r="AM21" s="211"/>
      <c r="AN21" s="211"/>
      <c r="AO21" s="211"/>
      <c r="AP21" s="211"/>
      <c r="AQ21" s="211"/>
      <c r="AR21" s="211"/>
      <c r="AS21" s="211"/>
      <c r="AT21" s="211"/>
      <c r="AU21" s="211"/>
      <c r="AV21" s="211"/>
      <c r="AW21" s="211"/>
      <c r="AX21" s="211"/>
      <c r="AY21" s="211"/>
      <c r="AZ21" s="211"/>
      <c r="BA21" s="211"/>
      <c r="BB21" s="211"/>
      <c r="BC21" s="211"/>
      <c r="BD21" s="211"/>
      <c r="BE21" s="211"/>
      <c r="BF21" s="211"/>
      <c r="BG21" s="211"/>
      <c r="BH21" s="302"/>
      <c r="BI21" s="302"/>
      <c r="BJ21" s="302"/>
      <c r="BK21" s="302"/>
      <c r="BL21" s="302"/>
      <c r="BM21" s="302"/>
      <c r="BN21" s="302"/>
      <c r="BO21" s="302"/>
      <c r="BP21" s="302"/>
      <c r="BQ21" s="302"/>
      <c r="BR21" s="302"/>
      <c r="BS21" s="302"/>
      <c r="BT21" s="302"/>
      <c r="BU21" s="302"/>
      <c r="BV21" s="302"/>
    </row>
    <row r="22" spans="1:74" ht="11.15" customHeight="1" x14ac:dyDescent="0.25">
      <c r="A22" s="25" t="s">
        <v>541</v>
      </c>
      <c r="B22" s="26" t="s">
        <v>91</v>
      </c>
      <c r="C22" s="209">
        <v>107.77206452</v>
      </c>
      <c r="D22" s="209">
        <v>96.811392857000001</v>
      </c>
      <c r="E22" s="209">
        <v>90.216387096999995</v>
      </c>
      <c r="F22" s="209">
        <v>78.349366666999998</v>
      </c>
      <c r="G22" s="209">
        <v>66.290935484000002</v>
      </c>
      <c r="H22" s="209">
        <v>68.771466666999999</v>
      </c>
      <c r="I22" s="209">
        <v>75.829612902999997</v>
      </c>
      <c r="J22" s="209">
        <v>74.639838710000006</v>
      </c>
      <c r="K22" s="209">
        <v>71.868766667000003</v>
      </c>
      <c r="L22" s="209">
        <v>73.737193547999993</v>
      </c>
      <c r="M22" s="209">
        <v>90.531400000000005</v>
      </c>
      <c r="N22" s="209">
        <v>96.758354839000006</v>
      </c>
      <c r="O22" s="209">
        <v>110.46132258</v>
      </c>
      <c r="P22" s="209">
        <v>107.82567856999999</v>
      </c>
      <c r="Q22" s="209">
        <v>94.445516128999998</v>
      </c>
      <c r="R22" s="209">
        <v>73.746166666999997</v>
      </c>
      <c r="S22" s="209">
        <v>68.838225805999997</v>
      </c>
      <c r="T22" s="209">
        <v>70.644666666999996</v>
      </c>
      <c r="U22" s="209">
        <v>77.222709676999997</v>
      </c>
      <c r="V22" s="209">
        <v>78.513677419000004</v>
      </c>
      <c r="W22" s="209">
        <v>73.541733332999996</v>
      </c>
      <c r="X22" s="209">
        <v>74.404645161000005</v>
      </c>
      <c r="Y22" s="209">
        <v>92.791799999999995</v>
      </c>
      <c r="Z22" s="209">
        <v>102.28116129</v>
      </c>
      <c r="AA22" s="209">
        <v>107.11451458000001</v>
      </c>
      <c r="AB22" s="209">
        <v>105.46605</v>
      </c>
      <c r="AC22" s="209">
        <v>87.806062544</v>
      </c>
      <c r="AD22" s="209">
        <v>75.228189400000005</v>
      </c>
      <c r="AE22" s="209">
        <v>66.843839579000004</v>
      </c>
      <c r="AF22" s="209">
        <v>70.930407862999999</v>
      </c>
      <c r="AG22" s="209">
        <v>79.486639449999998</v>
      </c>
      <c r="AH22" s="209">
        <v>77.404286353000003</v>
      </c>
      <c r="AI22" s="209">
        <v>71.705911603000004</v>
      </c>
      <c r="AJ22" s="209">
        <v>74.706151165999998</v>
      </c>
      <c r="AK22" s="209">
        <v>81.398046402999995</v>
      </c>
      <c r="AL22" s="209">
        <v>102.67174328999999</v>
      </c>
      <c r="AM22" s="209">
        <v>107.86860062</v>
      </c>
      <c r="AN22" s="209">
        <v>110.68631981999999</v>
      </c>
      <c r="AO22" s="209">
        <v>85.464232162000002</v>
      </c>
      <c r="AP22" s="209">
        <v>75.504717303000007</v>
      </c>
      <c r="AQ22" s="209">
        <v>68.303274999999999</v>
      </c>
      <c r="AR22" s="209">
        <v>74.612801203000004</v>
      </c>
      <c r="AS22" s="209">
        <v>77.812343326000004</v>
      </c>
      <c r="AT22" s="209">
        <v>78.509613677999994</v>
      </c>
      <c r="AU22" s="209">
        <v>71.410217032999995</v>
      </c>
      <c r="AV22" s="209">
        <v>72.986954776999994</v>
      </c>
      <c r="AW22" s="209">
        <v>89.775316236999998</v>
      </c>
      <c r="AX22" s="209">
        <v>97.010356100999999</v>
      </c>
      <c r="AY22" s="209">
        <v>116.51908813</v>
      </c>
      <c r="AZ22" s="209">
        <v>109.43506947</v>
      </c>
      <c r="BA22" s="209">
        <v>89.85118387</v>
      </c>
      <c r="BB22" s="209">
        <v>79.310261069999996</v>
      </c>
      <c r="BC22" s="209">
        <v>72.507827129999995</v>
      </c>
      <c r="BD22" s="209">
        <v>77.558382899999998</v>
      </c>
      <c r="BE22" s="209">
        <v>83.782886097000002</v>
      </c>
      <c r="BF22" s="209">
        <v>80.823396900000006</v>
      </c>
      <c r="BG22" s="209">
        <v>75.441908900000001</v>
      </c>
      <c r="BH22" s="298">
        <v>76.865809999999996</v>
      </c>
      <c r="BI22" s="298">
        <v>88.911529999999999</v>
      </c>
      <c r="BJ22" s="298">
        <v>104.7957</v>
      </c>
      <c r="BK22" s="298">
        <v>113.42700000000001</v>
      </c>
      <c r="BL22" s="298">
        <v>105.0454</v>
      </c>
      <c r="BM22" s="298">
        <v>90.608980000000003</v>
      </c>
      <c r="BN22" s="298">
        <v>75.591340000000002</v>
      </c>
      <c r="BO22" s="298">
        <v>70.104209999999995</v>
      </c>
      <c r="BP22" s="298">
        <v>73.508750000000006</v>
      </c>
      <c r="BQ22" s="298">
        <v>78.153599999999997</v>
      </c>
      <c r="BR22" s="298">
        <v>77.289010000000005</v>
      </c>
      <c r="BS22" s="298">
        <v>71.567549999999997</v>
      </c>
      <c r="BT22" s="298">
        <v>76.519199999999998</v>
      </c>
      <c r="BU22" s="298">
        <v>88.031469999999999</v>
      </c>
      <c r="BV22" s="298">
        <v>104.62869999999999</v>
      </c>
    </row>
    <row r="23" spans="1:74" ht="11.15" customHeight="1" x14ac:dyDescent="0.25">
      <c r="A23" s="15"/>
      <c r="B23" s="24"/>
      <c r="C23" s="209"/>
      <c r="D23" s="209"/>
      <c r="E23" s="209"/>
      <c r="F23" s="209"/>
      <c r="G23" s="209"/>
      <c r="H23" s="209"/>
      <c r="I23" s="209"/>
      <c r="J23" s="209"/>
      <c r="K23" s="209"/>
      <c r="L23" s="209"/>
      <c r="M23" s="209"/>
      <c r="N23" s="209"/>
      <c r="O23" s="209"/>
      <c r="P23" s="209"/>
      <c r="Q23" s="209"/>
      <c r="R23" s="209"/>
      <c r="S23" s="209"/>
      <c r="T23" s="209"/>
      <c r="U23" s="209"/>
      <c r="V23" s="209"/>
      <c r="W23" s="209"/>
      <c r="X23" s="209"/>
      <c r="Y23" s="209"/>
      <c r="Z23" s="209"/>
      <c r="AA23" s="209"/>
      <c r="AB23" s="209"/>
      <c r="AC23" s="209"/>
      <c r="AD23" s="209"/>
      <c r="AE23" s="209"/>
      <c r="AF23" s="209"/>
      <c r="AG23" s="209"/>
      <c r="AH23" s="209"/>
      <c r="AI23" s="209"/>
      <c r="AJ23" s="209"/>
      <c r="AK23" s="209"/>
      <c r="AL23" s="209"/>
      <c r="AM23" s="209"/>
      <c r="AN23" s="209"/>
      <c r="AO23" s="209"/>
      <c r="AP23" s="209"/>
      <c r="AQ23" s="209"/>
      <c r="AR23" s="209"/>
      <c r="AS23" s="209"/>
      <c r="AT23" s="209"/>
      <c r="AU23" s="209"/>
      <c r="AV23" s="209"/>
      <c r="AW23" s="209"/>
      <c r="AX23" s="209"/>
      <c r="AY23" s="209"/>
      <c r="AZ23" s="209"/>
      <c r="BA23" s="209"/>
      <c r="BB23" s="209"/>
      <c r="BC23" s="209"/>
      <c r="BD23" s="209"/>
      <c r="BE23" s="209"/>
      <c r="BF23" s="209"/>
      <c r="BG23" s="209"/>
      <c r="BH23" s="298"/>
      <c r="BI23" s="298"/>
      <c r="BJ23" s="298"/>
      <c r="BK23" s="298"/>
      <c r="BL23" s="298"/>
      <c r="BM23" s="298"/>
      <c r="BN23" s="298"/>
      <c r="BO23" s="298"/>
      <c r="BP23" s="298"/>
      <c r="BQ23" s="298"/>
      <c r="BR23" s="298"/>
      <c r="BS23" s="298"/>
      <c r="BT23" s="298"/>
      <c r="BU23" s="298"/>
      <c r="BV23" s="298"/>
    </row>
    <row r="24" spans="1:74" ht="11.15" customHeight="1" x14ac:dyDescent="0.25">
      <c r="A24" s="15"/>
      <c r="B24" s="24" t="s">
        <v>103</v>
      </c>
      <c r="C24" s="209"/>
      <c r="D24" s="209"/>
      <c r="E24" s="209"/>
      <c r="F24" s="209"/>
      <c r="G24" s="209"/>
      <c r="H24" s="209"/>
      <c r="I24" s="209"/>
      <c r="J24" s="209"/>
      <c r="K24" s="209"/>
      <c r="L24" s="209"/>
      <c r="M24" s="209"/>
      <c r="N24" s="209"/>
      <c r="O24" s="209"/>
      <c r="P24" s="209"/>
      <c r="Q24" s="209"/>
      <c r="R24" s="209"/>
      <c r="S24" s="209"/>
      <c r="T24" s="209"/>
      <c r="U24" s="209"/>
      <c r="V24" s="209"/>
      <c r="W24" s="209"/>
      <c r="X24" s="209"/>
      <c r="Y24" s="209"/>
      <c r="Z24" s="209"/>
      <c r="AA24" s="209"/>
      <c r="AB24" s="209"/>
      <c r="AC24" s="209"/>
      <c r="AD24" s="209"/>
      <c r="AE24" s="209"/>
      <c r="AF24" s="209"/>
      <c r="AG24" s="209"/>
      <c r="AH24" s="209"/>
      <c r="AI24" s="209"/>
      <c r="AJ24" s="209"/>
      <c r="AK24" s="209"/>
      <c r="AL24" s="209"/>
      <c r="AM24" s="209"/>
      <c r="AN24" s="209"/>
      <c r="AO24" s="209"/>
      <c r="AP24" s="209"/>
      <c r="AQ24" s="209"/>
      <c r="AR24" s="209"/>
      <c r="AS24" s="209"/>
      <c r="AT24" s="209"/>
      <c r="AU24" s="209"/>
      <c r="AV24" s="209"/>
      <c r="AW24" s="209"/>
      <c r="AX24" s="209"/>
      <c r="AY24" s="209"/>
      <c r="AZ24" s="209"/>
      <c r="BA24" s="209"/>
      <c r="BB24" s="209"/>
      <c r="BC24" s="209"/>
      <c r="BD24" s="209"/>
      <c r="BE24" s="209"/>
      <c r="BF24" s="209"/>
      <c r="BG24" s="209"/>
      <c r="BH24" s="298"/>
      <c r="BI24" s="298"/>
      <c r="BJ24" s="298"/>
      <c r="BK24" s="298"/>
      <c r="BL24" s="298"/>
      <c r="BM24" s="298"/>
      <c r="BN24" s="298"/>
      <c r="BO24" s="298"/>
      <c r="BP24" s="298"/>
      <c r="BQ24" s="298"/>
      <c r="BR24" s="298"/>
      <c r="BS24" s="298"/>
      <c r="BT24" s="298"/>
      <c r="BU24" s="298"/>
      <c r="BV24" s="298"/>
    </row>
    <row r="25" spans="1:74" ht="11.15" customHeight="1" x14ac:dyDescent="0.25">
      <c r="A25" s="25" t="s">
        <v>215</v>
      </c>
      <c r="B25" s="26" t="s">
        <v>798</v>
      </c>
      <c r="C25" s="67">
        <v>69.253774041</v>
      </c>
      <c r="D25" s="67">
        <v>50.024953132</v>
      </c>
      <c r="E25" s="67">
        <v>48.869908676999998</v>
      </c>
      <c r="F25" s="67">
        <v>44.793441719999997</v>
      </c>
      <c r="G25" s="67">
        <v>51.573590324000001</v>
      </c>
      <c r="H25" s="67">
        <v>60.239975909999998</v>
      </c>
      <c r="I25" s="67">
        <v>68.083151048999994</v>
      </c>
      <c r="J25" s="67">
        <v>67.976370340000003</v>
      </c>
      <c r="K25" s="67">
        <v>58.159414290000001</v>
      </c>
      <c r="L25" s="67">
        <v>52.811207013000001</v>
      </c>
      <c r="M25" s="67">
        <v>56.170449150000003</v>
      </c>
      <c r="N25" s="67">
        <v>60.149091401</v>
      </c>
      <c r="O25" s="67">
        <v>60.198764064999999</v>
      </c>
      <c r="P25" s="67">
        <v>49.199763760000003</v>
      </c>
      <c r="Q25" s="67">
        <v>48.347844962000003</v>
      </c>
      <c r="R25" s="67">
        <v>37.282224120000002</v>
      </c>
      <c r="S25" s="67">
        <v>44.060165955999999</v>
      </c>
      <c r="T25" s="67">
        <v>48.267030300000002</v>
      </c>
      <c r="U25" s="67">
        <v>59.801968033000001</v>
      </c>
      <c r="V25" s="67">
        <v>56.310744251000003</v>
      </c>
      <c r="W25" s="67">
        <v>51.113288310000002</v>
      </c>
      <c r="X25" s="67">
        <v>41.517648131999998</v>
      </c>
      <c r="Y25" s="67">
        <v>45.869143289999997</v>
      </c>
      <c r="Z25" s="67">
        <v>44.574784772999998</v>
      </c>
      <c r="AA25" s="67">
        <v>40.771261193999997</v>
      </c>
      <c r="AB25" s="67">
        <v>36.011703142999998</v>
      </c>
      <c r="AC25" s="67">
        <v>32.842827487999998</v>
      </c>
      <c r="AD25" s="67">
        <v>26.754132930000001</v>
      </c>
      <c r="AE25" s="67">
        <v>29.783501813000001</v>
      </c>
      <c r="AF25" s="67">
        <v>39.797904000000003</v>
      </c>
      <c r="AG25" s="67">
        <v>52.852355979000002</v>
      </c>
      <c r="AH25" s="67">
        <v>53.610339025000002</v>
      </c>
      <c r="AI25" s="67">
        <v>41.827720859999999</v>
      </c>
      <c r="AJ25" s="67">
        <v>37.392535729999999</v>
      </c>
      <c r="AK25" s="67">
        <v>37.873816920000003</v>
      </c>
      <c r="AL25" s="67">
        <v>47.175003052000001</v>
      </c>
      <c r="AM25" s="67">
        <v>49.154478695000002</v>
      </c>
      <c r="AN25" s="67">
        <v>51.656657136</v>
      </c>
      <c r="AO25" s="67">
        <v>38.362901946000001</v>
      </c>
      <c r="AP25" s="67">
        <v>33.691812089999999</v>
      </c>
      <c r="AQ25" s="67">
        <v>39.252921804000003</v>
      </c>
      <c r="AR25" s="67">
        <v>51.621454800000002</v>
      </c>
      <c r="AS25" s="67">
        <v>60.042771786000003</v>
      </c>
      <c r="AT25" s="67">
        <v>59.888760624</v>
      </c>
      <c r="AU25" s="67">
        <v>47.929309920000001</v>
      </c>
      <c r="AV25" s="67">
        <v>39.403025198999998</v>
      </c>
      <c r="AW25" s="67">
        <v>36.490302419999999</v>
      </c>
      <c r="AX25" s="67">
        <v>38.177002819999998</v>
      </c>
      <c r="AY25" s="67">
        <v>52.342674997000003</v>
      </c>
      <c r="AZ25" s="67">
        <v>43.410262979999999</v>
      </c>
      <c r="BA25" s="67">
        <v>37.936959496999997</v>
      </c>
      <c r="BB25" s="67">
        <v>34.558436039999997</v>
      </c>
      <c r="BC25" s="67">
        <v>38.299086244999998</v>
      </c>
      <c r="BD25" s="67">
        <v>45.232441264999999</v>
      </c>
      <c r="BE25" s="67">
        <v>52.762695485000002</v>
      </c>
      <c r="BF25" s="67">
        <v>53.50285598</v>
      </c>
      <c r="BG25" s="67">
        <v>41.518428</v>
      </c>
      <c r="BH25" s="300">
        <v>37.409269999999999</v>
      </c>
      <c r="BI25" s="300">
        <v>38.006990000000002</v>
      </c>
      <c r="BJ25" s="300">
        <v>43.123690000000003</v>
      </c>
      <c r="BK25" s="300">
        <v>48.310409999999997</v>
      </c>
      <c r="BL25" s="300">
        <v>39.733980000000003</v>
      </c>
      <c r="BM25" s="300">
        <v>32.941580000000002</v>
      </c>
      <c r="BN25" s="300">
        <v>29.223939999999999</v>
      </c>
      <c r="BO25" s="300">
        <v>33.678330000000003</v>
      </c>
      <c r="BP25" s="300">
        <v>44.600239999999999</v>
      </c>
      <c r="BQ25" s="300">
        <v>52.271720000000002</v>
      </c>
      <c r="BR25" s="300">
        <v>52.364490000000004</v>
      </c>
      <c r="BS25" s="300">
        <v>43.08878</v>
      </c>
      <c r="BT25" s="300">
        <v>33.937779999999997</v>
      </c>
      <c r="BU25" s="300">
        <v>36.032319999999999</v>
      </c>
      <c r="BV25" s="300">
        <v>40.774459999999998</v>
      </c>
    </row>
    <row r="26" spans="1:74" ht="11.15" customHeight="1" x14ac:dyDescent="0.25">
      <c r="A26" s="15"/>
      <c r="B26" s="24"/>
      <c r="C26" s="211"/>
      <c r="D26" s="211"/>
      <c r="E26" s="211"/>
      <c r="F26" s="211"/>
      <c r="G26" s="211"/>
      <c r="H26" s="211"/>
      <c r="I26" s="211"/>
      <c r="J26" s="211"/>
      <c r="K26" s="211"/>
      <c r="L26" s="211"/>
      <c r="M26" s="211"/>
      <c r="N26" s="211"/>
      <c r="O26" s="211"/>
      <c r="P26" s="211"/>
      <c r="Q26" s="211"/>
      <c r="R26" s="211"/>
      <c r="S26" s="211"/>
      <c r="T26" s="211"/>
      <c r="U26" s="211"/>
      <c r="V26" s="211"/>
      <c r="W26" s="211"/>
      <c r="X26" s="211"/>
      <c r="Y26" s="211"/>
      <c r="Z26" s="211"/>
      <c r="AA26" s="211"/>
      <c r="AB26" s="211"/>
      <c r="AC26" s="211"/>
      <c r="AD26" s="211"/>
      <c r="AE26" s="211"/>
      <c r="AF26" s="211"/>
      <c r="AG26" s="211"/>
      <c r="AH26" s="211"/>
      <c r="AI26" s="211"/>
      <c r="AJ26" s="211"/>
      <c r="AK26" s="211"/>
      <c r="AL26" s="211"/>
      <c r="AM26" s="211"/>
      <c r="AN26" s="211"/>
      <c r="AO26" s="211"/>
      <c r="AP26" s="211"/>
      <c r="AQ26" s="211"/>
      <c r="AR26" s="211"/>
      <c r="AS26" s="211"/>
      <c r="AT26" s="211"/>
      <c r="AU26" s="211"/>
      <c r="AV26" s="211"/>
      <c r="AW26" s="211"/>
      <c r="AX26" s="211"/>
      <c r="AY26" s="211"/>
      <c r="AZ26" s="211"/>
      <c r="BA26" s="211"/>
      <c r="BB26" s="211"/>
      <c r="BC26" s="211"/>
      <c r="BD26" s="211"/>
      <c r="BE26" s="211"/>
      <c r="BF26" s="211"/>
      <c r="BG26" s="211"/>
      <c r="BH26" s="302"/>
      <c r="BI26" s="302"/>
      <c r="BJ26" s="302"/>
      <c r="BK26" s="302"/>
      <c r="BL26" s="302"/>
      <c r="BM26" s="302"/>
      <c r="BN26" s="302"/>
      <c r="BO26" s="302"/>
      <c r="BP26" s="302"/>
      <c r="BQ26" s="302"/>
      <c r="BR26" s="302"/>
      <c r="BS26" s="302"/>
      <c r="BT26" s="302"/>
      <c r="BU26" s="302"/>
      <c r="BV26" s="302"/>
    </row>
    <row r="27" spans="1:74" ht="11.15" customHeight="1" x14ac:dyDescent="0.25">
      <c r="A27" s="15"/>
      <c r="B27" s="28" t="s">
        <v>782</v>
      </c>
      <c r="C27" s="209"/>
      <c r="D27" s="209"/>
      <c r="E27" s="209"/>
      <c r="F27" s="209"/>
      <c r="G27" s="209"/>
      <c r="H27" s="209"/>
      <c r="I27" s="209"/>
      <c r="J27" s="209"/>
      <c r="K27" s="209"/>
      <c r="L27" s="209"/>
      <c r="M27" s="209"/>
      <c r="N27" s="209"/>
      <c r="O27" s="209"/>
      <c r="P27" s="209"/>
      <c r="Q27" s="209"/>
      <c r="R27" s="209"/>
      <c r="S27" s="209"/>
      <c r="T27" s="209"/>
      <c r="U27" s="209"/>
      <c r="V27" s="209"/>
      <c r="W27" s="209"/>
      <c r="X27" s="209"/>
      <c r="Y27" s="209"/>
      <c r="Z27" s="209"/>
      <c r="AA27" s="209"/>
      <c r="AB27" s="209"/>
      <c r="AC27" s="209"/>
      <c r="AD27" s="209"/>
      <c r="AE27" s="209"/>
      <c r="AF27" s="209"/>
      <c r="AG27" s="209"/>
      <c r="AH27" s="209"/>
      <c r="AI27" s="209"/>
      <c r="AJ27" s="209"/>
      <c r="AK27" s="209"/>
      <c r="AL27" s="209"/>
      <c r="AM27" s="209"/>
      <c r="AN27" s="209"/>
      <c r="AO27" s="209"/>
      <c r="AP27" s="209"/>
      <c r="AQ27" s="209"/>
      <c r="AR27" s="209"/>
      <c r="AS27" s="209"/>
      <c r="AT27" s="209"/>
      <c r="AU27" s="209"/>
      <c r="AV27" s="209"/>
      <c r="AW27" s="209"/>
      <c r="AX27" s="209"/>
      <c r="AY27" s="209"/>
      <c r="AZ27" s="209"/>
      <c r="BA27" s="209"/>
      <c r="BB27" s="209"/>
      <c r="BC27" s="209"/>
      <c r="BD27" s="209"/>
      <c r="BE27" s="209"/>
      <c r="BF27" s="209"/>
      <c r="BG27" s="209"/>
      <c r="BH27" s="298"/>
      <c r="BI27" s="298"/>
      <c r="BJ27" s="298"/>
      <c r="BK27" s="298"/>
      <c r="BL27" s="298"/>
      <c r="BM27" s="298"/>
      <c r="BN27" s="298"/>
      <c r="BO27" s="298"/>
      <c r="BP27" s="298"/>
      <c r="BQ27" s="298"/>
      <c r="BR27" s="298"/>
      <c r="BS27" s="298"/>
      <c r="BT27" s="298"/>
      <c r="BU27" s="298"/>
      <c r="BV27" s="298"/>
    </row>
    <row r="28" spans="1:74" ht="11.15" customHeight="1" x14ac:dyDescent="0.25">
      <c r="A28" s="15" t="s">
        <v>602</v>
      </c>
      <c r="B28" s="26" t="s">
        <v>94</v>
      </c>
      <c r="C28" s="209">
        <v>11.511747570000001</v>
      </c>
      <c r="D28" s="209">
        <v>10.84828722</v>
      </c>
      <c r="E28" s="209">
        <v>9.9517392000000005</v>
      </c>
      <c r="F28" s="209">
        <v>9.6491751990000001</v>
      </c>
      <c r="G28" s="209">
        <v>10.16034612</v>
      </c>
      <c r="H28" s="209">
        <v>11.669762540000001</v>
      </c>
      <c r="I28" s="209">
        <v>12.516078439999999</v>
      </c>
      <c r="J28" s="209">
        <v>12.715816240000001</v>
      </c>
      <c r="K28" s="209">
        <v>11.641782340000001</v>
      </c>
      <c r="L28" s="209">
        <v>10.353594920000001</v>
      </c>
      <c r="M28" s="209">
        <v>10.08221309</v>
      </c>
      <c r="N28" s="209">
        <v>10.46967609</v>
      </c>
      <c r="O28" s="209">
        <v>11.00442655</v>
      </c>
      <c r="P28" s="209">
        <v>10.95505157</v>
      </c>
      <c r="Q28" s="209">
        <v>10.11528858</v>
      </c>
      <c r="R28" s="209">
        <v>9.4936772699999992</v>
      </c>
      <c r="S28" s="209">
        <v>9.9424801679999995</v>
      </c>
      <c r="T28" s="209">
        <v>11.106312409999999</v>
      </c>
      <c r="U28" s="209">
        <v>12.54491655</v>
      </c>
      <c r="V28" s="209">
        <v>12.432330479999999</v>
      </c>
      <c r="W28" s="209">
        <v>11.749827549999999</v>
      </c>
      <c r="X28" s="209">
        <v>10.32368198</v>
      </c>
      <c r="Y28" s="209">
        <v>9.9179917779999993</v>
      </c>
      <c r="Z28" s="209">
        <v>10.39962044</v>
      </c>
      <c r="AA28" s="209">
        <v>10.58856963</v>
      </c>
      <c r="AB28" s="209">
        <v>10.566372469999999</v>
      </c>
      <c r="AC28" s="209">
        <v>9.7339437259999997</v>
      </c>
      <c r="AD28" s="209">
        <v>9.1044007199999992</v>
      </c>
      <c r="AE28" s="209">
        <v>9.2137634209999995</v>
      </c>
      <c r="AF28" s="209">
        <v>11.04516259</v>
      </c>
      <c r="AG28" s="209">
        <v>12.63153232</v>
      </c>
      <c r="AH28" s="209">
        <v>12.28966177</v>
      </c>
      <c r="AI28" s="209">
        <v>11.12274451</v>
      </c>
      <c r="AJ28" s="209">
        <v>9.9312567680000008</v>
      </c>
      <c r="AK28" s="209">
        <v>9.607591395</v>
      </c>
      <c r="AL28" s="209">
        <v>10.5644995</v>
      </c>
      <c r="AM28" s="209">
        <v>10.75021752</v>
      </c>
      <c r="AN28" s="209">
        <v>11.022766089999999</v>
      </c>
      <c r="AO28" s="209">
        <v>9.8084845650000005</v>
      </c>
      <c r="AP28" s="209">
        <v>9.3982789909999997</v>
      </c>
      <c r="AQ28" s="209">
        <v>9.673537541</v>
      </c>
      <c r="AR28" s="209">
        <v>11.628583369999999</v>
      </c>
      <c r="AS28" s="209">
        <v>12.41308748</v>
      </c>
      <c r="AT28" s="209">
        <v>12.660304869999999</v>
      </c>
      <c r="AU28" s="209">
        <v>11.571059910000001</v>
      </c>
      <c r="AV28" s="209">
        <v>10.083293599999999</v>
      </c>
      <c r="AW28" s="209">
        <v>9.9331279949999995</v>
      </c>
      <c r="AX28" s="209">
        <v>10.278372409999999</v>
      </c>
      <c r="AY28" s="209">
        <v>11.25547272</v>
      </c>
      <c r="AZ28" s="209">
        <v>11.24827717</v>
      </c>
      <c r="BA28" s="209">
        <v>10.155050320000001</v>
      </c>
      <c r="BB28" s="209">
        <v>9.8108394509999997</v>
      </c>
      <c r="BC28" s="209">
        <v>10.26168822</v>
      </c>
      <c r="BD28" s="209">
        <v>11.898948331</v>
      </c>
      <c r="BE28" s="209">
        <v>12.875298902999999</v>
      </c>
      <c r="BF28" s="209">
        <v>12.793469999999999</v>
      </c>
      <c r="BG28" s="209">
        <v>11.593299999999999</v>
      </c>
      <c r="BH28" s="298">
        <v>10.148999999999999</v>
      </c>
      <c r="BI28" s="298">
        <v>9.9216099999999994</v>
      </c>
      <c r="BJ28" s="298">
        <v>10.661390000000001</v>
      </c>
      <c r="BK28" s="298">
        <v>11.41564</v>
      </c>
      <c r="BL28" s="298">
        <v>11.19523</v>
      </c>
      <c r="BM28" s="298">
        <v>10.23868</v>
      </c>
      <c r="BN28" s="298">
        <v>9.7971839999999997</v>
      </c>
      <c r="BO28" s="298">
        <v>10.11918</v>
      </c>
      <c r="BP28" s="298">
        <v>11.66451</v>
      </c>
      <c r="BQ28" s="298">
        <v>12.448399999999999</v>
      </c>
      <c r="BR28" s="298">
        <v>12.46298</v>
      </c>
      <c r="BS28" s="298">
        <v>11.42456</v>
      </c>
      <c r="BT28" s="298">
        <v>10.12703</v>
      </c>
      <c r="BU28" s="298">
        <v>9.9577770000000001</v>
      </c>
      <c r="BV28" s="298">
        <v>10.683630000000001</v>
      </c>
    </row>
    <row r="29" spans="1:74" ht="11.15" customHeight="1" x14ac:dyDescent="0.25">
      <c r="A29" s="15"/>
      <c r="B29" s="24"/>
      <c r="C29" s="209"/>
      <c r="D29" s="209"/>
      <c r="E29" s="209"/>
      <c r="F29" s="209"/>
      <c r="G29" s="209"/>
      <c r="H29" s="209"/>
      <c r="I29" s="209"/>
      <c r="J29" s="209"/>
      <c r="K29" s="209"/>
      <c r="L29" s="209"/>
      <c r="M29" s="209"/>
      <c r="N29" s="209"/>
      <c r="O29" s="209"/>
      <c r="P29" s="209"/>
      <c r="Q29" s="209"/>
      <c r="R29" s="209"/>
      <c r="S29" s="209"/>
      <c r="T29" s="209"/>
      <c r="U29" s="209"/>
      <c r="V29" s="209"/>
      <c r="W29" s="209"/>
      <c r="X29" s="209"/>
      <c r="Y29" s="209"/>
      <c r="Z29" s="209"/>
      <c r="AA29" s="209"/>
      <c r="AB29" s="209"/>
      <c r="AC29" s="209"/>
      <c r="AD29" s="209"/>
      <c r="AE29" s="209"/>
      <c r="AF29" s="209"/>
      <c r="AG29" s="209"/>
      <c r="AH29" s="209"/>
      <c r="AI29" s="209"/>
      <c r="AJ29" s="209"/>
      <c r="AK29" s="209"/>
      <c r="AL29" s="209"/>
      <c r="AM29" s="209"/>
      <c r="AN29" s="209"/>
      <c r="AO29" s="209"/>
      <c r="AP29" s="209"/>
      <c r="AQ29" s="209"/>
      <c r="AR29" s="209"/>
      <c r="AS29" s="209"/>
      <c r="AT29" s="209"/>
      <c r="AU29" s="209"/>
      <c r="AV29" s="209"/>
      <c r="AW29" s="209"/>
      <c r="AX29" s="209"/>
      <c r="AY29" s="209"/>
      <c r="AZ29" s="209"/>
      <c r="BA29" s="209"/>
      <c r="BB29" s="209"/>
      <c r="BC29" s="209"/>
      <c r="BD29" s="209"/>
      <c r="BE29" s="209"/>
      <c r="BF29" s="209"/>
      <c r="BG29" s="209"/>
      <c r="BH29" s="298"/>
      <c r="BI29" s="298"/>
      <c r="BJ29" s="298"/>
      <c r="BK29" s="298"/>
      <c r="BL29" s="298"/>
      <c r="BM29" s="298"/>
      <c r="BN29" s="298"/>
      <c r="BO29" s="298"/>
      <c r="BP29" s="298"/>
      <c r="BQ29" s="298"/>
      <c r="BR29" s="298"/>
      <c r="BS29" s="298"/>
      <c r="BT29" s="298"/>
      <c r="BU29" s="298"/>
      <c r="BV29" s="298"/>
    </row>
    <row r="30" spans="1:74" ht="11.15" customHeight="1" x14ac:dyDescent="0.25">
      <c r="A30" s="15"/>
      <c r="B30" s="24" t="s">
        <v>224</v>
      </c>
      <c r="C30" s="209"/>
      <c r="D30" s="209"/>
      <c r="E30" s="209"/>
      <c r="F30" s="209"/>
      <c r="G30" s="209"/>
      <c r="H30" s="209"/>
      <c r="I30" s="209"/>
      <c r="J30" s="209"/>
      <c r="K30" s="209"/>
      <c r="L30" s="209"/>
      <c r="M30" s="209"/>
      <c r="N30" s="209"/>
      <c r="O30" s="209"/>
      <c r="P30" s="209"/>
      <c r="Q30" s="209"/>
      <c r="R30" s="209"/>
      <c r="S30" s="209"/>
      <c r="T30" s="209"/>
      <c r="U30" s="209"/>
      <c r="V30" s="209"/>
      <c r="W30" s="209"/>
      <c r="X30" s="209"/>
      <c r="Y30" s="209"/>
      <c r="Z30" s="209"/>
      <c r="AA30" s="209"/>
      <c r="AB30" s="209"/>
      <c r="AC30" s="209"/>
      <c r="AD30" s="209"/>
      <c r="AE30" s="209"/>
      <c r="AF30" s="209"/>
      <c r="AG30" s="209"/>
      <c r="AH30" s="209"/>
      <c r="AI30" s="209"/>
      <c r="AJ30" s="209"/>
      <c r="AK30" s="209"/>
      <c r="AL30" s="209"/>
      <c r="AM30" s="209"/>
      <c r="AN30" s="209"/>
      <c r="AO30" s="209"/>
      <c r="AP30" s="209"/>
      <c r="AQ30" s="209"/>
      <c r="AR30" s="209"/>
      <c r="AS30" s="209"/>
      <c r="AT30" s="209"/>
      <c r="AU30" s="209"/>
      <c r="AV30" s="209"/>
      <c r="AW30" s="209"/>
      <c r="AX30" s="209"/>
      <c r="AY30" s="209"/>
      <c r="AZ30" s="209"/>
      <c r="BA30" s="209"/>
      <c r="BB30" s="209"/>
      <c r="BC30" s="209"/>
      <c r="BD30" s="209"/>
      <c r="BE30" s="209"/>
      <c r="BF30" s="209"/>
      <c r="BG30" s="209"/>
      <c r="BH30" s="298"/>
      <c r="BI30" s="298"/>
      <c r="BJ30" s="298"/>
      <c r="BK30" s="298"/>
      <c r="BL30" s="298"/>
      <c r="BM30" s="298"/>
      <c r="BN30" s="298"/>
      <c r="BO30" s="298"/>
      <c r="BP30" s="298"/>
      <c r="BQ30" s="298"/>
      <c r="BR30" s="298"/>
      <c r="BS30" s="298"/>
      <c r="BT30" s="298"/>
      <c r="BU30" s="298"/>
      <c r="BV30" s="298"/>
    </row>
    <row r="31" spans="1:74" ht="11.15" customHeight="1" x14ac:dyDescent="0.25">
      <c r="A31" s="132" t="s">
        <v>24</v>
      </c>
      <c r="B31" s="29" t="s">
        <v>95</v>
      </c>
      <c r="C31" s="209">
        <v>0.95743482422000004</v>
      </c>
      <c r="D31" s="209">
        <v>0.89693483960999998</v>
      </c>
      <c r="E31" s="209">
        <v>0.99823989933000001</v>
      </c>
      <c r="F31" s="209">
        <v>1.0051536928</v>
      </c>
      <c r="G31" s="209">
        <v>1.0479373190000001</v>
      </c>
      <c r="H31" s="209">
        <v>1.0184108220000001</v>
      </c>
      <c r="I31" s="209">
        <v>0.93255059527999995</v>
      </c>
      <c r="J31" s="209">
        <v>0.93921386703999998</v>
      </c>
      <c r="K31" s="209">
        <v>0.85236152599000004</v>
      </c>
      <c r="L31" s="209">
        <v>0.89017200958999998</v>
      </c>
      <c r="M31" s="209">
        <v>0.89361533714999997</v>
      </c>
      <c r="N31" s="209">
        <v>0.93106686507000003</v>
      </c>
      <c r="O31" s="209">
        <v>0.92809581253999995</v>
      </c>
      <c r="P31" s="209">
        <v>0.86930948641000005</v>
      </c>
      <c r="Q31" s="209">
        <v>0.9885706259</v>
      </c>
      <c r="R31" s="209">
        <v>1.0234073494</v>
      </c>
      <c r="S31" s="209">
        <v>1.0650174732</v>
      </c>
      <c r="T31" s="209">
        <v>0.99733569044000003</v>
      </c>
      <c r="U31" s="209">
        <v>0.98477347082</v>
      </c>
      <c r="V31" s="209">
        <v>0.93897641871000004</v>
      </c>
      <c r="W31" s="209">
        <v>0.90074013927999996</v>
      </c>
      <c r="X31" s="209">
        <v>0.93276196385999999</v>
      </c>
      <c r="Y31" s="209">
        <v>0.89985481393</v>
      </c>
      <c r="Z31" s="209">
        <v>0.93470013406999997</v>
      </c>
      <c r="AA31" s="209">
        <v>0.96326534133999997</v>
      </c>
      <c r="AB31" s="209">
        <v>0.97182051593999996</v>
      </c>
      <c r="AC31" s="209">
        <v>0.96835569258999998</v>
      </c>
      <c r="AD31" s="209">
        <v>0.92053010562000004</v>
      </c>
      <c r="AE31" s="209">
        <v>1.0277885251000001</v>
      </c>
      <c r="AF31" s="209">
        <v>1.0430438325</v>
      </c>
      <c r="AG31" s="209">
        <v>0.98973039280999997</v>
      </c>
      <c r="AH31" s="209">
        <v>0.94726956128999995</v>
      </c>
      <c r="AI31" s="209">
        <v>0.87753833305999995</v>
      </c>
      <c r="AJ31" s="209">
        <v>0.92228736321000004</v>
      </c>
      <c r="AK31" s="209">
        <v>0.96645170518000001</v>
      </c>
      <c r="AL31" s="209">
        <v>0.97189382625999998</v>
      </c>
      <c r="AM31" s="209">
        <v>0.98054331611000001</v>
      </c>
      <c r="AN31" s="209">
        <v>0.88046633271999997</v>
      </c>
      <c r="AO31" s="209">
        <v>1.0920494131</v>
      </c>
      <c r="AP31" s="209">
        <v>1.0378363504000001</v>
      </c>
      <c r="AQ31" s="209">
        <v>1.0982373904</v>
      </c>
      <c r="AR31" s="209">
        <v>1.0295569671</v>
      </c>
      <c r="AS31" s="209">
        <v>0.98424826607000004</v>
      </c>
      <c r="AT31" s="209">
        <v>1.0076585278000001</v>
      </c>
      <c r="AU31" s="209">
        <v>0.96615643245000005</v>
      </c>
      <c r="AV31" s="209">
        <v>1.0064862481000001</v>
      </c>
      <c r="AW31" s="209">
        <v>1.0272138586999999</v>
      </c>
      <c r="AX31" s="209">
        <v>1.1106779557999999</v>
      </c>
      <c r="AY31" s="209">
        <v>1.0985149773</v>
      </c>
      <c r="AZ31" s="209">
        <v>1.0526107040999999</v>
      </c>
      <c r="BA31" s="209">
        <v>1.1978435054000001</v>
      </c>
      <c r="BB31" s="209">
        <v>1.1725582902</v>
      </c>
      <c r="BC31" s="209">
        <v>1.2095080704000001</v>
      </c>
      <c r="BD31" s="209">
        <v>1.1721714042</v>
      </c>
      <c r="BE31" s="209">
        <v>1.1317259318999999</v>
      </c>
      <c r="BF31" s="209">
        <v>1.07348</v>
      </c>
      <c r="BG31" s="209">
        <v>1.0245919999999999</v>
      </c>
      <c r="BH31" s="298">
        <v>1.057855</v>
      </c>
      <c r="BI31" s="298">
        <v>1.079804</v>
      </c>
      <c r="BJ31" s="298">
        <v>1.142225</v>
      </c>
      <c r="BK31" s="298">
        <v>1.1342140000000001</v>
      </c>
      <c r="BL31" s="298">
        <v>1.0953299999999999</v>
      </c>
      <c r="BM31" s="298">
        <v>1.2605820000000001</v>
      </c>
      <c r="BN31" s="298">
        <v>1.2833049999999999</v>
      </c>
      <c r="BO31" s="298">
        <v>1.331475</v>
      </c>
      <c r="BP31" s="298">
        <v>1.2480180000000001</v>
      </c>
      <c r="BQ31" s="298">
        <v>1.202806</v>
      </c>
      <c r="BR31" s="298">
        <v>1.146787</v>
      </c>
      <c r="BS31" s="298">
        <v>1.107823</v>
      </c>
      <c r="BT31" s="298">
        <v>1.1291819999999999</v>
      </c>
      <c r="BU31" s="298">
        <v>1.1364650000000001</v>
      </c>
      <c r="BV31" s="298">
        <v>1.215565</v>
      </c>
    </row>
    <row r="32" spans="1:74" ht="11.15" customHeight="1" x14ac:dyDescent="0.25">
      <c r="A32" s="15"/>
      <c r="B32" s="24"/>
      <c r="C32" s="209"/>
      <c r="D32" s="209"/>
      <c r="E32" s="209"/>
      <c r="F32" s="209"/>
      <c r="G32" s="209"/>
      <c r="H32" s="209"/>
      <c r="I32" s="209"/>
      <c r="J32" s="209"/>
      <c r="K32" s="209"/>
      <c r="L32" s="209"/>
      <c r="M32" s="209"/>
      <c r="N32" s="209"/>
      <c r="O32" s="209"/>
      <c r="P32" s="209"/>
      <c r="Q32" s="209"/>
      <c r="R32" s="209"/>
      <c r="S32" s="209"/>
      <c r="T32" s="209"/>
      <c r="U32" s="209"/>
      <c r="V32" s="209"/>
      <c r="W32" s="209"/>
      <c r="X32" s="209"/>
      <c r="Y32" s="209"/>
      <c r="Z32" s="209"/>
      <c r="AA32" s="209"/>
      <c r="AB32" s="209"/>
      <c r="AC32" s="209"/>
      <c r="AD32" s="209"/>
      <c r="AE32" s="209"/>
      <c r="AF32" s="209"/>
      <c r="AG32" s="209"/>
      <c r="AH32" s="209"/>
      <c r="AI32" s="209"/>
      <c r="AJ32" s="209"/>
      <c r="AK32" s="209"/>
      <c r="AL32" s="209"/>
      <c r="AM32" s="209"/>
      <c r="AN32" s="209"/>
      <c r="AO32" s="209"/>
      <c r="AP32" s="209"/>
      <c r="AQ32" s="209"/>
      <c r="AR32" s="209"/>
      <c r="AS32" s="209"/>
      <c r="AT32" s="209"/>
      <c r="AU32" s="209"/>
      <c r="AV32" s="209"/>
      <c r="AW32" s="209"/>
      <c r="AX32" s="209"/>
      <c r="AY32" s="209"/>
      <c r="AZ32" s="209"/>
      <c r="BA32" s="209"/>
      <c r="BB32" s="209"/>
      <c r="BC32" s="209"/>
      <c r="BD32" s="209"/>
      <c r="BE32" s="209"/>
      <c r="BF32" s="209"/>
      <c r="BG32" s="209"/>
      <c r="BH32" s="298"/>
      <c r="BI32" s="298"/>
      <c r="BJ32" s="298"/>
      <c r="BK32" s="298"/>
      <c r="BL32" s="298"/>
      <c r="BM32" s="298"/>
      <c r="BN32" s="298"/>
      <c r="BO32" s="298"/>
      <c r="BP32" s="298"/>
      <c r="BQ32" s="298"/>
      <c r="BR32" s="298"/>
      <c r="BS32" s="298"/>
      <c r="BT32" s="298"/>
      <c r="BU32" s="298"/>
      <c r="BV32" s="298"/>
    </row>
    <row r="33" spans="1:74" ht="11.15" customHeight="1" x14ac:dyDescent="0.25">
      <c r="A33" s="15"/>
      <c r="B33" s="28" t="s">
        <v>225</v>
      </c>
      <c r="C33" s="211"/>
      <c r="D33" s="211"/>
      <c r="E33" s="211"/>
      <c r="F33" s="211"/>
      <c r="G33" s="211"/>
      <c r="H33" s="211"/>
      <c r="I33" s="211"/>
      <c r="J33" s="211"/>
      <c r="K33" s="211"/>
      <c r="L33" s="211"/>
      <c r="M33" s="211"/>
      <c r="N33" s="211"/>
      <c r="O33" s="211"/>
      <c r="P33" s="211"/>
      <c r="Q33" s="211"/>
      <c r="R33" s="211"/>
      <c r="S33" s="211"/>
      <c r="T33" s="211"/>
      <c r="U33" s="211"/>
      <c r="V33" s="211"/>
      <c r="W33" s="211"/>
      <c r="X33" s="211"/>
      <c r="Y33" s="211"/>
      <c r="Z33" s="211"/>
      <c r="AA33" s="211"/>
      <c r="AB33" s="211"/>
      <c r="AC33" s="211"/>
      <c r="AD33" s="211"/>
      <c r="AE33" s="211"/>
      <c r="AF33" s="211"/>
      <c r="AG33" s="211"/>
      <c r="AH33" s="211"/>
      <c r="AI33" s="211"/>
      <c r="AJ33" s="211"/>
      <c r="AK33" s="211"/>
      <c r="AL33" s="211"/>
      <c r="AM33" s="211"/>
      <c r="AN33" s="211"/>
      <c r="AO33" s="211"/>
      <c r="AP33" s="211"/>
      <c r="AQ33" s="211"/>
      <c r="AR33" s="211"/>
      <c r="AS33" s="211"/>
      <c r="AT33" s="211"/>
      <c r="AU33" s="211"/>
      <c r="AV33" s="211"/>
      <c r="AW33" s="211"/>
      <c r="AX33" s="211"/>
      <c r="AY33" s="211"/>
      <c r="AZ33" s="211"/>
      <c r="BA33" s="211"/>
      <c r="BB33" s="211"/>
      <c r="BC33" s="211"/>
      <c r="BD33" s="211"/>
      <c r="BE33" s="211"/>
      <c r="BF33" s="211"/>
      <c r="BG33" s="211"/>
      <c r="BH33" s="302"/>
      <c r="BI33" s="302"/>
      <c r="BJ33" s="302"/>
      <c r="BK33" s="302"/>
      <c r="BL33" s="302"/>
      <c r="BM33" s="302"/>
      <c r="BN33" s="302"/>
      <c r="BO33" s="302"/>
      <c r="BP33" s="302"/>
      <c r="BQ33" s="302"/>
      <c r="BR33" s="302"/>
      <c r="BS33" s="302"/>
      <c r="BT33" s="302"/>
      <c r="BU33" s="302"/>
      <c r="BV33" s="302"/>
    </row>
    <row r="34" spans="1:74" ht="11.15" customHeight="1" x14ac:dyDescent="0.25">
      <c r="A34" s="25" t="s">
        <v>605</v>
      </c>
      <c r="B34" s="29" t="s">
        <v>95</v>
      </c>
      <c r="C34" s="209">
        <v>9.6646402170000005</v>
      </c>
      <c r="D34" s="209">
        <v>8.0638607419999992</v>
      </c>
      <c r="E34" s="209">
        <v>8.7056906729999994</v>
      </c>
      <c r="F34" s="209">
        <v>7.8865062259999998</v>
      </c>
      <c r="G34" s="209">
        <v>7.9865502599999996</v>
      </c>
      <c r="H34" s="209">
        <v>8.1432759239999992</v>
      </c>
      <c r="I34" s="209">
        <v>8.6103936010000002</v>
      </c>
      <c r="J34" s="209">
        <v>8.6899204159999996</v>
      </c>
      <c r="K34" s="209">
        <v>7.8636741219999999</v>
      </c>
      <c r="L34" s="209">
        <v>8.086067602</v>
      </c>
      <c r="M34" s="209">
        <v>8.5153649399999995</v>
      </c>
      <c r="N34" s="209">
        <v>9.0283501130000001</v>
      </c>
      <c r="O34" s="209">
        <v>9.5481402460000009</v>
      </c>
      <c r="P34" s="209">
        <v>8.3920897720000003</v>
      </c>
      <c r="Q34" s="209">
        <v>8.7083196689999998</v>
      </c>
      <c r="R34" s="209">
        <v>7.6767146589999999</v>
      </c>
      <c r="S34" s="209">
        <v>7.9529433999999997</v>
      </c>
      <c r="T34" s="209">
        <v>7.918651423</v>
      </c>
      <c r="U34" s="209">
        <v>8.5635877390000008</v>
      </c>
      <c r="V34" s="209">
        <v>8.5666828069999994</v>
      </c>
      <c r="W34" s="209">
        <v>7.8676711350000001</v>
      </c>
      <c r="X34" s="209">
        <v>7.9425572420000004</v>
      </c>
      <c r="Y34" s="209">
        <v>8.3964117629999997</v>
      </c>
      <c r="Z34" s="209">
        <v>8.9485674490000005</v>
      </c>
      <c r="AA34" s="209">
        <v>8.9720380209999995</v>
      </c>
      <c r="AB34" s="209">
        <v>8.3655059640000005</v>
      </c>
      <c r="AC34" s="209">
        <v>7.8826198119999997</v>
      </c>
      <c r="AD34" s="209">
        <v>6.5142564529999998</v>
      </c>
      <c r="AE34" s="209">
        <v>6.8280622019999999</v>
      </c>
      <c r="AF34" s="209">
        <v>7.2749854899999997</v>
      </c>
      <c r="AG34" s="209">
        <v>8.0670980070000002</v>
      </c>
      <c r="AH34" s="209">
        <v>8.0125617330000001</v>
      </c>
      <c r="AI34" s="209">
        <v>7.3002445849999997</v>
      </c>
      <c r="AJ34" s="209">
        <v>7.4759333330000004</v>
      </c>
      <c r="AK34" s="209">
        <v>7.5809331220000002</v>
      </c>
      <c r="AL34" s="209">
        <v>8.7115007109999993</v>
      </c>
      <c r="AM34" s="209">
        <v>8.9092836900000005</v>
      </c>
      <c r="AN34" s="209">
        <v>8.1045967510000008</v>
      </c>
      <c r="AO34" s="209">
        <v>8.0993107779999995</v>
      </c>
      <c r="AP34" s="209">
        <v>7.4837504949999998</v>
      </c>
      <c r="AQ34" s="209">
        <v>7.6990040329999996</v>
      </c>
      <c r="AR34" s="209">
        <v>8.0254030459999992</v>
      </c>
      <c r="AS34" s="209">
        <v>8.3841043709999994</v>
      </c>
      <c r="AT34" s="209">
        <v>8.4997150549999994</v>
      </c>
      <c r="AU34" s="209">
        <v>7.69909497</v>
      </c>
      <c r="AV34" s="209">
        <v>7.7438095479999998</v>
      </c>
      <c r="AW34" s="209">
        <v>8.1261516749999991</v>
      </c>
      <c r="AX34" s="209">
        <v>8.7440105250000002</v>
      </c>
      <c r="AY34" s="209">
        <v>9.5049521759999998</v>
      </c>
      <c r="AZ34" s="209">
        <v>8.4444368510000007</v>
      </c>
      <c r="BA34" s="209">
        <v>8.5327345099999992</v>
      </c>
      <c r="BB34" s="209">
        <v>7.750176916</v>
      </c>
      <c r="BC34" s="209">
        <v>7.929638368</v>
      </c>
      <c r="BD34" s="209">
        <v>7.9559620000000004</v>
      </c>
      <c r="BE34" s="209">
        <v>8.4798960000000001</v>
      </c>
      <c r="BF34" s="209">
        <v>8.4958259999999992</v>
      </c>
      <c r="BG34" s="209">
        <v>7.8345450000000003</v>
      </c>
      <c r="BH34" s="298">
        <v>7.8930030000000002</v>
      </c>
      <c r="BI34" s="298">
        <v>8.1909320000000001</v>
      </c>
      <c r="BJ34" s="298">
        <v>9.1112889999999993</v>
      </c>
      <c r="BK34" s="298">
        <v>9.3628079999999994</v>
      </c>
      <c r="BL34" s="298">
        <v>8.2206150000000004</v>
      </c>
      <c r="BM34" s="298">
        <v>8.4582829999999998</v>
      </c>
      <c r="BN34" s="298">
        <v>7.681495</v>
      </c>
      <c r="BO34" s="298">
        <v>7.9465599999999998</v>
      </c>
      <c r="BP34" s="298">
        <v>8.0538779999999992</v>
      </c>
      <c r="BQ34" s="298">
        <v>8.5072229999999998</v>
      </c>
      <c r="BR34" s="298">
        <v>8.4497250000000008</v>
      </c>
      <c r="BS34" s="298">
        <v>7.78592</v>
      </c>
      <c r="BT34" s="298">
        <v>7.9435130000000003</v>
      </c>
      <c r="BU34" s="298">
        <v>8.1859110000000008</v>
      </c>
      <c r="BV34" s="298">
        <v>9.1380890000000008</v>
      </c>
    </row>
    <row r="35" spans="1:74" ht="11.15" customHeight="1" x14ac:dyDescent="0.25">
      <c r="A35" s="15"/>
      <c r="B35" s="24"/>
      <c r="C35" s="212"/>
      <c r="D35" s="212"/>
      <c r="E35" s="212"/>
      <c r="F35" s="212"/>
      <c r="G35" s="212"/>
      <c r="H35" s="212"/>
      <c r="I35" s="212"/>
      <c r="J35" s="212"/>
      <c r="K35" s="212"/>
      <c r="L35" s="212"/>
      <c r="M35" s="212"/>
      <c r="N35" s="212"/>
      <c r="O35" s="212"/>
      <c r="P35" s="212"/>
      <c r="Q35" s="212"/>
      <c r="R35" s="212"/>
      <c r="S35" s="212"/>
      <c r="T35" s="212"/>
      <c r="U35" s="212"/>
      <c r="V35" s="212"/>
      <c r="W35" s="212"/>
      <c r="X35" s="212"/>
      <c r="Y35" s="212"/>
      <c r="Z35" s="212"/>
      <c r="AA35" s="212"/>
      <c r="AB35" s="212"/>
      <c r="AC35" s="212"/>
      <c r="AD35" s="212"/>
      <c r="AE35" s="212"/>
      <c r="AF35" s="212"/>
      <c r="AG35" s="212"/>
      <c r="AH35" s="212"/>
      <c r="AI35" s="212"/>
      <c r="AJ35" s="212"/>
      <c r="AK35" s="212"/>
      <c r="AL35" s="212"/>
      <c r="AM35" s="212"/>
      <c r="AN35" s="212"/>
      <c r="AO35" s="212"/>
      <c r="AP35" s="212"/>
      <c r="AQ35" s="212"/>
      <c r="AR35" s="212"/>
      <c r="AS35" s="212"/>
      <c r="AT35" s="212"/>
      <c r="AU35" s="212"/>
      <c r="AV35" s="212"/>
      <c r="AW35" s="212"/>
      <c r="AX35" s="212"/>
      <c r="AY35" s="212"/>
      <c r="AZ35" s="212"/>
      <c r="BA35" s="212"/>
      <c r="BB35" s="212"/>
      <c r="BC35" s="212"/>
      <c r="BD35" s="212"/>
      <c r="BE35" s="212"/>
      <c r="BF35" s="212"/>
      <c r="BG35" s="212"/>
      <c r="BH35" s="303"/>
      <c r="BI35" s="303"/>
      <c r="BJ35" s="303"/>
      <c r="BK35" s="303"/>
      <c r="BL35" s="303"/>
      <c r="BM35" s="303"/>
      <c r="BN35" s="303"/>
      <c r="BO35" s="303"/>
      <c r="BP35" s="303"/>
      <c r="BQ35" s="303"/>
      <c r="BR35" s="303"/>
      <c r="BS35" s="303"/>
      <c r="BT35" s="303"/>
      <c r="BU35" s="303"/>
      <c r="BV35" s="303"/>
    </row>
    <row r="36" spans="1:74" ht="11.15" customHeight="1" x14ac:dyDescent="0.25">
      <c r="A36" s="15"/>
      <c r="B36" s="30" t="s">
        <v>124</v>
      </c>
      <c r="C36" s="212"/>
      <c r="D36" s="212"/>
      <c r="E36" s="212"/>
      <c r="F36" s="212"/>
      <c r="G36" s="212"/>
      <c r="H36" s="212"/>
      <c r="I36" s="212"/>
      <c r="J36" s="212"/>
      <c r="K36" s="212"/>
      <c r="L36" s="212"/>
      <c r="M36" s="212"/>
      <c r="N36" s="212"/>
      <c r="O36" s="212"/>
      <c r="P36" s="212"/>
      <c r="Q36" s="212"/>
      <c r="R36" s="212"/>
      <c r="S36" s="212"/>
      <c r="T36" s="212"/>
      <c r="U36" s="212"/>
      <c r="V36" s="212"/>
      <c r="W36" s="212"/>
      <c r="X36" s="212"/>
      <c r="Y36" s="212"/>
      <c r="Z36" s="212"/>
      <c r="AA36" s="212"/>
      <c r="AB36" s="212"/>
      <c r="AC36" s="212"/>
      <c r="AD36" s="212"/>
      <c r="AE36" s="212"/>
      <c r="AF36" s="212"/>
      <c r="AG36" s="212"/>
      <c r="AH36" s="212"/>
      <c r="AI36" s="212"/>
      <c r="AJ36" s="212"/>
      <c r="AK36" s="212"/>
      <c r="AL36" s="212"/>
      <c r="AM36" s="212"/>
      <c r="AN36" s="212"/>
      <c r="AO36" s="212"/>
      <c r="AP36" s="212"/>
      <c r="AQ36" s="212"/>
      <c r="AR36" s="212"/>
      <c r="AS36" s="212"/>
      <c r="AT36" s="212"/>
      <c r="AU36" s="212"/>
      <c r="AV36" s="212"/>
      <c r="AW36" s="212"/>
      <c r="AX36" s="212"/>
      <c r="AY36" s="212"/>
      <c r="AZ36" s="212"/>
      <c r="BA36" s="212"/>
      <c r="BB36" s="212"/>
      <c r="BC36" s="212"/>
      <c r="BD36" s="212"/>
      <c r="BE36" s="212"/>
      <c r="BF36" s="212"/>
      <c r="BG36" s="212"/>
      <c r="BH36" s="303"/>
      <c r="BI36" s="303"/>
      <c r="BJ36" s="303"/>
      <c r="BK36" s="303"/>
      <c r="BL36" s="303"/>
      <c r="BM36" s="303"/>
      <c r="BN36" s="303"/>
      <c r="BO36" s="303"/>
      <c r="BP36" s="303"/>
      <c r="BQ36" s="303"/>
      <c r="BR36" s="303"/>
      <c r="BS36" s="303"/>
      <c r="BT36" s="303"/>
      <c r="BU36" s="303"/>
      <c r="BV36" s="303"/>
    </row>
    <row r="37" spans="1:74" ht="11.15" customHeight="1" x14ac:dyDescent="0.25">
      <c r="A37" s="18"/>
      <c r="B37" s="21"/>
      <c r="C37" s="210"/>
      <c r="D37" s="210"/>
      <c r="E37" s="210"/>
      <c r="F37" s="210"/>
      <c r="G37" s="210"/>
      <c r="H37" s="210"/>
      <c r="I37" s="210"/>
      <c r="J37" s="210"/>
      <c r="K37" s="210"/>
      <c r="L37" s="210"/>
      <c r="M37" s="210"/>
      <c r="N37" s="210"/>
      <c r="O37" s="210"/>
      <c r="P37" s="210"/>
      <c r="Q37" s="210"/>
      <c r="R37" s="210"/>
      <c r="S37" s="210"/>
      <c r="T37" s="210"/>
      <c r="U37" s="210"/>
      <c r="V37" s="210"/>
      <c r="W37" s="210"/>
      <c r="X37" s="210"/>
      <c r="Y37" s="210"/>
      <c r="Z37" s="210"/>
      <c r="AA37" s="210"/>
      <c r="AB37" s="210"/>
      <c r="AC37" s="210"/>
      <c r="AD37" s="210"/>
      <c r="AE37" s="210"/>
      <c r="AF37" s="210"/>
      <c r="AG37" s="210"/>
      <c r="AH37" s="210"/>
      <c r="AI37" s="210"/>
      <c r="AJ37" s="210"/>
      <c r="AK37" s="210"/>
      <c r="AL37" s="210"/>
      <c r="AM37" s="210"/>
      <c r="AN37" s="210"/>
      <c r="AO37" s="210"/>
      <c r="AP37" s="210"/>
      <c r="AQ37" s="210"/>
      <c r="AR37" s="210"/>
      <c r="AS37" s="210"/>
      <c r="AT37" s="210"/>
      <c r="AU37" s="210"/>
      <c r="AV37" s="210"/>
      <c r="AW37" s="210"/>
      <c r="AX37" s="210"/>
      <c r="AY37" s="210"/>
      <c r="AZ37" s="210"/>
      <c r="BA37" s="210"/>
      <c r="BB37" s="210"/>
      <c r="BC37" s="210"/>
      <c r="BD37" s="210"/>
      <c r="BE37" s="210"/>
      <c r="BF37" s="210"/>
      <c r="BG37" s="210"/>
      <c r="BH37" s="299"/>
      <c r="BI37" s="299"/>
      <c r="BJ37" s="299"/>
      <c r="BK37" s="299"/>
      <c r="BL37" s="299"/>
      <c r="BM37" s="299"/>
      <c r="BN37" s="299"/>
      <c r="BO37" s="299"/>
      <c r="BP37" s="299"/>
      <c r="BQ37" s="299"/>
      <c r="BR37" s="299"/>
      <c r="BS37" s="299"/>
      <c r="BT37" s="299"/>
      <c r="BU37" s="299"/>
      <c r="BV37" s="299"/>
    </row>
    <row r="38" spans="1:74" ht="11.15" customHeight="1" x14ac:dyDescent="0.25">
      <c r="A38" s="634"/>
      <c r="B38" s="21" t="s">
        <v>987</v>
      </c>
      <c r="C38" s="210"/>
      <c r="D38" s="210"/>
      <c r="E38" s="210"/>
      <c r="F38" s="210"/>
      <c r="G38" s="210"/>
      <c r="H38" s="210"/>
      <c r="I38" s="210"/>
      <c r="J38" s="210"/>
      <c r="K38" s="210"/>
      <c r="L38" s="210"/>
      <c r="M38" s="210"/>
      <c r="N38" s="210"/>
      <c r="O38" s="210"/>
      <c r="P38" s="210"/>
      <c r="Q38" s="210"/>
      <c r="R38" s="210"/>
      <c r="S38" s="210"/>
      <c r="T38" s="210"/>
      <c r="U38" s="210"/>
      <c r="V38" s="210"/>
      <c r="W38" s="210"/>
      <c r="X38" s="210"/>
      <c r="Y38" s="210"/>
      <c r="Z38" s="210"/>
      <c r="AA38" s="210"/>
      <c r="AB38" s="210"/>
      <c r="AC38" s="210"/>
      <c r="AD38" s="210"/>
      <c r="AE38" s="210"/>
      <c r="AF38" s="210"/>
      <c r="AG38" s="210"/>
      <c r="AH38" s="210"/>
      <c r="AI38" s="210"/>
      <c r="AJ38" s="210"/>
      <c r="AK38" s="210"/>
      <c r="AL38" s="210"/>
      <c r="AM38" s="210"/>
      <c r="AN38" s="210"/>
      <c r="AO38" s="210"/>
      <c r="AP38" s="210"/>
      <c r="AQ38" s="210"/>
      <c r="AR38" s="210"/>
      <c r="AS38" s="210"/>
      <c r="AT38" s="210"/>
      <c r="AU38" s="210"/>
      <c r="AV38" s="210"/>
      <c r="AW38" s="210"/>
      <c r="AX38" s="210"/>
      <c r="AY38" s="210"/>
      <c r="AZ38" s="210"/>
      <c r="BA38" s="210"/>
      <c r="BB38" s="210"/>
      <c r="BC38" s="210"/>
      <c r="BD38" s="210"/>
      <c r="BE38" s="210"/>
      <c r="BF38" s="210"/>
      <c r="BG38" s="210"/>
      <c r="BH38" s="299"/>
      <c r="BI38" s="299"/>
      <c r="BJ38" s="299"/>
      <c r="BK38" s="299"/>
      <c r="BL38" s="299"/>
      <c r="BM38" s="299"/>
      <c r="BN38" s="299"/>
      <c r="BO38" s="299"/>
      <c r="BP38" s="299"/>
      <c r="BQ38" s="299"/>
      <c r="BR38" s="299"/>
      <c r="BS38" s="299"/>
      <c r="BT38" s="299"/>
      <c r="BU38" s="299"/>
      <c r="BV38" s="299"/>
    </row>
    <row r="39" spans="1:74" ht="11.15" customHeight="1" x14ac:dyDescent="0.25">
      <c r="A39" s="634" t="s">
        <v>516</v>
      </c>
      <c r="B39" s="31" t="s">
        <v>99</v>
      </c>
      <c r="C39" s="209">
        <v>63.698</v>
      </c>
      <c r="D39" s="209">
        <v>62.228999999999999</v>
      </c>
      <c r="E39" s="209">
        <v>62.725000000000001</v>
      </c>
      <c r="F39" s="209">
        <v>66.254000000000005</v>
      </c>
      <c r="G39" s="209">
        <v>69.977999999999994</v>
      </c>
      <c r="H39" s="209">
        <v>67.873000000000005</v>
      </c>
      <c r="I39" s="209">
        <v>70.980999999999995</v>
      </c>
      <c r="J39" s="209">
        <v>68.055000000000007</v>
      </c>
      <c r="K39" s="209">
        <v>70.230999999999995</v>
      </c>
      <c r="L39" s="209">
        <v>70.748999999999995</v>
      </c>
      <c r="M39" s="209">
        <v>56.963000000000001</v>
      </c>
      <c r="N39" s="209">
        <v>49.523000000000003</v>
      </c>
      <c r="O39" s="209">
        <v>51.375999999999998</v>
      </c>
      <c r="P39" s="209">
        <v>54.954000000000001</v>
      </c>
      <c r="Q39" s="209">
        <v>58.151000000000003</v>
      </c>
      <c r="R39" s="209">
        <v>63.862000000000002</v>
      </c>
      <c r="S39" s="209">
        <v>60.826999999999998</v>
      </c>
      <c r="T39" s="209">
        <v>54.656999999999996</v>
      </c>
      <c r="U39" s="209">
        <v>57.353999999999999</v>
      </c>
      <c r="V39" s="209">
        <v>54.805</v>
      </c>
      <c r="W39" s="209">
        <v>56.947000000000003</v>
      </c>
      <c r="X39" s="209">
        <v>53.963000000000001</v>
      </c>
      <c r="Y39" s="209">
        <v>57.027000000000001</v>
      </c>
      <c r="Z39" s="209">
        <v>59.877000000000002</v>
      </c>
      <c r="AA39" s="209">
        <v>57.52</v>
      </c>
      <c r="AB39" s="209">
        <v>50.54</v>
      </c>
      <c r="AC39" s="209">
        <v>29.21</v>
      </c>
      <c r="AD39" s="209">
        <v>16.55</v>
      </c>
      <c r="AE39" s="209">
        <v>28.56</v>
      </c>
      <c r="AF39" s="209">
        <v>38.31</v>
      </c>
      <c r="AG39" s="209">
        <v>40.71</v>
      </c>
      <c r="AH39" s="209">
        <v>42.34</v>
      </c>
      <c r="AI39" s="209">
        <v>39.630000000000003</v>
      </c>
      <c r="AJ39" s="209">
        <v>39.4</v>
      </c>
      <c r="AK39" s="209">
        <v>40.94</v>
      </c>
      <c r="AL39" s="209">
        <v>47.02</v>
      </c>
      <c r="AM39" s="209">
        <v>52</v>
      </c>
      <c r="AN39" s="209">
        <v>59.04</v>
      </c>
      <c r="AO39" s="209">
        <v>62.33</v>
      </c>
      <c r="AP39" s="209">
        <v>61.72</v>
      </c>
      <c r="AQ39" s="209">
        <v>65.17</v>
      </c>
      <c r="AR39" s="209">
        <v>71.38</v>
      </c>
      <c r="AS39" s="209">
        <v>72.489999999999995</v>
      </c>
      <c r="AT39" s="209">
        <v>67.73</v>
      </c>
      <c r="AU39" s="209">
        <v>71.650000000000006</v>
      </c>
      <c r="AV39" s="209">
        <v>81.48</v>
      </c>
      <c r="AW39" s="209">
        <v>79.150000000000006</v>
      </c>
      <c r="AX39" s="209">
        <v>71.709999999999994</v>
      </c>
      <c r="AY39" s="209">
        <v>83.22</v>
      </c>
      <c r="AZ39" s="209">
        <v>91.64</v>
      </c>
      <c r="BA39" s="209">
        <v>108.5</v>
      </c>
      <c r="BB39" s="209">
        <v>101.78</v>
      </c>
      <c r="BC39" s="209">
        <v>109.55</v>
      </c>
      <c r="BD39" s="209">
        <v>114.84</v>
      </c>
      <c r="BE39" s="209">
        <v>101.62</v>
      </c>
      <c r="BF39" s="209">
        <v>93.67</v>
      </c>
      <c r="BG39" s="209">
        <v>84.26</v>
      </c>
      <c r="BH39" s="298">
        <v>87</v>
      </c>
      <c r="BI39" s="298">
        <v>86</v>
      </c>
      <c r="BJ39" s="298">
        <v>85</v>
      </c>
      <c r="BK39" s="298">
        <v>87</v>
      </c>
      <c r="BL39" s="298">
        <v>88</v>
      </c>
      <c r="BM39" s="298">
        <v>87</v>
      </c>
      <c r="BN39" s="298">
        <v>87</v>
      </c>
      <c r="BO39" s="298">
        <v>87</v>
      </c>
      <c r="BP39" s="298">
        <v>88</v>
      </c>
      <c r="BQ39" s="298">
        <v>88</v>
      </c>
      <c r="BR39" s="298">
        <v>89</v>
      </c>
      <c r="BS39" s="298">
        <v>90</v>
      </c>
      <c r="BT39" s="298">
        <v>90</v>
      </c>
      <c r="BU39" s="298">
        <v>91</v>
      </c>
      <c r="BV39" s="298">
        <v>91</v>
      </c>
    </row>
    <row r="40" spans="1:74" ht="11.15" customHeight="1" x14ac:dyDescent="0.25">
      <c r="A40" s="18"/>
      <c r="B40" s="21"/>
      <c r="C40" s="210"/>
      <c r="D40" s="210"/>
      <c r="E40" s="210"/>
      <c r="F40" s="210"/>
      <c r="G40" s="210"/>
      <c r="H40" s="210"/>
      <c r="I40" s="210"/>
      <c r="J40" s="210"/>
      <c r="K40" s="210"/>
      <c r="L40" s="210"/>
      <c r="M40" s="210"/>
      <c r="N40" s="210"/>
      <c r="O40" s="210"/>
      <c r="P40" s="210"/>
      <c r="Q40" s="210"/>
      <c r="R40" s="210"/>
      <c r="S40" s="210"/>
      <c r="T40" s="210"/>
      <c r="U40" s="210"/>
      <c r="V40" s="210"/>
      <c r="W40" s="210"/>
      <c r="X40" s="210"/>
      <c r="Y40" s="210"/>
      <c r="Z40" s="210"/>
      <c r="AA40" s="210"/>
      <c r="AB40" s="210"/>
      <c r="AC40" s="210"/>
      <c r="AD40" s="210"/>
      <c r="AE40" s="210"/>
      <c r="AF40" s="210"/>
      <c r="AG40" s="210"/>
      <c r="AH40" s="210"/>
      <c r="AI40" s="210"/>
      <c r="AJ40" s="210"/>
      <c r="AK40" s="210"/>
      <c r="AL40" s="210"/>
      <c r="AM40" s="210"/>
      <c r="AN40" s="210"/>
      <c r="AO40" s="210"/>
      <c r="AP40" s="210"/>
      <c r="AQ40" s="210"/>
      <c r="AR40" s="210"/>
      <c r="AS40" s="210"/>
      <c r="AT40" s="210"/>
      <c r="AU40" s="210"/>
      <c r="AV40" s="210"/>
      <c r="AW40" s="210"/>
      <c r="AX40" s="210"/>
      <c r="AY40" s="210"/>
      <c r="AZ40" s="210"/>
      <c r="BA40" s="210"/>
      <c r="BB40" s="210"/>
      <c r="BC40" s="210"/>
      <c r="BD40" s="210"/>
      <c r="BE40" s="210"/>
      <c r="BF40" s="210"/>
      <c r="BG40" s="210"/>
      <c r="BH40" s="299"/>
      <c r="BI40" s="299"/>
      <c r="BJ40" s="299"/>
      <c r="BK40" s="299"/>
      <c r="BL40" s="299"/>
      <c r="BM40" s="299"/>
      <c r="BN40" s="299"/>
      <c r="BO40" s="299"/>
      <c r="BP40" s="299"/>
      <c r="BQ40" s="299"/>
      <c r="BR40" s="299"/>
      <c r="BS40" s="299"/>
      <c r="BT40" s="299"/>
      <c r="BU40" s="299"/>
      <c r="BV40" s="299"/>
    </row>
    <row r="41" spans="1:74" ht="11.15" customHeight="1" x14ac:dyDescent="0.25">
      <c r="A41" s="550"/>
      <c r="B41" s="28" t="s">
        <v>810</v>
      </c>
      <c r="C41" s="212"/>
      <c r="D41" s="212"/>
      <c r="E41" s="212"/>
      <c r="F41" s="212"/>
      <c r="G41" s="212"/>
      <c r="H41" s="212"/>
      <c r="I41" s="212"/>
      <c r="J41" s="212"/>
      <c r="K41" s="212"/>
      <c r="L41" s="212"/>
      <c r="M41" s="212"/>
      <c r="N41" s="212"/>
      <c r="O41" s="212"/>
      <c r="P41" s="212"/>
      <c r="Q41" s="212"/>
      <c r="R41" s="212"/>
      <c r="S41" s="212"/>
      <c r="T41" s="212"/>
      <c r="U41" s="212"/>
      <c r="V41" s="212"/>
      <c r="W41" s="212"/>
      <c r="X41" s="212"/>
      <c r="Y41" s="212"/>
      <c r="Z41" s="212"/>
      <c r="AA41" s="212"/>
      <c r="AB41" s="212"/>
      <c r="AC41" s="212"/>
      <c r="AD41" s="212"/>
      <c r="AE41" s="212"/>
      <c r="AF41" s="212"/>
      <c r="AG41" s="212"/>
      <c r="AH41" s="212"/>
      <c r="AI41" s="212"/>
      <c r="AJ41" s="212"/>
      <c r="AK41" s="212"/>
      <c r="AL41" s="212"/>
      <c r="AM41" s="212"/>
      <c r="AN41" s="212"/>
      <c r="AO41" s="212"/>
      <c r="AP41" s="212"/>
      <c r="AQ41" s="212"/>
      <c r="AR41" s="212"/>
      <c r="AS41" s="212"/>
      <c r="AT41" s="212"/>
      <c r="AU41" s="212"/>
      <c r="AV41" s="212"/>
      <c r="AW41" s="212"/>
      <c r="AX41" s="212"/>
      <c r="AY41" s="212"/>
      <c r="AZ41" s="212"/>
      <c r="BA41" s="212"/>
      <c r="BB41" s="212"/>
      <c r="BC41" s="212"/>
      <c r="BD41" s="212"/>
      <c r="BE41" s="212"/>
      <c r="BF41" s="212"/>
      <c r="BG41" s="212"/>
      <c r="BH41" s="303"/>
      <c r="BI41" s="303"/>
      <c r="BJ41" s="303"/>
      <c r="BK41" s="303"/>
      <c r="BL41" s="303"/>
      <c r="BM41" s="303"/>
      <c r="BN41" s="303"/>
      <c r="BO41" s="303"/>
      <c r="BP41" s="303"/>
      <c r="BQ41" s="303"/>
      <c r="BR41" s="303"/>
      <c r="BS41" s="303"/>
      <c r="BT41" s="303"/>
      <c r="BU41" s="303"/>
      <c r="BV41" s="303"/>
    </row>
    <row r="42" spans="1:74" ht="11.15" customHeight="1" x14ac:dyDescent="0.25">
      <c r="A42" s="551" t="s">
        <v>130</v>
      </c>
      <c r="B42" s="29" t="s">
        <v>100</v>
      </c>
      <c r="C42" s="209">
        <v>3.69</v>
      </c>
      <c r="D42" s="209">
        <v>2.67</v>
      </c>
      <c r="E42" s="209">
        <v>2.6930000000000001</v>
      </c>
      <c r="F42" s="209">
        <v>2.7959999999999998</v>
      </c>
      <c r="G42" s="209">
        <v>2.8</v>
      </c>
      <c r="H42" s="209">
        <v>2.9670000000000001</v>
      </c>
      <c r="I42" s="209">
        <v>2.8330000000000002</v>
      </c>
      <c r="J42" s="209">
        <v>2.9609999999999999</v>
      </c>
      <c r="K42" s="209">
        <v>2.9950000000000001</v>
      </c>
      <c r="L42" s="209">
        <v>3.2759999999999998</v>
      </c>
      <c r="M42" s="209">
        <v>4.0910000000000002</v>
      </c>
      <c r="N42" s="209">
        <v>4.0410000000000004</v>
      </c>
      <c r="O42" s="209">
        <v>3.109</v>
      </c>
      <c r="P42" s="209">
        <v>2.6909999999999998</v>
      </c>
      <c r="Q42" s="209">
        <v>2.948</v>
      </c>
      <c r="R42" s="209">
        <v>2.6469999999999998</v>
      </c>
      <c r="S42" s="209">
        <v>2.6379999999999999</v>
      </c>
      <c r="T42" s="209">
        <v>2.399</v>
      </c>
      <c r="U42" s="209">
        <v>2.3660000000000001</v>
      </c>
      <c r="V42" s="209">
        <v>2.2210000000000001</v>
      </c>
      <c r="W42" s="209">
        <v>2.5590000000000002</v>
      </c>
      <c r="X42" s="209">
        <v>2.331</v>
      </c>
      <c r="Y42" s="209">
        <v>2.653</v>
      </c>
      <c r="Z42" s="209">
        <v>2.2189999999999999</v>
      </c>
      <c r="AA42" s="209">
        <v>2.02</v>
      </c>
      <c r="AB42" s="209">
        <v>1.91</v>
      </c>
      <c r="AC42" s="209">
        <v>1.79</v>
      </c>
      <c r="AD42" s="209">
        <v>1.74</v>
      </c>
      <c r="AE42" s="209">
        <v>1.748</v>
      </c>
      <c r="AF42" s="209">
        <v>1.631</v>
      </c>
      <c r="AG42" s="209">
        <v>1.7669999999999999</v>
      </c>
      <c r="AH42" s="209">
        <v>2.2999999999999998</v>
      </c>
      <c r="AI42" s="209">
        <v>1.9219999999999999</v>
      </c>
      <c r="AJ42" s="209">
        <v>2.39</v>
      </c>
      <c r="AK42" s="209">
        <v>2.61</v>
      </c>
      <c r="AL42" s="209">
        <v>2.59</v>
      </c>
      <c r="AM42" s="209">
        <v>2.71</v>
      </c>
      <c r="AN42" s="209">
        <v>5.35</v>
      </c>
      <c r="AO42" s="209">
        <v>2.62</v>
      </c>
      <c r="AP42" s="209">
        <v>2.6629999999999998</v>
      </c>
      <c r="AQ42" s="209">
        <v>2.91</v>
      </c>
      <c r="AR42" s="209">
        <v>3.26</v>
      </c>
      <c r="AS42" s="209">
        <v>3.84</v>
      </c>
      <c r="AT42" s="209">
        <v>4.07</v>
      </c>
      <c r="AU42" s="209">
        <v>5.16</v>
      </c>
      <c r="AV42" s="209">
        <v>5.51</v>
      </c>
      <c r="AW42" s="209">
        <v>5.05</v>
      </c>
      <c r="AX42" s="209">
        <v>3.76</v>
      </c>
      <c r="AY42" s="209">
        <v>4.38</v>
      </c>
      <c r="AZ42" s="209">
        <v>4.6900000000000004</v>
      </c>
      <c r="BA42" s="209">
        <v>4.9000000000000004</v>
      </c>
      <c r="BB42" s="209">
        <v>6.59</v>
      </c>
      <c r="BC42" s="209">
        <v>8.14</v>
      </c>
      <c r="BD42" s="209">
        <v>7.7</v>
      </c>
      <c r="BE42" s="209">
        <v>7.2839999999999998</v>
      </c>
      <c r="BF42" s="209">
        <v>8.8000000000000007</v>
      </c>
      <c r="BG42" s="209">
        <v>7.88</v>
      </c>
      <c r="BH42" s="298">
        <v>7.1382599999999998</v>
      </c>
      <c r="BI42" s="298">
        <v>7.4814730000000003</v>
      </c>
      <c r="BJ42" s="298">
        <v>7.5997919999999999</v>
      </c>
      <c r="BK42" s="298">
        <v>7.6651939999999996</v>
      </c>
      <c r="BL42" s="298">
        <v>7.1771510000000003</v>
      </c>
      <c r="BM42" s="298">
        <v>6.5277399999999997</v>
      </c>
      <c r="BN42" s="298">
        <v>5.2829309999999996</v>
      </c>
      <c r="BO42" s="298">
        <v>5.2445909999999998</v>
      </c>
      <c r="BP42" s="298">
        <v>5.2908410000000003</v>
      </c>
      <c r="BQ42" s="298">
        <v>5.3316309999999998</v>
      </c>
      <c r="BR42" s="298">
        <v>5.3301239999999996</v>
      </c>
      <c r="BS42" s="298">
        <v>5.2533859999999999</v>
      </c>
      <c r="BT42" s="298">
        <v>5.2664809999999997</v>
      </c>
      <c r="BU42" s="298">
        <v>5.3898440000000001</v>
      </c>
      <c r="BV42" s="298">
        <v>5.5266450000000003</v>
      </c>
    </row>
    <row r="43" spans="1:74" ht="11.15" customHeight="1" x14ac:dyDescent="0.25">
      <c r="A43" s="15"/>
      <c r="B43" s="24"/>
      <c r="C43" s="211"/>
      <c r="D43" s="211"/>
      <c r="E43" s="211"/>
      <c r="F43" s="211"/>
      <c r="G43" s="211"/>
      <c r="H43" s="211"/>
      <c r="I43" s="211"/>
      <c r="J43" s="211"/>
      <c r="K43" s="211"/>
      <c r="L43" s="211"/>
      <c r="M43" s="211"/>
      <c r="N43" s="211"/>
      <c r="O43" s="211"/>
      <c r="P43" s="211"/>
      <c r="Q43" s="211"/>
      <c r="R43" s="211"/>
      <c r="S43" s="211"/>
      <c r="T43" s="211"/>
      <c r="U43" s="211"/>
      <c r="V43" s="211"/>
      <c r="W43" s="211"/>
      <c r="X43" s="211"/>
      <c r="Y43" s="211"/>
      <c r="Z43" s="211"/>
      <c r="AA43" s="211"/>
      <c r="AB43" s="211"/>
      <c r="AC43" s="211"/>
      <c r="AD43" s="211"/>
      <c r="AE43" s="211"/>
      <c r="AF43" s="211"/>
      <c r="AG43" s="211"/>
      <c r="AH43" s="211"/>
      <c r="AI43" s="211"/>
      <c r="AJ43" s="211"/>
      <c r="AK43" s="211"/>
      <c r="AL43" s="211"/>
      <c r="AM43" s="211"/>
      <c r="AN43" s="211"/>
      <c r="AO43" s="211"/>
      <c r="AP43" s="211"/>
      <c r="AQ43" s="211"/>
      <c r="AR43" s="211"/>
      <c r="AS43" s="211"/>
      <c r="AT43" s="211"/>
      <c r="AU43" s="211"/>
      <c r="AV43" s="211"/>
      <c r="AW43" s="211"/>
      <c r="AX43" s="211"/>
      <c r="AY43" s="211"/>
      <c r="AZ43" s="211"/>
      <c r="BA43" s="211"/>
      <c r="BB43" s="211"/>
      <c r="BC43" s="211"/>
      <c r="BD43" s="211"/>
      <c r="BE43" s="211"/>
      <c r="BF43" s="211"/>
      <c r="BG43" s="211"/>
      <c r="BH43" s="302"/>
      <c r="BI43" s="302"/>
      <c r="BJ43" s="302"/>
      <c r="BK43" s="302"/>
      <c r="BL43" s="302"/>
      <c r="BM43" s="302"/>
      <c r="BN43" s="302"/>
      <c r="BO43" s="302"/>
      <c r="BP43" s="302"/>
      <c r="BQ43" s="302"/>
      <c r="BR43" s="302"/>
      <c r="BS43" s="302"/>
      <c r="BT43" s="302"/>
      <c r="BU43" s="302"/>
      <c r="BV43" s="302"/>
    </row>
    <row r="44" spans="1:74" ht="11.15" customHeight="1" x14ac:dyDescent="0.25">
      <c r="A44" s="32"/>
      <c r="B44" s="28" t="s">
        <v>785</v>
      </c>
      <c r="C44" s="211"/>
      <c r="D44" s="211"/>
      <c r="E44" s="211"/>
      <c r="F44" s="211"/>
      <c r="G44" s="211"/>
      <c r="H44" s="211"/>
      <c r="I44" s="211"/>
      <c r="J44" s="211"/>
      <c r="K44" s="211"/>
      <c r="L44" s="211"/>
      <c r="M44" s="211"/>
      <c r="N44" s="211"/>
      <c r="O44" s="211"/>
      <c r="P44" s="211"/>
      <c r="Q44" s="211"/>
      <c r="R44" s="211"/>
      <c r="S44" s="211"/>
      <c r="T44" s="211"/>
      <c r="U44" s="211"/>
      <c r="V44" s="211"/>
      <c r="W44" s="211"/>
      <c r="X44" s="211"/>
      <c r="Y44" s="211"/>
      <c r="Z44" s="211"/>
      <c r="AA44" s="211"/>
      <c r="AB44" s="211"/>
      <c r="AC44" s="211"/>
      <c r="AD44" s="211"/>
      <c r="AE44" s="211"/>
      <c r="AF44" s="211"/>
      <c r="AG44" s="211"/>
      <c r="AH44" s="211"/>
      <c r="AI44" s="211"/>
      <c r="AJ44" s="211"/>
      <c r="AK44" s="211"/>
      <c r="AL44" s="211"/>
      <c r="AM44" s="211"/>
      <c r="AN44" s="211"/>
      <c r="AO44" s="211"/>
      <c r="AP44" s="211"/>
      <c r="AQ44" s="211"/>
      <c r="AR44" s="211"/>
      <c r="AS44" s="211"/>
      <c r="AT44" s="211"/>
      <c r="AU44" s="211"/>
      <c r="AV44" s="211"/>
      <c r="AW44" s="211"/>
      <c r="AX44" s="211"/>
      <c r="AY44" s="211"/>
      <c r="AZ44" s="211"/>
      <c r="BA44" s="211"/>
      <c r="BB44" s="211"/>
      <c r="BC44" s="211"/>
      <c r="BD44" s="211"/>
      <c r="BE44" s="211"/>
      <c r="BF44" s="211"/>
      <c r="BG44" s="211"/>
      <c r="BH44" s="302"/>
      <c r="BI44" s="302"/>
      <c r="BJ44" s="302"/>
      <c r="BK44" s="302"/>
      <c r="BL44" s="302"/>
      <c r="BM44" s="302"/>
      <c r="BN44" s="302"/>
      <c r="BO44" s="302"/>
      <c r="BP44" s="302"/>
      <c r="BQ44" s="302"/>
      <c r="BR44" s="302"/>
      <c r="BS44" s="302"/>
      <c r="BT44" s="302"/>
      <c r="BU44" s="302"/>
      <c r="BV44" s="302"/>
    </row>
    <row r="45" spans="1:74" ht="11.15" customHeight="1" x14ac:dyDescent="0.25">
      <c r="A45" s="25" t="s">
        <v>521</v>
      </c>
      <c r="B45" s="29" t="s">
        <v>100</v>
      </c>
      <c r="C45" s="209">
        <v>2.06</v>
      </c>
      <c r="D45" s="209">
        <v>2.0699999999999998</v>
      </c>
      <c r="E45" s="209">
        <v>2.04</v>
      </c>
      <c r="F45" s="209">
        <v>2.0699999999999998</v>
      </c>
      <c r="G45" s="209">
        <v>2.04</v>
      </c>
      <c r="H45" s="209">
        <v>2.04</v>
      </c>
      <c r="I45" s="209">
        <v>2.0499999999999998</v>
      </c>
      <c r="J45" s="209">
        <v>2.06</v>
      </c>
      <c r="K45" s="209">
        <v>2.0499999999999998</v>
      </c>
      <c r="L45" s="209">
        <v>2.04</v>
      </c>
      <c r="M45" s="209">
        <v>2.06</v>
      </c>
      <c r="N45" s="209">
        <v>2.11</v>
      </c>
      <c r="O45" s="209">
        <v>2.1</v>
      </c>
      <c r="P45" s="209">
        <v>2.0699999999999998</v>
      </c>
      <c r="Q45" s="209">
        <v>2.08</v>
      </c>
      <c r="R45" s="209">
        <v>2.0699999999999998</v>
      </c>
      <c r="S45" s="209">
        <v>2.0499999999999998</v>
      </c>
      <c r="T45" s="209">
        <v>2.0299999999999998</v>
      </c>
      <c r="U45" s="209">
        <v>2.02</v>
      </c>
      <c r="V45" s="209">
        <v>2</v>
      </c>
      <c r="W45" s="209">
        <v>1.96</v>
      </c>
      <c r="X45" s="209">
        <v>1.96</v>
      </c>
      <c r="Y45" s="209">
        <v>1.96</v>
      </c>
      <c r="Z45" s="209">
        <v>1.91</v>
      </c>
      <c r="AA45" s="209">
        <v>1.94</v>
      </c>
      <c r="AB45" s="209">
        <v>1.9</v>
      </c>
      <c r="AC45" s="209">
        <v>1.93</v>
      </c>
      <c r="AD45" s="209">
        <v>1.92</v>
      </c>
      <c r="AE45" s="209">
        <v>1.89</v>
      </c>
      <c r="AF45" s="209">
        <v>1.9</v>
      </c>
      <c r="AG45" s="209">
        <v>1.91</v>
      </c>
      <c r="AH45" s="209">
        <v>1.94</v>
      </c>
      <c r="AI45" s="209">
        <v>1.94</v>
      </c>
      <c r="AJ45" s="209">
        <v>1.91</v>
      </c>
      <c r="AK45" s="209">
        <v>1.91</v>
      </c>
      <c r="AL45" s="209">
        <v>1.92</v>
      </c>
      <c r="AM45" s="209">
        <v>1.91</v>
      </c>
      <c r="AN45" s="209">
        <v>1.93</v>
      </c>
      <c r="AO45" s="209">
        <v>1.9</v>
      </c>
      <c r="AP45" s="209">
        <v>1.9</v>
      </c>
      <c r="AQ45" s="209">
        <v>1.9</v>
      </c>
      <c r="AR45" s="209">
        <v>1.96</v>
      </c>
      <c r="AS45" s="209">
        <v>2.0099999999999998</v>
      </c>
      <c r="AT45" s="209">
        <v>2.06</v>
      </c>
      <c r="AU45" s="209">
        <v>2.0099999999999998</v>
      </c>
      <c r="AV45" s="209">
        <v>2.0299999999999998</v>
      </c>
      <c r="AW45" s="209">
        <v>2.04</v>
      </c>
      <c r="AX45" s="209">
        <v>2.08</v>
      </c>
      <c r="AY45" s="209">
        <v>2.21</v>
      </c>
      <c r="AZ45" s="209">
        <v>2.1800000000000002</v>
      </c>
      <c r="BA45" s="209">
        <v>2.16</v>
      </c>
      <c r="BB45" s="209">
        <v>2.19</v>
      </c>
      <c r="BC45" s="209">
        <v>2.2400000000000002</v>
      </c>
      <c r="BD45" s="209">
        <v>2.3220461272000001</v>
      </c>
      <c r="BE45" s="209">
        <v>2.5886016032999999</v>
      </c>
      <c r="BF45" s="209">
        <v>2.5753339999999998</v>
      </c>
      <c r="BG45" s="209">
        <v>2.559205</v>
      </c>
      <c r="BH45" s="298">
        <v>2.5300039999999999</v>
      </c>
      <c r="BI45" s="298">
        <v>2.533293</v>
      </c>
      <c r="BJ45" s="298">
        <v>2.5276640000000001</v>
      </c>
      <c r="BK45" s="298">
        <v>2.5329959999999998</v>
      </c>
      <c r="BL45" s="298">
        <v>2.5182500000000001</v>
      </c>
      <c r="BM45" s="298">
        <v>2.522767</v>
      </c>
      <c r="BN45" s="298">
        <v>2.5199180000000001</v>
      </c>
      <c r="BO45" s="298">
        <v>2.513528</v>
      </c>
      <c r="BP45" s="298">
        <v>2.4884970000000002</v>
      </c>
      <c r="BQ45" s="298">
        <v>2.484137</v>
      </c>
      <c r="BR45" s="298">
        <v>2.486694</v>
      </c>
      <c r="BS45" s="298">
        <v>2.4717549999999999</v>
      </c>
      <c r="BT45" s="298">
        <v>2.445675</v>
      </c>
      <c r="BU45" s="298">
        <v>2.4520270000000002</v>
      </c>
      <c r="BV45" s="298">
        <v>2.4511180000000001</v>
      </c>
    </row>
    <row r="46" spans="1:74" ht="11.15" customHeight="1" x14ac:dyDescent="0.25">
      <c r="A46" s="25"/>
      <c r="B46" s="33"/>
      <c r="C46" s="210"/>
      <c r="D46" s="210"/>
      <c r="E46" s="210"/>
      <c r="F46" s="210"/>
      <c r="G46" s="210"/>
      <c r="H46" s="210"/>
      <c r="I46" s="210"/>
      <c r="J46" s="210"/>
      <c r="K46" s="210"/>
      <c r="L46" s="210"/>
      <c r="M46" s="210"/>
      <c r="N46" s="210"/>
      <c r="O46" s="210"/>
      <c r="P46" s="210"/>
      <c r="Q46" s="210"/>
      <c r="R46" s="210"/>
      <c r="S46" s="210"/>
      <c r="T46" s="210"/>
      <c r="U46" s="210"/>
      <c r="V46" s="210"/>
      <c r="W46" s="210"/>
      <c r="X46" s="210"/>
      <c r="Y46" s="210"/>
      <c r="Z46" s="210"/>
      <c r="AA46" s="210"/>
      <c r="AB46" s="210"/>
      <c r="AC46" s="210"/>
      <c r="AD46" s="210"/>
      <c r="AE46" s="210"/>
      <c r="AF46" s="210"/>
      <c r="AG46" s="210"/>
      <c r="AH46" s="210"/>
      <c r="AI46" s="210"/>
      <c r="AJ46" s="210"/>
      <c r="AK46" s="210"/>
      <c r="AL46" s="210"/>
      <c r="AM46" s="210"/>
      <c r="AN46" s="210"/>
      <c r="AO46" s="210"/>
      <c r="AP46" s="210"/>
      <c r="AQ46" s="210"/>
      <c r="AR46" s="210"/>
      <c r="AS46" s="210"/>
      <c r="AT46" s="210"/>
      <c r="AU46" s="210"/>
      <c r="AV46" s="210"/>
      <c r="AW46" s="210"/>
      <c r="AX46" s="210"/>
      <c r="AY46" s="210"/>
      <c r="AZ46" s="210"/>
      <c r="BA46" s="210"/>
      <c r="BB46" s="210"/>
      <c r="BC46" s="210"/>
      <c r="BD46" s="210"/>
      <c r="BE46" s="210"/>
      <c r="BF46" s="210"/>
      <c r="BG46" s="210"/>
      <c r="BH46" s="299"/>
      <c r="BI46" s="299"/>
      <c r="BJ46" s="299"/>
      <c r="BK46" s="299"/>
      <c r="BL46" s="299"/>
      <c r="BM46" s="299"/>
      <c r="BN46" s="299"/>
      <c r="BO46" s="299"/>
      <c r="BP46" s="299"/>
      <c r="BQ46" s="299"/>
      <c r="BR46" s="299"/>
      <c r="BS46" s="299"/>
      <c r="BT46" s="299"/>
      <c r="BU46" s="299"/>
      <c r="BV46" s="299"/>
    </row>
    <row r="47" spans="1:74" ht="11.15" customHeight="1" x14ac:dyDescent="0.25">
      <c r="A47" s="18"/>
      <c r="B47" s="19" t="s">
        <v>786</v>
      </c>
      <c r="C47" s="210"/>
      <c r="D47" s="210"/>
      <c r="E47" s="210"/>
      <c r="F47" s="210"/>
      <c r="G47" s="210"/>
      <c r="H47" s="210"/>
      <c r="I47" s="210"/>
      <c r="J47" s="210"/>
      <c r="K47" s="210"/>
      <c r="L47" s="210"/>
      <c r="M47" s="210"/>
      <c r="N47" s="210"/>
      <c r="O47" s="210"/>
      <c r="P47" s="210"/>
      <c r="Q47" s="210"/>
      <c r="R47" s="210"/>
      <c r="S47" s="210"/>
      <c r="T47" s="210"/>
      <c r="U47" s="210"/>
      <c r="V47" s="210"/>
      <c r="W47" s="210"/>
      <c r="X47" s="210"/>
      <c r="Y47" s="210"/>
      <c r="Z47" s="210"/>
      <c r="AA47" s="210"/>
      <c r="AB47" s="210"/>
      <c r="AC47" s="210"/>
      <c r="AD47" s="210"/>
      <c r="AE47" s="210"/>
      <c r="AF47" s="210"/>
      <c r="AG47" s="210"/>
      <c r="AH47" s="210"/>
      <c r="AI47" s="210"/>
      <c r="AJ47" s="210"/>
      <c r="AK47" s="210"/>
      <c r="AL47" s="210"/>
      <c r="AM47" s="210"/>
      <c r="AN47" s="210"/>
      <c r="AO47" s="210"/>
      <c r="AP47" s="210"/>
      <c r="AQ47" s="210"/>
      <c r="AR47" s="210"/>
      <c r="AS47" s="210"/>
      <c r="AT47" s="210"/>
      <c r="AU47" s="210"/>
      <c r="AV47" s="210"/>
      <c r="AW47" s="210"/>
      <c r="AX47" s="210"/>
      <c r="AY47" s="210"/>
      <c r="AZ47" s="210"/>
      <c r="BA47" s="210"/>
      <c r="BB47" s="210"/>
      <c r="BC47" s="210"/>
      <c r="BD47" s="210"/>
      <c r="BE47" s="210"/>
      <c r="BF47" s="210"/>
      <c r="BG47" s="210"/>
      <c r="BH47" s="299"/>
      <c r="BI47" s="299"/>
      <c r="BJ47" s="299"/>
      <c r="BK47" s="299"/>
      <c r="BL47" s="299"/>
      <c r="BM47" s="299"/>
      <c r="BN47" s="299"/>
      <c r="BO47" s="299"/>
      <c r="BP47" s="299"/>
      <c r="BQ47" s="299"/>
      <c r="BR47" s="299"/>
      <c r="BS47" s="299"/>
      <c r="BT47" s="299"/>
      <c r="BU47" s="299"/>
      <c r="BV47" s="299"/>
    </row>
    <row r="48" spans="1:74" ht="11.15" customHeight="1" x14ac:dyDescent="0.25">
      <c r="A48" s="18"/>
      <c r="B48" s="21"/>
      <c r="C48" s="210"/>
      <c r="D48" s="210"/>
      <c r="E48" s="210"/>
      <c r="F48" s="210"/>
      <c r="G48" s="210"/>
      <c r="H48" s="210"/>
      <c r="I48" s="210"/>
      <c r="J48" s="210"/>
      <c r="K48" s="210"/>
      <c r="L48" s="210"/>
      <c r="M48" s="210"/>
      <c r="N48" s="210"/>
      <c r="O48" s="210"/>
      <c r="P48" s="210"/>
      <c r="Q48" s="210"/>
      <c r="R48" s="210"/>
      <c r="S48" s="210"/>
      <c r="T48" s="210"/>
      <c r="U48" s="210"/>
      <c r="V48" s="210"/>
      <c r="W48" s="210"/>
      <c r="X48" s="210"/>
      <c r="Y48" s="210"/>
      <c r="Z48" s="210"/>
      <c r="AA48" s="210"/>
      <c r="AB48" s="210"/>
      <c r="AC48" s="210"/>
      <c r="AD48" s="210"/>
      <c r="AE48" s="210"/>
      <c r="AF48" s="210"/>
      <c r="AG48" s="210"/>
      <c r="AH48" s="210"/>
      <c r="AI48" s="210"/>
      <c r="AJ48" s="210"/>
      <c r="AK48" s="210"/>
      <c r="AL48" s="210"/>
      <c r="AM48" s="210"/>
      <c r="AN48" s="210"/>
      <c r="AO48" s="210"/>
      <c r="AP48" s="210"/>
      <c r="AQ48" s="210"/>
      <c r="AR48" s="210"/>
      <c r="AS48" s="210"/>
      <c r="AT48" s="210"/>
      <c r="AU48" s="210"/>
      <c r="AV48" s="210"/>
      <c r="AW48" s="210"/>
      <c r="AX48" s="210"/>
      <c r="AY48" s="210"/>
      <c r="AZ48" s="210"/>
      <c r="BA48" s="210"/>
      <c r="BB48" s="210"/>
      <c r="BC48" s="210"/>
      <c r="BD48" s="210"/>
      <c r="BE48" s="210"/>
      <c r="BF48" s="210"/>
      <c r="BG48" s="210"/>
      <c r="BH48" s="299"/>
      <c r="BI48" s="299"/>
      <c r="BJ48" s="299"/>
      <c r="BK48" s="299"/>
      <c r="BL48" s="299"/>
      <c r="BM48" s="299"/>
      <c r="BN48" s="299"/>
      <c r="BO48" s="299"/>
      <c r="BP48" s="299"/>
      <c r="BQ48" s="299"/>
      <c r="BR48" s="299"/>
      <c r="BS48" s="299"/>
      <c r="BT48" s="299"/>
      <c r="BU48" s="299"/>
      <c r="BV48" s="299"/>
    </row>
    <row r="49" spans="1:74" ht="11.15" customHeight="1" x14ac:dyDescent="0.25">
      <c r="A49" s="34"/>
      <c r="B49" s="35" t="s">
        <v>551</v>
      </c>
      <c r="C49" s="210"/>
      <c r="D49" s="210"/>
      <c r="E49" s="210"/>
      <c r="F49" s="210"/>
      <c r="G49" s="210"/>
      <c r="H49" s="210"/>
      <c r="I49" s="210"/>
      <c r="J49" s="210"/>
      <c r="K49" s="210"/>
      <c r="L49" s="210"/>
      <c r="M49" s="210"/>
      <c r="N49" s="210"/>
      <c r="O49" s="210"/>
      <c r="P49" s="210"/>
      <c r="Q49" s="210"/>
      <c r="R49" s="210"/>
      <c r="S49" s="210"/>
      <c r="T49" s="210"/>
      <c r="U49" s="210"/>
      <c r="V49" s="210"/>
      <c r="W49" s="210"/>
      <c r="X49" s="210"/>
      <c r="Y49" s="210"/>
      <c r="Z49" s="210"/>
      <c r="AA49" s="210"/>
      <c r="AB49" s="210"/>
      <c r="AC49" s="210"/>
      <c r="AD49" s="210"/>
      <c r="AE49" s="210"/>
      <c r="AF49" s="210"/>
      <c r="AG49" s="210"/>
      <c r="AH49" s="210"/>
      <c r="AI49" s="210"/>
      <c r="AJ49" s="210"/>
      <c r="AK49" s="210"/>
      <c r="AL49" s="210"/>
      <c r="AM49" s="210"/>
      <c r="AN49" s="210"/>
      <c r="AO49" s="210"/>
      <c r="AP49" s="210"/>
      <c r="AQ49" s="210"/>
      <c r="AR49" s="210"/>
      <c r="AS49" s="210"/>
      <c r="AT49" s="210"/>
      <c r="AU49" s="210"/>
      <c r="AV49" s="210"/>
      <c r="AW49" s="210"/>
      <c r="AX49" s="210"/>
      <c r="AY49" s="210"/>
      <c r="AZ49" s="210"/>
      <c r="BA49" s="210"/>
      <c r="BB49" s="210"/>
      <c r="BC49" s="210"/>
      <c r="BD49" s="210"/>
      <c r="BE49" s="210"/>
      <c r="BF49" s="210"/>
      <c r="BG49" s="210"/>
      <c r="BH49" s="299"/>
      <c r="BI49" s="299"/>
      <c r="BJ49" s="299"/>
      <c r="BK49" s="299"/>
      <c r="BL49" s="299"/>
      <c r="BM49" s="299"/>
      <c r="BN49" s="299"/>
      <c r="BO49" s="299"/>
      <c r="BP49" s="299"/>
      <c r="BQ49" s="299"/>
      <c r="BR49" s="299"/>
      <c r="BS49" s="299"/>
      <c r="BT49" s="299"/>
      <c r="BU49" s="299"/>
      <c r="BV49" s="299"/>
    </row>
    <row r="50" spans="1:74" ht="11.15" customHeight="1" x14ac:dyDescent="0.25">
      <c r="A50" s="36" t="s">
        <v>552</v>
      </c>
      <c r="B50" s="37" t="s">
        <v>1094</v>
      </c>
      <c r="C50" s="231">
        <v>18436.261999999999</v>
      </c>
      <c r="D50" s="231">
        <v>18436.261999999999</v>
      </c>
      <c r="E50" s="231">
        <v>18436.261999999999</v>
      </c>
      <c r="F50" s="231">
        <v>18590.004000000001</v>
      </c>
      <c r="G50" s="231">
        <v>18590.004000000001</v>
      </c>
      <c r="H50" s="231">
        <v>18590.004000000001</v>
      </c>
      <c r="I50" s="231">
        <v>18679.598999999998</v>
      </c>
      <c r="J50" s="231">
        <v>18679.598999999998</v>
      </c>
      <c r="K50" s="231">
        <v>18679.598999999998</v>
      </c>
      <c r="L50" s="231">
        <v>18721.280999999999</v>
      </c>
      <c r="M50" s="231">
        <v>18721.280999999999</v>
      </c>
      <c r="N50" s="231">
        <v>18721.280999999999</v>
      </c>
      <c r="O50" s="231">
        <v>18833.195</v>
      </c>
      <c r="P50" s="231">
        <v>18833.195</v>
      </c>
      <c r="Q50" s="231">
        <v>18833.195</v>
      </c>
      <c r="R50" s="231">
        <v>18982.527999999998</v>
      </c>
      <c r="S50" s="231">
        <v>18982.527999999998</v>
      </c>
      <c r="T50" s="231">
        <v>18982.527999999998</v>
      </c>
      <c r="U50" s="231">
        <v>19112.652999999998</v>
      </c>
      <c r="V50" s="231">
        <v>19112.652999999998</v>
      </c>
      <c r="W50" s="231">
        <v>19112.652999999998</v>
      </c>
      <c r="X50" s="231">
        <v>19202.310000000001</v>
      </c>
      <c r="Y50" s="231">
        <v>19202.310000000001</v>
      </c>
      <c r="Z50" s="231">
        <v>19202.310000000001</v>
      </c>
      <c r="AA50" s="231">
        <v>18951.991999999998</v>
      </c>
      <c r="AB50" s="231">
        <v>18951.991999999998</v>
      </c>
      <c r="AC50" s="231">
        <v>18951.991999999998</v>
      </c>
      <c r="AD50" s="231">
        <v>17258.205000000002</v>
      </c>
      <c r="AE50" s="231">
        <v>17258.205000000002</v>
      </c>
      <c r="AF50" s="231">
        <v>17258.205000000002</v>
      </c>
      <c r="AG50" s="231">
        <v>18560.774000000001</v>
      </c>
      <c r="AH50" s="231">
        <v>18560.774000000001</v>
      </c>
      <c r="AI50" s="231">
        <v>18560.774000000001</v>
      </c>
      <c r="AJ50" s="231">
        <v>18767.777999999998</v>
      </c>
      <c r="AK50" s="231">
        <v>18767.777999999998</v>
      </c>
      <c r="AL50" s="231">
        <v>18767.777999999998</v>
      </c>
      <c r="AM50" s="231">
        <v>19055.654999999999</v>
      </c>
      <c r="AN50" s="231">
        <v>19055.654999999999</v>
      </c>
      <c r="AO50" s="231">
        <v>19055.654999999999</v>
      </c>
      <c r="AP50" s="231">
        <v>19368.310000000001</v>
      </c>
      <c r="AQ50" s="231">
        <v>19368.310000000001</v>
      </c>
      <c r="AR50" s="231">
        <v>19368.310000000001</v>
      </c>
      <c r="AS50" s="231">
        <v>19478.893</v>
      </c>
      <c r="AT50" s="231">
        <v>19478.893</v>
      </c>
      <c r="AU50" s="231">
        <v>19478.893</v>
      </c>
      <c r="AV50" s="231">
        <v>19806.29</v>
      </c>
      <c r="AW50" s="231">
        <v>19806.29</v>
      </c>
      <c r="AX50" s="231">
        <v>19806.29</v>
      </c>
      <c r="AY50" s="231">
        <v>19727.918000000001</v>
      </c>
      <c r="AZ50" s="231">
        <v>19727.918000000001</v>
      </c>
      <c r="BA50" s="231">
        <v>19727.918000000001</v>
      </c>
      <c r="BB50" s="231">
        <v>19699.465</v>
      </c>
      <c r="BC50" s="231">
        <v>19699.465</v>
      </c>
      <c r="BD50" s="231">
        <v>19699.465</v>
      </c>
      <c r="BE50" s="231">
        <v>19734.875741</v>
      </c>
      <c r="BF50" s="231">
        <v>19755.896852000002</v>
      </c>
      <c r="BG50" s="231">
        <v>19778.907406999999</v>
      </c>
      <c r="BH50" s="304">
        <v>19807.580000000002</v>
      </c>
      <c r="BI50" s="304">
        <v>19831.810000000001</v>
      </c>
      <c r="BJ50" s="304">
        <v>19855.29</v>
      </c>
      <c r="BK50" s="304">
        <v>19876.060000000001</v>
      </c>
      <c r="BL50" s="304">
        <v>19899.45</v>
      </c>
      <c r="BM50" s="304">
        <v>19923.53</v>
      </c>
      <c r="BN50" s="304">
        <v>19947.78</v>
      </c>
      <c r="BO50" s="304">
        <v>19973.63</v>
      </c>
      <c r="BP50" s="304">
        <v>20000.560000000001</v>
      </c>
      <c r="BQ50" s="304">
        <v>20029.98</v>
      </c>
      <c r="BR50" s="304">
        <v>20058.03</v>
      </c>
      <c r="BS50" s="304">
        <v>20086.12</v>
      </c>
      <c r="BT50" s="304">
        <v>20115.7</v>
      </c>
      <c r="BU50" s="304">
        <v>20142.759999999998</v>
      </c>
      <c r="BV50" s="304">
        <v>20168.77</v>
      </c>
    </row>
    <row r="51" spans="1:74" ht="11.15" customHeight="1" x14ac:dyDescent="0.25">
      <c r="A51" s="36" t="s">
        <v>25</v>
      </c>
      <c r="B51" s="38" t="s">
        <v>9</v>
      </c>
      <c r="C51" s="67">
        <v>3.0153118830999999</v>
      </c>
      <c r="D51" s="67">
        <v>3.0153118830999999</v>
      </c>
      <c r="E51" s="67">
        <v>3.0153118830999999</v>
      </c>
      <c r="F51" s="67">
        <v>3.2961522831000001</v>
      </c>
      <c r="G51" s="67">
        <v>3.2961522831000001</v>
      </c>
      <c r="H51" s="67">
        <v>3.2961522831000001</v>
      </c>
      <c r="I51" s="67">
        <v>3.0528859123999998</v>
      </c>
      <c r="J51" s="67">
        <v>3.0528859123999998</v>
      </c>
      <c r="K51" s="67">
        <v>3.0528859123999998</v>
      </c>
      <c r="L51" s="67">
        <v>2.3206170953999998</v>
      </c>
      <c r="M51" s="67">
        <v>2.3206170953999998</v>
      </c>
      <c r="N51" s="67">
        <v>2.3206170953999998</v>
      </c>
      <c r="O51" s="67">
        <v>2.1530015141000001</v>
      </c>
      <c r="P51" s="67">
        <v>2.1530015141000001</v>
      </c>
      <c r="Q51" s="67">
        <v>2.1530015141000001</v>
      </c>
      <c r="R51" s="67">
        <v>2.1114788355999998</v>
      </c>
      <c r="S51" s="67">
        <v>2.1114788355999998</v>
      </c>
      <c r="T51" s="67">
        <v>2.1114788355999998</v>
      </c>
      <c r="U51" s="67">
        <v>2.3183259983000002</v>
      </c>
      <c r="V51" s="67">
        <v>2.3183259983000002</v>
      </c>
      <c r="W51" s="67">
        <v>2.3183259983000002</v>
      </c>
      <c r="X51" s="67">
        <v>2.5694235345999998</v>
      </c>
      <c r="Y51" s="67">
        <v>2.5694235345999998</v>
      </c>
      <c r="Z51" s="67">
        <v>2.5694235345999998</v>
      </c>
      <c r="AA51" s="67">
        <v>0.63078516416999997</v>
      </c>
      <c r="AB51" s="67">
        <v>0.63078516416999997</v>
      </c>
      <c r="AC51" s="67">
        <v>0.63078516416999997</v>
      </c>
      <c r="AD51" s="67">
        <v>-9.0837374242000006</v>
      </c>
      <c r="AE51" s="67">
        <v>-9.0837374242000006</v>
      </c>
      <c r="AF51" s="67">
        <v>-9.0837374242000006</v>
      </c>
      <c r="AG51" s="67">
        <v>-2.8875059888000001</v>
      </c>
      <c r="AH51" s="67">
        <v>-2.8875059888000001</v>
      </c>
      <c r="AI51" s="67">
        <v>-2.8875059888000001</v>
      </c>
      <c r="AJ51" s="67">
        <v>-2.2629152430000001</v>
      </c>
      <c r="AK51" s="67">
        <v>-2.2629152430000001</v>
      </c>
      <c r="AL51" s="67">
        <v>-2.2629152430000001</v>
      </c>
      <c r="AM51" s="67">
        <v>0.54697680327999998</v>
      </c>
      <c r="AN51" s="67">
        <v>0.54697680327999998</v>
      </c>
      <c r="AO51" s="67">
        <v>0.54697680327999998</v>
      </c>
      <c r="AP51" s="67">
        <v>12.226677108000001</v>
      </c>
      <c r="AQ51" s="67">
        <v>12.226677108000001</v>
      </c>
      <c r="AR51" s="67">
        <v>12.226677108000001</v>
      </c>
      <c r="AS51" s="67">
        <v>4.9465555693000001</v>
      </c>
      <c r="AT51" s="67">
        <v>4.9465555693000001</v>
      </c>
      <c r="AU51" s="67">
        <v>4.9465555693000001</v>
      </c>
      <c r="AV51" s="67">
        <v>5.5334840384000001</v>
      </c>
      <c r="AW51" s="67">
        <v>5.5334840384000001</v>
      </c>
      <c r="AX51" s="67">
        <v>5.5334840384000001</v>
      </c>
      <c r="AY51" s="67">
        <v>3.5278923763000001</v>
      </c>
      <c r="AZ51" s="67">
        <v>3.5278923763000001</v>
      </c>
      <c r="BA51" s="67">
        <v>3.5278923763000001</v>
      </c>
      <c r="BB51" s="67">
        <v>1.7097774664000001</v>
      </c>
      <c r="BC51" s="67">
        <v>1.7097774664000001</v>
      </c>
      <c r="BD51" s="67">
        <v>1.7097774664000001</v>
      </c>
      <c r="BE51" s="67">
        <v>1.3141544581</v>
      </c>
      <c r="BF51" s="67">
        <v>1.4220718387</v>
      </c>
      <c r="BG51" s="67">
        <v>1.5402025535999999</v>
      </c>
      <c r="BH51" s="300">
        <v>6.5093399999999997E-3</v>
      </c>
      <c r="BI51" s="300">
        <v>0.1288723</v>
      </c>
      <c r="BJ51" s="300">
        <v>0.2473756</v>
      </c>
      <c r="BK51" s="300">
        <v>0.75090690000000004</v>
      </c>
      <c r="BL51" s="300">
        <v>0.86949240000000005</v>
      </c>
      <c r="BM51" s="300">
        <v>0.99156420000000001</v>
      </c>
      <c r="BN51" s="300">
        <v>1.2605010000000001</v>
      </c>
      <c r="BO51" s="300">
        <v>1.3917349999999999</v>
      </c>
      <c r="BP51" s="300">
        <v>1.5284610000000001</v>
      </c>
      <c r="BQ51" s="300">
        <v>1.495323</v>
      </c>
      <c r="BR51" s="300">
        <v>1.5293220000000001</v>
      </c>
      <c r="BS51" s="300">
        <v>1.553213</v>
      </c>
      <c r="BT51" s="300">
        <v>1.5555699999999999</v>
      </c>
      <c r="BU51" s="300">
        <v>1.567928</v>
      </c>
      <c r="BV51" s="300">
        <v>1.5788279999999999</v>
      </c>
    </row>
    <row r="52" spans="1:74" ht="11.15" customHeight="1" x14ac:dyDescent="0.25">
      <c r="A52" s="18"/>
      <c r="B52" s="21"/>
      <c r="C52" s="210"/>
      <c r="D52" s="210"/>
      <c r="E52" s="210"/>
      <c r="F52" s="210"/>
      <c r="G52" s="210"/>
      <c r="H52" s="210"/>
      <c r="I52" s="210"/>
      <c r="J52" s="210"/>
      <c r="K52" s="210"/>
      <c r="L52" s="210"/>
      <c r="M52" s="210"/>
      <c r="N52" s="210"/>
      <c r="O52" s="210"/>
      <c r="P52" s="210"/>
      <c r="Q52" s="210"/>
      <c r="R52" s="210"/>
      <c r="S52" s="210"/>
      <c r="T52" s="210"/>
      <c r="U52" s="210"/>
      <c r="V52" s="210"/>
      <c r="W52" s="210"/>
      <c r="X52" s="210"/>
      <c r="Y52" s="210"/>
      <c r="Z52" s="210"/>
      <c r="AA52" s="210"/>
      <c r="AB52" s="210"/>
      <c r="AC52" s="210"/>
      <c r="AD52" s="210"/>
      <c r="AE52" s="210"/>
      <c r="AF52" s="210"/>
      <c r="AG52" s="210"/>
      <c r="AH52" s="210"/>
      <c r="AI52" s="210"/>
      <c r="AJ52" s="210"/>
      <c r="AK52" s="210"/>
      <c r="AL52" s="210"/>
      <c r="AM52" s="210"/>
      <c r="AN52" s="210"/>
      <c r="AO52" s="210"/>
      <c r="AP52" s="210"/>
      <c r="AQ52" s="210"/>
      <c r="AR52" s="210"/>
      <c r="AS52" s="210"/>
      <c r="AT52" s="210"/>
      <c r="AU52" s="210"/>
      <c r="AV52" s="210"/>
      <c r="AW52" s="210"/>
      <c r="AX52" s="210"/>
      <c r="AY52" s="210"/>
      <c r="AZ52" s="210"/>
      <c r="BA52" s="210"/>
      <c r="BB52" s="210"/>
      <c r="BC52" s="210"/>
      <c r="BD52" s="210"/>
      <c r="BE52" s="210"/>
      <c r="BF52" s="210"/>
      <c r="BG52" s="210"/>
      <c r="BH52" s="299"/>
      <c r="BI52" s="299"/>
      <c r="BJ52" s="299"/>
      <c r="BK52" s="299"/>
      <c r="BL52" s="299"/>
      <c r="BM52" s="299"/>
      <c r="BN52" s="299"/>
      <c r="BO52" s="299"/>
      <c r="BP52" s="299"/>
      <c r="BQ52" s="299"/>
      <c r="BR52" s="299"/>
      <c r="BS52" s="299"/>
      <c r="BT52" s="299"/>
      <c r="BU52" s="299"/>
      <c r="BV52" s="299"/>
    </row>
    <row r="53" spans="1:74" ht="11.15" customHeight="1" x14ac:dyDescent="0.25">
      <c r="A53" s="34"/>
      <c r="B53" s="35" t="s">
        <v>553</v>
      </c>
      <c r="C53" s="212"/>
      <c r="D53" s="212"/>
      <c r="E53" s="212"/>
      <c r="F53" s="212"/>
      <c r="G53" s="212"/>
      <c r="H53" s="212"/>
      <c r="I53" s="212"/>
      <c r="J53" s="212"/>
      <c r="K53" s="212"/>
      <c r="L53" s="212"/>
      <c r="M53" s="212"/>
      <c r="N53" s="212"/>
      <c r="O53" s="212"/>
      <c r="P53" s="212"/>
      <c r="Q53" s="212"/>
      <c r="R53" s="212"/>
      <c r="S53" s="212"/>
      <c r="T53" s="212"/>
      <c r="U53" s="212"/>
      <c r="V53" s="212"/>
      <c r="W53" s="212"/>
      <c r="X53" s="212"/>
      <c r="Y53" s="212"/>
      <c r="Z53" s="212"/>
      <c r="AA53" s="212"/>
      <c r="AB53" s="212"/>
      <c r="AC53" s="212"/>
      <c r="AD53" s="212"/>
      <c r="AE53" s="212"/>
      <c r="AF53" s="212"/>
      <c r="AG53" s="212"/>
      <c r="AH53" s="212"/>
      <c r="AI53" s="212"/>
      <c r="AJ53" s="212"/>
      <c r="AK53" s="212"/>
      <c r="AL53" s="212"/>
      <c r="AM53" s="212"/>
      <c r="AN53" s="212"/>
      <c r="AO53" s="212"/>
      <c r="AP53" s="212"/>
      <c r="AQ53" s="212"/>
      <c r="AR53" s="212"/>
      <c r="AS53" s="212"/>
      <c r="AT53" s="212"/>
      <c r="AU53" s="212"/>
      <c r="AV53" s="212"/>
      <c r="AW53" s="212"/>
      <c r="AX53" s="212"/>
      <c r="AY53" s="212"/>
      <c r="AZ53" s="212"/>
      <c r="BA53" s="212"/>
      <c r="BB53" s="212"/>
      <c r="BC53" s="212"/>
      <c r="BD53" s="212"/>
      <c r="BE53" s="212"/>
      <c r="BF53" s="212"/>
      <c r="BG53" s="212"/>
      <c r="BH53" s="303"/>
      <c r="BI53" s="303"/>
      <c r="BJ53" s="303"/>
      <c r="BK53" s="303"/>
      <c r="BL53" s="303"/>
      <c r="BM53" s="303"/>
      <c r="BN53" s="303"/>
      <c r="BO53" s="303"/>
      <c r="BP53" s="303"/>
      <c r="BQ53" s="303"/>
      <c r="BR53" s="303"/>
      <c r="BS53" s="303"/>
      <c r="BT53" s="303"/>
      <c r="BU53" s="303"/>
      <c r="BV53" s="303"/>
    </row>
    <row r="54" spans="1:74" ht="11.15" customHeight="1" x14ac:dyDescent="0.25">
      <c r="A54" s="36" t="s">
        <v>554</v>
      </c>
      <c r="B54" s="37" t="s">
        <v>1079</v>
      </c>
      <c r="C54" s="67">
        <v>109.312</v>
      </c>
      <c r="D54" s="67">
        <v>109.312</v>
      </c>
      <c r="E54" s="67">
        <v>109.312</v>
      </c>
      <c r="F54" s="67">
        <v>110.15600000000001</v>
      </c>
      <c r="G54" s="67">
        <v>110.15600000000001</v>
      </c>
      <c r="H54" s="67">
        <v>110.15600000000001</v>
      </c>
      <c r="I54" s="67">
        <v>110.64700000000001</v>
      </c>
      <c r="J54" s="67">
        <v>110.64700000000001</v>
      </c>
      <c r="K54" s="67">
        <v>110.64700000000001</v>
      </c>
      <c r="L54" s="67">
        <v>111.191</v>
      </c>
      <c r="M54" s="67">
        <v>111.191</v>
      </c>
      <c r="N54" s="67">
        <v>111.191</v>
      </c>
      <c r="O54" s="67">
        <v>111.502</v>
      </c>
      <c r="P54" s="67">
        <v>111.502</v>
      </c>
      <c r="Q54" s="67">
        <v>111.502</v>
      </c>
      <c r="R54" s="67">
        <v>112.142</v>
      </c>
      <c r="S54" s="67">
        <v>112.142</v>
      </c>
      <c r="T54" s="67">
        <v>112.142</v>
      </c>
      <c r="U54" s="67">
        <v>112.524</v>
      </c>
      <c r="V54" s="67">
        <v>112.524</v>
      </c>
      <c r="W54" s="67">
        <v>112.524</v>
      </c>
      <c r="X54" s="67">
        <v>112.947</v>
      </c>
      <c r="Y54" s="67">
        <v>112.947</v>
      </c>
      <c r="Z54" s="67">
        <v>112.947</v>
      </c>
      <c r="AA54" s="67">
        <v>113.39700000000001</v>
      </c>
      <c r="AB54" s="67">
        <v>113.39700000000001</v>
      </c>
      <c r="AC54" s="67">
        <v>113.39700000000001</v>
      </c>
      <c r="AD54" s="67">
        <v>112.96899999999999</v>
      </c>
      <c r="AE54" s="67">
        <v>112.96899999999999</v>
      </c>
      <c r="AF54" s="67">
        <v>112.96899999999999</v>
      </c>
      <c r="AG54" s="67">
        <v>113.98399999999999</v>
      </c>
      <c r="AH54" s="67">
        <v>113.98399999999999</v>
      </c>
      <c r="AI54" s="67">
        <v>113.98399999999999</v>
      </c>
      <c r="AJ54" s="67">
        <v>114.611</v>
      </c>
      <c r="AK54" s="67">
        <v>114.611</v>
      </c>
      <c r="AL54" s="67">
        <v>114.611</v>
      </c>
      <c r="AM54" s="67">
        <v>115.82599999999999</v>
      </c>
      <c r="AN54" s="67">
        <v>115.82599999999999</v>
      </c>
      <c r="AO54" s="67">
        <v>115.82599999999999</v>
      </c>
      <c r="AP54" s="67">
        <v>117.54600000000001</v>
      </c>
      <c r="AQ54" s="67">
        <v>117.54600000000001</v>
      </c>
      <c r="AR54" s="67">
        <v>117.54600000000001</v>
      </c>
      <c r="AS54" s="67">
        <v>119.259</v>
      </c>
      <c r="AT54" s="67">
        <v>119.259</v>
      </c>
      <c r="AU54" s="67">
        <v>119.259</v>
      </c>
      <c r="AV54" s="67">
        <v>121.331</v>
      </c>
      <c r="AW54" s="67">
        <v>121.331</v>
      </c>
      <c r="AX54" s="67">
        <v>121.331</v>
      </c>
      <c r="AY54" s="67">
        <v>123.745</v>
      </c>
      <c r="AZ54" s="67">
        <v>123.745</v>
      </c>
      <c r="BA54" s="67">
        <v>123.745</v>
      </c>
      <c r="BB54" s="67">
        <v>126.413</v>
      </c>
      <c r="BC54" s="67">
        <v>126.413</v>
      </c>
      <c r="BD54" s="67">
        <v>126.413</v>
      </c>
      <c r="BE54" s="67">
        <v>127.08296296</v>
      </c>
      <c r="BF54" s="67">
        <v>127.51974074</v>
      </c>
      <c r="BG54" s="67">
        <v>128.01759630000001</v>
      </c>
      <c r="BH54" s="300">
        <v>128.75620000000001</v>
      </c>
      <c r="BI54" s="300">
        <v>129.2415</v>
      </c>
      <c r="BJ54" s="300">
        <v>129.65299999999999</v>
      </c>
      <c r="BK54" s="300">
        <v>129.92959999999999</v>
      </c>
      <c r="BL54" s="300">
        <v>130.2397</v>
      </c>
      <c r="BM54" s="300">
        <v>130.52209999999999</v>
      </c>
      <c r="BN54" s="300">
        <v>130.73089999999999</v>
      </c>
      <c r="BO54" s="300">
        <v>130.9923</v>
      </c>
      <c r="BP54" s="300">
        <v>131.2603</v>
      </c>
      <c r="BQ54" s="300">
        <v>131.53530000000001</v>
      </c>
      <c r="BR54" s="300">
        <v>131.81649999999999</v>
      </c>
      <c r="BS54" s="300">
        <v>132.10429999999999</v>
      </c>
      <c r="BT54" s="300">
        <v>132.42349999999999</v>
      </c>
      <c r="BU54" s="300">
        <v>132.7056</v>
      </c>
      <c r="BV54" s="300">
        <v>132.97569999999999</v>
      </c>
    </row>
    <row r="55" spans="1:74" ht="11.15" customHeight="1" x14ac:dyDescent="0.25">
      <c r="A55" s="36" t="s">
        <v>26</v>
      </c>
      <c r="B55" s="38" t="s">
        <v>9</v>
      </c>
      <c r="C55" s="67">
        <v>2.1540646874</v>
      </c>
      <c r="D55" s="67">
        <v>2.1540646874</v>
      </c>
      <c r="E55" s="67">
        <v>2.1540646874</v>
      </c>
      <c r="F55" s="67">
        <v>2.6033662131000002</v>
      </c>
      <c r="G55" s="67">
        <v>2.6033662131000002</v>
      </c>
      <c r="H55" s="67">
        <v>2.6033662131000002</v>
      </c>
      <c r="I55" s="67">
        <v>2.5059754313</v>
      </c>
      <c r="J55" s="67">
        <v>2.5059754313</v>
      </c>
      <c r="K55" s="67">
        <v>2.5059754313</v>
      </c>
      <c r="L55" s="67">
        <v>2.3311675163999999</v>
      </c>
      <c r="M55" s="67">
        <v>2.3311675163999999</v>
      </c>
      <c r="N55" s="67">
        <v>2.3311675163999999</v>
      </c>
      <c r="O55" s="67">
        <v>2.0034396956</v>
      </c>
      <c r="P55" s="67">
        <v>2.0034396956</v>
      </c>
      <c r="Q55" s="67">
        <v>2.0034396956</v>
      </c>
      <c r="R55" s="67">
        <v>1.8028977087</v>
      </c>
      <c r="S55" s="67">
        <v>1.8028977087</v>
      </c>
      <c r="T55" s="67">
        <v>1.8028977087</v>
      </c>
      <c r="U55" s="67">
        <v>1.6963858034999999</v>
      </c>
      <c r="V55" s="67">
        <v>1.6963858034999999</v>
      </c>
      <c r="W55" s="67">
        <v>1.6963858034999999</v>
      </c>
      <c r="X55" s="67">
        <v>1.5792645087999999</v>
      </c>
      <c r="Y55" s="67">
        <v>1.5792645087999999</v>
      </c>
      <c r="Z55" s="67">
        <v>1.5792645087999999</v>
      </c>
      <c r="AA55" s="67">
        <v>1.6995210848</v>
      </c>
      <c r="AB55" s="67">
        <v>1.6995210848</v>
      </c>
      <c r="AC55" s="67">
        <v>1.6995210848</v>
      </c>
      <c r="AD55" s="67">
        <v>0.73745786591999996</v>
      </c>
      <c r="AE55" s="67">
        <v>0.73745786591999996</v>
      </c>
      <c r="AF55" s="67">
        <v>0.73745786591999996</v>
      </c>
      <c r="AG55" s="67">
        <v>1.2975009775999999</v>
      </c>
      <c r="AH55" s="67">
        <v>1.2975009775999999</v>
      </c>
      <c r="AI55" s="67">
        <v>1.2975009775999999</v>
      </c>
      <c r="AJ55" s="67">
        <v>1.4732573685000001</v>
      </c>
      <c r="AK55" s="67">
        <v>1.4732573685000001</v>
      </c>
      <c r="AL55" s="67">
        <v>1.4732573685000001</v>
      </c>
      <c r="AM55" s="67">
        <v>2.1420319762000002</v>
      </c>
      <c r="AN55" s="67">
        <v>2.1420319762000002</v>
      </c>
      <c r="AO55" s="67">
        <v>2.1420319762000002</v>
      </c>
      <c r="AP55" s="67">
        <v>4.0515539661000002</v>
      </c>
      <c r="AQ55" s="67">
        <v>4.0515539661000002</v>
      </c>
      <c r="AR55" s="67">
        <v>4.0515539661000002</v>
      </c>
      <c r="AS55" s="67">
        <v>4.6278425042000002</v>
      </c>
      <c r="AT55" s="67">
        <v>4.6278425042000002</v>
      </c>
      <c r="AU55" s="67">
        <v>4.6278425042000002</v>
      </c>
      <c r="AV55" s="67">
        <v>5.8633115494999997</v>
      </c>
      <c r="AW55" s="67">
        <v>5.8633115494999997</v>
      </c>
      <c r="AX55" s="67">
        <v>5.8633115494999997</v>
      </c>
      <c r="AY55" s="67">
        <v>6.8369796073</v>
      </c>
      <c r="AZ55" s="67">
        <v>6.8369796073</v>
      </c>
      <c r="BA55" s="67">
        <v>6.8369796073</v>
      </c>
      <c r="BB55" s="67">
        <v>7.5434298061999998</v>
      </c>
      <c r="BC55" s="67">
        <v>7.5434298061999998</v>
      </c>
      <c r="BD55" s="67">
        <v>7.5434298061999998</v>
      </c>
      <c r="BE55" s="67">
        <v>6.5604801004000004</v>
      </c>
      <c r="BF55" s="67">
        <v>6.9267231326000003</v>
      </c>
      <c r="BG55" s="67">
        <v>7.3441805619</v>
      </c>
      <c r="BH55" s="300">
        <v>6.1198030000000001</v>
      </c>
      <c r="BI55" s="300">
        <v>6.5197380000000003</v>
      </c>
      <c r="BJ55" s="300">
        <v>6.8589380000000002</v>
      </c>
      <c r="BK55" s="300">
        <v>4.9978670000000003</v>
      </c>
      <c r="BL55" s="300">
        <v>5.2484900000000003</v>
      </c>
      <c r="BM55" s="300">
        <v>5.4767020000000004</v>
      </c>
      <c r="BN55" s="300">
        <v>3.415721</v>
      </c>
      <c r="BO55" s="300">
        <v>3.622468</v>
      </c>
      <c r="BP55" s="300">
        <v>3.8345069999999999</v>
      </c>
      <c r="BQ55" s="300">
        <v>3.5034649999999998</v>
      </c>
      <c r="BR55" s="300">
        <v>3.3695059999999999</v>
      </c>
      <c r="BS55" s="300">
        <v>3.1923010000000001</v>
      </c>
      <c r="BT55" s="300">
        <v>2.8482310000000002</v>
      </c>
      <c r="BU55" s="300">
        <v>2.6803979999999998</v>
      </c>
      <c r="BV55" s="300">
        <v>2.5627179999999998</v>
      </c>
    </row>
    <row r="56" spans="1:74" ht="11.15" customHeight="1" x14ac:dyDescent="0.25">
      <c r="A56" s="15"/>
      <c r="B56" s="24"/>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213"/>
      <c r="BC56" s="213"/>
      <c r="BD56" s="213"/>
      <c r="BE56" s="213"/>
      <c r="BF56" s="213"/>
      <c r="BG56" s="213"/>
      <c r="BH56" s="305"/>
      <c r="BI56" s="305"/>
      <c r="BJ56" s="305"/>
      <c r="BK56" s="305"/>
      <c r="BL56" s="305"/>
      <c r="BM56" s="305"/>
      <c r="BN56" s="305"/>
      <c r="BO56" s="305"/>
      <c r="BP56" s="305"/>
      <c r="BQ56" s="305"/>
      <c r="BR56" s="305"/>
      <c r="BS56" s="305"/>
      <c r="BT56" s="305"/>
      <c r="BU56" s="305"/>
      <c r="BV56" s="305"/>
    </row>
    <row r="57" spans="1:74" ht="11.15" customHeight="1" x14ac:dyDescent="0.25">
      <c r="A57" s="34"/>
      <c r="B57" s="35" t="s">
        <v>555</v>
      </c>
      <c r="C57" s="212"/>
      <c r="D57" s="212"/>
      <c r="E57" s="212"/>
      <c r="F57" s="212"/>
      <c r="G57" s="212"/>
      <c r="H57" s="212"/>
      <c r="I57" s="212"/>
      <c r="J57" s="212"/>
      <c r="K57" s="212"/>
      <c r="L57" s="212"/>
      <c r="M57" s="212"/>
      <c r="N57" s="212"/>
      <c r="O57" s="212"/>
      <c r="P57" s="212"/>
      <c r="Q57" s="212"/>
      <c r="R57" s="212"/>
      <c r="S57" s="212"/>
      <c r="T57" s="212"/>
      <c r="U57" s="212"/>
      <c r="V57" s="212"/>
      <c r="W57" s="212"/>
      <c r="X57" s="212"/>
      <c r="Y57" s="212"/>
      <c r="Z57" s="212"/>
      <c r="AA57" s="212"/>
      <c r="AB57" s="212"/>
      <c r="AC57" s="212"/>
      <c r="AD57" s="212"/>
      <c r="AE57" s="212"/>
      <c r="AF57" s="212"/>
      <c r="AG57" s="212"/>
      <c r="AH57" s="212"/>
      <c r="AI57" s="212"/>
      <c r="AJ57" s="212"/>
      <c r="AK57" s="212"/>
      <c r="AL57" s="212"/>
      <c r="AM57" s="212"/>
      <c r="AN57" s="212"/>
      <c r="AO57" s="212"/>
      <c r="AP57" s="212"/>
      <c r="AQ57" s="212"/>
      <c r="AR57" s="212"/>
      <c r="AS57" s="212"/>
      <c r="AT57" s="212"/>
      <c r="AU57" s="212"/>
      <c r="AV57" s="212"/>
      <c r="AW57" s="212"/>
      <c r="AX57" s="212"/>
      <c r="AY57" s="212"/>
      <c r="AZ57" s="212"/>
      <c r="BA57" s="212"/>
      <c r="BB57" s="212"/>
      <c r="BC57" s="212"/>
      <c r="BD57" s="212"/>
      <c r="BE57" s="212"/>
      <c r="BF57" s="212"/>
      <c r="BG57" s="212"/>
      <c r="BH57" s="303"/>
      <c r="BI57" s="303"/>
      <c r="BJ57" s="303"/>
      <c r="BK57" s="303"/>
      <c r="BL57" s="303"/>
      <c r="BM57" s="303"/>
      <c r="BN57" s="303"/>
      <c r="BO57" s="303"/>
      <c r="BP57" s="303"/>
      <c r="BQ57" s="303"/>
      <c r="BR57" s="303"/>
      <c r="BS57" s="303"/>
      <c r="BT57" s="303"/>
      <c r="BU57" s="303"/>
      <c r="BV57" s="303"/>
    </row>
    <row r="58" spans="1:74" ht="11.15" customHeight="1" x14ac:dyDescent="0.25">
      <c r="A58" s="36" t="s">
        <v>556</v>
      </c>
      <c r="B58" s="37" t="s">
        <v>1094</v>
      </c>
      <c r="C58" s="231">
        <v>14211.4</v>
      </c>
      <c r="D58" s="231">
        <v>14250.1</v>
      </c>
      <c r="E58" s="231">
        <v>14298.3</v>
      </c>
      <c r="F58" s="231">
        <v>14329.5</v>
      </c>
      <c r="G58" s="231">
        <v>14373.2</v>
      </c>
      <c r="H58" s="231">
        <v>14416.2</v>
      </c>
      <c r="I58" s="231">
        <v>14467</v>
      </c>
      <c r="J58" s="231">
        <v>14509.6</v>
      </c>
      <c r="K58" s="231">
        <v>14498.8</v>
      </c>
      <c r="L58" s="231">
        <v>14527.7</v>
      </c>
      <c r="M58" s="231">
        <v>14550.4</v>
      </c>
      <c r="N58" s="231">
        <v>14719.3</v>
      </c>
      <c r="O58" s="231">
        <v>14714.3</v>
      </c>
      <c r="P58" s="231">
        <v>14742.1</v>
      </c>
      <c r="Q58" s="231">
        <v>14732.5</v>
      </c>
      <c r="R58" s="231">
        <v>14678</v>
      </c>
      <c r="S58" s="231">
        <v>14673.5</v>
      </c>
      <c r="T58" s="231">
        <v>14686.4</v>
      </c>
      <c r="U58" s="231">
        <v>14703.7</v>
      </c>
      <c r="V58" s="231">
        <v>14777.8</v>
      </c>
      <c r="W58" s="231">
        <v>14807.9</v>
      </c>
      <c r="X58" s="231">
        <v>14821.4</v>
      </c>
      <c r="Y58" s="231">
        <v>14885.9</v>
      </c>
      <c r="Z58" s="231">
        <v>14844.1</v>
      </c>
      <c r="AA58" s="231">
        <v>14976.5</v>
      </c>
      <c r="AB58" s="231">
        <v>15068.8</v>
      </c>
      <c r="AC58" s="231">
        <v>14844</v>
      </c>
      <c r="AD58" s="231">
        <v>17170.7</v>
      </c>
      <c r="AE58" s="231">
        <v>16333</v>
      </c>
      <c r="AF58" s="231">
        <v>16057.3</v>
      </c>
      <c r="AG58" s="231">
        <v>16151.9</v>
      </c>
      <c r="AH58" s="231">
        <v>15553.9</v>
      </c>
      <c r="AI58" s="231">
        <v>15643.4</v>
      </c>
      <c r="AJ58" s="231">
        <v>15568.4</v>
      </c>
      <c r="AK58" s="231">
        <v>15366.5</v>
      </c>
      <c r="AL58" s="231">
        <v>15393.8</v>
      </c>
      <c r="AM58" s="231">
        <v>16988.599999999999</v>
      </c>
      <c r="AN58" s="231">
        <v>15548.2</v>
      </c>
      <c r="AO58" s="231">
        <v>19119.5</v>
      </c>
      <c r="AP58" s="231">
        <v>16146.9</v>
      </c>
      <c r="AQ58" s="231">
        <v>15669.5</v>
      </c>
      <c r="AR58" s="231">
        <v>15603.3</v>
      </c>
      <c r="AS58" s="231">
        <v>15735.2</v>
      </c>
      <c r="AT58" s="231">
        <v>15720</v>
      </c>
      <c r="AU58" s="231">
        <v>15466.3</v>
      </c>
      <c r="AV58" s="231">
        <v>15472.4</v>
      </c>
      <c r="AW58" s="231">
        <v>15470.8</v>
      </c>
      <c r="AX58" s="231">
        <v>15442.7</v>
      </c>
      <c r="AY58" s="231">
        <v>15163.5</v>
      </c>
      <c r="AZ58" s="231">
        <v>15173.6</v>
      </c>
      <c r="BA58" s="231">
        <v>15119.6</v>
      </c>
      <c r="BB58" s="231">
        <v>15143.3</v>
      </c>
      <c r="BC58" s="231">
        <v>15142.2</v>
      </c>
      <c r="BD58" s="231">
        <v>15105.1</v>
      </c>
      <c r="BE58" s="231">
        <v>15145.6</v>
      </c>
      <c r="BF58" s="231">
        <v>15149.524593</v>
      </c>
      <c r="BG58" s="231">
        <v>15174.16437</v>
      </c>
      <c r="BH58" s="304">
        <v>15174.06</v>
      </c>
      <c r="BI58" s="304">
        <v>15240.96</v>
      </c>
      <c r="BJ58" s="304">
        <v>15341.51</v>
      </c>
      <c r="BK58" s="304">
        <v>15573.81</v>
      </c>
      <c r="BL58" s="304">
        <v>15668.07</v>
      </c>
      <c r="BM58" s="304">
        <v>15722.39</v>
      </c>
      <c r="BN58" s="304">
        <v>15669.38</v>
      </c>
      <c r="BO58" s="304">
        <v>15694.37</v>
      </c>
      <c r="BP58" s="304">
        <v>15729.98</v>
      </c>
      <c r="BQ58" s="304">
        <v>15787.58</v>
      </c>
      <c r="BR58" s="304">
        <v>15835.87</v>
      </c>
      <c r="BS58" s="304">
        <v>15886.23</v>
      </c>
      <c r="BT58" s="304">
        <v>15938.64</v>
      </c>
      <c r="BU58" s="304">
        <v>15993.16</v>
      </c>
      <c r="BV58" s="304">
        <v>16049.77</v>
      </c>
    </row>
    <row r="59" spans="1:74" ht="11.15" customHeight="1" x14ac:dyDescent="0.25">
      <c r="A59" s="36" t="s">
        <v>27</v>
      </c>
      <c r="B59" s="38" t="s">
        <v>9</v>
      </c>
      <c r="C59" s="67">
        <v>3.4150530123</v>
      </c>
      <c r="D59" s="67">
        <v>3.3192433458999999</v>
      </c>
      <c r="E59" s="67">
        <v>3.2271339152</v>
      </c>
      <c r="F59" s="67">
        <v>3.3158851012000001</v>
      </c>
      <c r="G59" s="67">
        <v>2.9407130477000001</v>
      </c>
      <c r="H59" s="67">
        <v>3.2420238479000001</v>
      </c>
      <c r="I59" s="67">
        <v>3.3364524032</v>
      </c>
      <c r="J59" s="67">
        <v>3.5231667119000001</v>
      </c>
      <c r="K59" s="67">
        <v>3.3347825157000002</v>
      </c>
      <c r="L59" s="67">
        <v>3.3066196392</v>
      </c>
      <c r="M59" s="67">
        <v>3.3526537105999998</v>
      </c>
      <c r="N59" s="67">
        <v>4.3071253941999998</v>
      </c>
      <c r="O59" s="67">
        <v>3.5387083608999998</v>
      </c>
      <c r="P59" s="67">
        <v>3.4526073501000001</v>
      </c>
      <c r="Q59" s="67">
        <v>3.0367246456000001</v>
      </c>
      <c r="R59" s="67">
        <v>2.4320457797000001</v>
      </c>
      <c r="S59" s="67">
        <v>2.0893050955999999</v>
      </c>
      <c r="T59" s="67">
        <v>1.8742803235000001</v>
      </c>
      <c r="U59" s="67">
        <v>1.6361374162</v>
      </c>
      <c r="V59" s="67">
        <v>1.8484313833999999</v>
      </c>
      <c r="W59" s="67">
        <v>2.1319005711000001</v>
      </c>
      <c r="X59" s="67">
        <v>2.0216551829</v>
      </c>
      <c r="Y59" s="67">
        <v>2.3057785353</v>
      </c>
      <c r="Z59" s="67">
        <v>0.84786640669000002</v>
      </c>
      <c r="AA59" s="67">
        <v>1.7819400175</v>
      </c>
      <c r="AB59" s="67">
        <v>2.2161021834999999</v>
      </c>
      <c r="AC59" s="67">
        <v>0.75683013745000005</v>
      </c>
      <c r="AD59" s="67">
        <v>16.982558932</v>
      </c>
      <c r="AE59" s="67">
        <v>11.309503527</v>
      </c>
      <c r="AF59" s="67">
        <v>9.3344863275000005</v>
      </c>
      <c r="AG59" s="67">
        <v>9.8492216245000002</v>
      </c>
      <c r="AH59" s="67">
        <v>5.2517966137999998</v>
      </c>
      <c r="AI59" s="67">
        <v>5.6422585241999998</v>
      </c>
      <c r="AJ59" s="67">
        <v>5.0400097157000001</v>
      </c>
      <c r="AK59" s="67">
        <v>3.2285585688</v>
      </c>
      <c r="AL59" s="67">
        <v>3.7031547888</v>
      </c>
      <c r="AM59" s="67">
        <v>13.435048242000001</v>
      </c>
      <c r="AN59" s="67">
        <v>3.1814079421999999</v>
      </c>
      <c r="AO59" s="67">
        <v>28.802883319999999</v>
      </c>
      <c r="AP59" s="67">
        <v>-5.9624826011999996</v>
      </c>
      <c r="AQ59" s="67">
        <v>-4.0623278025999996</v>
      </c>
      <c r="AR59" s="67">
        <v>-2.8273744652000001</v>
      </c>
      <c r="AS59" s="67">
        <v>-2.5798822430000001</v>
      </c>
      <c r="AT59" s="67">
        <v>1.0678993693000001</v>
      </c>
      <c r="AU59" s="67">
        <v>-1.132106831</v>
      </c>
      <c r="AV59" s="67">
        <v>-0.61663369389</v>
      </c>
      <c r="AW59" s="67">
        <v>0.67874922721999997</v>
      </c>
      <c r="AX59" s="67">
        <v>0.31766035676999999</v>
      </c>
      <c r="AY59" s="67">
        <v>-10.74308654</v>
      </c>
      <c r="AZ59" s="67">
        <v>-2.4092821033999998</v>
      </c>
      <c r="BA59" s="67">
        <v>-20.920526164000002</v>
      </c>
      <c r="BB59" s="67">
        <v>-6.2154345415999996</v>
      </c>
      <c r="BC59" s="67">
        <v>-3.3651360923999998</v>
      </c>
      <c r="BD59" s="67">
        <v>-3.1929143193999998</v>
      </c>
      <c r="BE59" s="67">
        <v>-3.7470130662000001</v>
      </c>
      <c r="BF59" s="67">
        <v>-3.6289784186</v>
      </c>
      <c r="BG59" s="67">
        <v>-1.8888527289999999</v>
      </c>
      <c r="BH59" s="300">
        <v>-1.9282159999999999</v>
      </c>
      <c r="BI59" s="300">
        <v>-1.485617</v>
      </c>
      <c r="BJ59" s="300">
        <v>-0.65524760000000004</v>
      </c>
      <c r="BK59" s="300">
        <v>2.7059289999999998</v>
      </c>
      <c r="BL59" s="300">
        <v>3.2587540000000002</v>
      </c>
      <c r="BM59" s="300">
        <v>3.9868130000000002</v>
      </c>
      <c r="BN59" s="300">
        <v>3.473989</v>
      </c>
      <c r="BO59" s="300">
        <v>3.6465700000000001</v>
      </c>
      <c r="BP59" s="300">
        <v>4.1368580000000001</v>
      </c>
      <c r="BQ59" s="300">
        <v>4.2387119999999996</v>
      </c>
      <c r="BR59" s="300">
        <v>4.5304570000000002</v>
      </c>
      <c r="BS59" s="300">
        <v>4.6926079999999999</v>
      </c>
      <c r="BT59" s="300">
        <v>5.0387649999999997</v>
      </c>
      <c r="BU59" s="300">
        <v>4.9353809999999996</v>
      </c>
      <c r="BV59" s="300">
        <v>4.6165929999999999</v>
      </c>
    </row>
    <row r="60" spans="1:74" ht="11.15" customHeight="1" x14ac:dyDescent="0.25">
      <c r="A60" s="25"/>
      <c r="B60" s="33"/>
      <c r="C60" s="210"/>
      <c r="D60" s="210"/>
      <c r="E60" s="210"/>
      <c r="F60" s="210"/>
      <c r="G60" s="210"/>
      <c r="H60" s="210"/>
      <c r="I60" s="210"/>
      <c r="J60" s="210"/>
      <c r="K60" s="210"/>
      <c r="L60" s="210"/>
      <c r="M60" s="210"/>
      <c r="N60" s="210"/>
      <c r="O60" s="210"/>
      <c r="P60" s="210"/>
      <c r="Q60" s="210"/>
      <c r="R60" s="210"/>
      <c r="S60" s="210"/>
      <c r="T60" s="210"/>
      <c r="U60" s="210"/>
      <c r="V60" s="210"/>
      <c r="W60" s="210"/>
      <c r="X60" s="210"/>
      <c r="Y60" s="210"/>
      <c r="Z60" s="210"/>
      <c r="AA60" s="210"/>
      <c r="AB60" s="210"/>
      <c r="AC60" s="210"/>
      <c r="AD60" s="210"/>
      <c r="AE60" s="210"/>
      <c r="AF60" s="210"/>
      <c r="AG60" s="210"/>
      <c r="AH60" s="210"/>
      <c r="AI60" s="210"/>
      <c r="AJ60" s="210"/>
      <c r="AK60" s="210"/>
      <c r="AL60" s="210"/>
      <c r="AM60" s="210"/>
      <c r="AN60" s="210"/>
      <c r="AO60" s="210"/>
      <c r="AP60" s="210"/>
      <c r="AQ60" s="210"/>
      <c r="AR60" s="210"/>
      <c r="AS60" s="210"/>
      <c r="AT60" s="210"/>
      <c r="AU60" s="210"/>
      <c r="AV60" s="210"/>
      <c r="AW60" s="210"/>
      <c r="AX60" s="210"/>
      <c r="AY60" s="210"/>
      <c r="AZ60" s="210"/>
      <c r="BA60" s="210"/>
      <c r="BB60" s="210"/>
      <c r="BC60" s="210"/>
      <c r="BD60" s="210"/>
      <c r="BE60" s="210"/>
      <c r="BF60" s="210"/>
      <c r="BG60" s="210"/>
      <c r="BH60" s="299"/>
      <c r="BI60" s="299"/>
      <c r="BJ60" s="299"/>
      <c r="BK60" s="299"/>
      <c r="BL60" s="299"/>
      <c r="BM60" s="299"/>
      <c r="BN60" s="299"/>
      <c r="BO60" s="299"/>
      <c r="BP60" s="299"/>
      <c r="BQ60" s="299"/>
      <c r="BR60" s="299"/>
      <c r="BS60" s="299"/>
      <c r="BT60" s="299"/>
      <c r="BU60" s="299"/>
      <c r="BV60" s="299"/>
    </row>
    <row r="61" spans="1:74" ht="11.15" customHeight="1" x14ac:dyDescent="0.25">
      <c r="A61" s="34"/>
      <c r="B61" s="35" t="s">
        <v>787</v>
      </c>
      <c r="C61" s="210"/>
      <c r="D61" s="210"/>
      <c r="E61" s="210"/>
      <c r="F61" s="210"/>
      <c r="G61" s="210"/>
      <c r="H61" s="210"/>
      <c r="I61" s="210"/>
      <c r="J61" s="210"/>
      <c r="K61" s="210"/>
      <c r="L61" s="210"/>
      <c r="M61" s="210"/>
      <c r="N61" s="210"/>
      <c r="O61" s="210"/>
      <c r="P61" s="210"/>
      <c r="Q61" s="210"/>
      <c r="R61" s="210"/>
      <c r="S61" s="210"/>
      <c r="T61" s="210"/>
      <c r="U61" s="210"/>
      <c r="V61" s="210"/>
      <c r="W61" s="210"/>
      <c r="X61" s="210"/>
      <c r="Y61" s="210"/>
      <c r="Z61" s="210"/>
      <c r="AA61" s="210"/>
      <c r="AB61" s="210"/>
      <c r="AC61" s="210"/>
      <c r="AD61" s="210"/>
      <c r="AE61" s="210"/>
      <c r="AF61" s="210"/>
      <c r="AG61" s="210"/>
      <c r="AH61" s="210"/>
      <c r="AI61" s="210"/>
      <c r="AJ61" s="210"/>
      <c r="AK61" s="210"/>
      <c r="AL61" s="210"/>
      <c r="AM61" s="210"/>
      <c r="AN61" s="210"/>
      <c r="AO61" s="210"/>
      <c r="AP61" s="210"/>
      <c r="AQ61" s="210"/>
      <c r="AR61" s="210"/>
      <c r="AS61" s="210"/>
      <c r="AT61" s="210"/>
      <c r="AU61" s="210"/>
      <c r="AV61" s="210"/>
      <c r="AW61" s="210"/>
      <c r="AX61" s="210"/>
      <c r="AY61" s="210"/>
      <c r="AZ61" s="210"/>
      <c r="BA61" s="210"/>
      <c r="BB61" s="210"/>
      <c r="BC61" s="210"/>
      <c r="BD61" s="210"/>
      <c r="BE61" s="210"/>
      <c r="BF61" s="210"/>
      <c r="BG61" s="210"/>
      <c r="BH61" s="299"/>
      <c r="BI61" s="299"/>
      <c r="BJ61" s="299"/>
      <c r="BK61" s="299"/>
      <c r="BL61" s="299"/>
      <c r="BM61" s="299"/>
      <c r="BN61" s="299"/>
      <c r="BO61" s="299"/>
      <c r="BP61" s="299"/>
      <c r="BQ61" s="299"/>
      <c r="BR61" s="299"/>
      <c r="BS61" s="299"/>
      <c r="BT61" s="299"/>
      <c r="BU61" s="299"/>
      <c r="BV61" s="299"/>
    </row>
    <row r="62" spans="1:74" ht="11.15" customHeight="1" x14ac:dyDescent="0.25">
      <c r="A62" s="36" t="s">
        <v>557</v>
      </c>
      <c r="B62" s="39" t="s">
        <v>1373</v>
      </c>
      <c r="C62" s="67">
        <v>100.08929999999999</v>
      </c>
      <c r="D62" s="67">
        <v>101.1146</v>
      </c>
      <c r="E62" s="67">
        <v>101.205</v>
      </c>
      <c r="F62" s="67">
        <v>101.9431</v>
      </c>
      <c r="G62" s="67">
        <v>101.0712</v>
      </c>
      <c r="H62" s="67">
        <v>101.73390000000001</v>
      </c>
      <c r="I62" s="67">
        <v>101.8353</v>
      </c>
      <c r="J62" s="67">
        <v>102.1497</v>
      </c>
      <c r="K62" s="67">
        <v>102.11150000000001</v>
      </c>
      <c r="L62" s="67">
        <v>101.7088</v>
      </c>
      <c r="M62" s="67">
        <v>101.2783</v>
      </c>
      <c r="N62" s="67">
        <v>101.44450000000001</v>
      </c>
      <c r="O62" s="67">
        <v>100.6521</v>
      </c>
      <c r="P62" s="67">
        <v>100.2042</v>
      </c>
      <c r="Q62" s="67">
        <v>100.1091</v>
      </c>
      <c r="R62" s="67">
        <v>99.486599999999996</v>
      </c>
      <c r="S62" s="67">
        <v>99.550899999999999</v>
      </c>
      <c r="T62" s="67">
        <v>99.851699999999994</v>
      </c>
      <c r="U62" s="67">
        <v>99.239900000000006</v>
      </c>
      <c r="V62" s="67">
        <v>99.912700000000001</v>
      </c>
      <c r="W62" s="67">
        <v>99.182000000000002</v>
      </c>
      <c r="X62" s="67">
        <v>98.440700000000007</v>
      </c>
      <c r="Y62" s="67">
        <v>99.114999999999995</v>
      </c>
      <c r="Z62" s="67">
        <v>98.980800000000002</v>
      </c>
      <c r="AA62" s="67">
        <v>98.870999999999995</v>
      </c>
      <c r="AB62" s="67">
        <v>99.191400000000002</v>
      </c>
      <c r="AC62" s="67">
        <v>94.962400000000002</v>
      </c>
      <c r="AD62" s="67">
        <v>80.395200000000003</v>
      </c>
      <c r="AE62" s="67">
        <v>83.931100000000001</v>
      </c>
      <c r="AF62" s="67">
        <v>90.209900000000005</v>
      </c>
      <c r="AG62" s="67">
        <v>93.500399999999999</v>
      </c>
      <c r="AH62" s="67">
        <v>94.836399999999998</v>
      </c>
      <c r="AI62" s="67">
        <v>94.836600000000004</v>
      </c>
      <c r="AJ62" s="67">
        <v>95.814700000000002</v>
      </c>
      <c r="AK62" s="67">
        <v>96.358000000000004</v>
      </c>
      <c r="AL62" s="67">
        <v>96.746099999999998</v>
      </c>
      <c r="AM62" s="67">
        <v>98.323599999999999</v>
      </c>
      <c r="AN62" s="67">
        <v>94.746499999999997</v>
      </c>
      <c r="AO62" s="67">
        <v>97.722999999999999</v>
      </c>
      <c r="AP62" s="67">
        <v>97.670699999999997</v>
      </c>
      <c r="AQ62" s="67">
        <v>98.610299999999995</v>
      </c>
      <c r="AR62" s="67">
        <v>98.577399999999997</v>
      </c>
      <c r="AS62" s="67">
        <v>99.677599999999998</v>
      </c>
      <c r="AT62" s="67">
        <v>99.352699999999999</v>
      </c>
      <c r="AU62" s="67">
        <v>98.578400000000002</v>
      </c>
      <c r="AV62" s="67">
        <v>100.25109999999999</v>
      </c>
      <c r="AW62" s="67">
        <v>100.8291</v>
      </c>
      <c r="AX62" s="67">
        <v>100.7976</v>
      </c>
      <c r="AY62" s="67">
        <v>100.4851</v>
      </c>
      <c r="AZ62" s="67">
        <v>101.71729999999999</v>
      </c>
      <c r="BA62" s="67">
        <v>102.43389999999999</v>
      </c>
      <c r="BB62" s="67">
        <v>102.93559999999999</v>
      </c>
      <c r="BC62" s="67">
        <v>102.5035</v>
      </c>
      <c r="BD62" s="67">
        <v>101.9307</v>
      </c>
      <c r="BE62" s="67">
        <v>102.5658</v>
      </c>
      <c r="BF62" s="67">
        <v>102.6574</v>
      </c>
      <c r="BG62" s="67">
        <v>102.71943086</v>
      </c>
      <c r="BH62" s="300">
        <v>102.7283</v>
      </c>
      <c r="BI62" s="300">
        <v>102.758</v>
      </c>
      <c r="BJ62" s="300">
        <v>102.7884</v>
      </c>
      <c r="BK62" s="300">
        <v>102.7837</v>
      </c>
      <c r="BL62" s="300">
        <v>102.8424</v>
      </c>
      <c r="BM62" s="300">
        <v>102.92870000000001</v>
      </c>
      <c r="BN62" s="300">
        <v>103.0748</v>
      </c>
      <c r="BO62" s="300">
        <v>103.1921</v>
      </c>
      <c r="BP62" s="300">
        <v>103.3128</v>
      </c>
      <c r="BQ62" s="300">
        <v>103.4522</v>
      </c>
      <c r="BR62" s="300">
        <v>103.56829999999999</v>
      </c>
      <c r="BS62" s="300">
        <v>103.6764</v>
      </c>
      <c r="BT62" s="300">
        <v>103.7711</v>
      </c>
      <c r="BU62" s="300">
        <v>103.8672</v>
      </c>
      <c r="BV62" s="300">
        <v>103.9592</v>
      </c>
    </row>
    <row r="63" spans="1:74" ht="11.15" customHeight="1" x14ac:dyDescent="0.25">
      <c r="A63" s="36" t="s">
        <v>28</v>
      </c>
      <c r="B63" s="38" t="s">
        <v>9</v>
      </c>
      <c r="C63" s="67">
        <v>0.57608826720999995</v>
      </c>
      <c r="D63" s="67">
        <v>1.6221007713</v>
      </c>
      <c r="E63" s="67">
        <v>2.0080070314</v>
      </c>
      <c r="F63" s="67">
        <v>1.5691224909999999</v>
      </c>
      <c r="G63" s="67">
        <v>0.91458057095</v>
      </c>
      <c r="H63" s="67">
        <v>1.5982663145</v>
      </c>
      <c r="I63" s="67">
        <v>2.0055472584</v>
      </c>
      <c r="J63" s="67">
        <v>2.5428492841999999</v>
      </c>
      <c r="K63" s="67">
        <v>2.4617141389000001</v>
      </c>
      <c r="L63" s="67">
        <v>0.95256434053000005</v>
      </c>
      <c r="M63" s="67">
        <v>0.49554023709</v>
      </c>
      <c r="N63" s="67">
        <v>0.96210307151999996</v>
      </c>
      <c r="O63" s="67">
        <v>0.56229786800000003</v>
      </c>
      <c r="P63" s="67">
        <v>-0.90036453686999995</v>
      </c>
      <c r="Q63" s="67">
        <v>-1.0828516377999999</v>
      </c>
      <c r="R63" s="67">
        <v>-2.4096775554000001</v>
      </c>
      <c r="S63" s="67">
        <v>-1.5041871472999999</v>
      </c>
      <c r="T63" s="67">
        <v>-1.8501207561999999</v>
      </c>
      <c r="U63" s="67">
        <v>-2.5486250838000002</v>
      </c>
      <c r="V63" s="67">
        <v>-2.1899232204999999</v>
      </c>
      <c r="W63" s="67">
        <v>-2.8689226971999999</v>
      </c>
      <c r="X63" s="67">
        <v>-3.2131929587000001</v>
      </c>
      <c r="Y63" s="67">
        <v>-2.1359955685999998</v>
      </c>
      <c r="Z63" s="67">
        <v>-2.4286186043</v>
      </c>
      <c r="AA63" s="67">
        <v>-1.7695606947</v>
      </c>
      <c r="AB63" s="67">
        <v>-1.0107360769</v>
      </c>
      <c r="AC63" s="67">
        <v>-5.1410910695999998</v>
      </c>
      <c r="AD63" s="67">
        <v>-19.189921054999999</v>
      </c>
      <c r="AE63" s="67">
        <v>-15.69026498</v>
      </c>
      <c r="AF63" s="67">
        <v>-9.656120026</v>
      </c>
      <c r="AG63" s="67">
        <v>-5.7834600801000002</v>
      </c>
      <c r="AH63" s="67">
        <v>-5.0807354820999997</v>
      </c>
      <c r="AI63" s="67">
        <v>-4.3812385312000002</v>
      </c>
      <c r="AJ63" s="67">
        <v>-2.6675958216</v>
      </c>
      <c r="AK63" s="67">
        <v>-2.7816173131999999</v>
      </c>
      <c r="AL63" s="67">
        <v>-2.2577105863</v>
      </c>
      <c r="AM63" s="67">
        <v>-0.55365071658999998</v>
      </c>
      <c r="AN63" s="67">
        <v>-4.4811344532000001</v>
      </c>
      <c r="AO63" s="67">
        <v>2.9070453147999999</v>
      </c>
      <c r="AP63" s="67">
        <v>21.488223177999998</v>
      </c>
      <c r="AQ63" s="67">
        <v>17.489583717999999</v>
      </c>
      <c r="AR63" s="67">
        <v>9.2755894862999995</v>
      </c>
      <c r="AS63" s="67">
        <v>6.6066027524999997</v>
      </c>
      <c r="AT63" s="67">
        <v>4.7622010114000002</v>
      </c>
      <c r="AU63" s="67">
        <v>3.9455231418999999</v>
      </c>
      <c r="AV63" s="67">
        <v>4.6301872260000003</v>
      </c>
      <c r="AW63" s="67">
        <v>4.6400921562999997</v>
      </c>
      <c r="AX63" s="67">
        <v>4.1877657083999997</v>
      </c>
      <c r="AY63" s="67">
        <v>2.1983531929</v>
      </c>
      <c r="AZ63" s="67">
        <v>7.3573166290999996</v>
      </c>
      <c r="BA63" s="67">
        <v>4.820666578</v>
      </c>
      <c r="BB63" s="67">
        <v>5.3904599843999996</v>
      </c>
      <c r="BC63" s="67">
        <v>3.9480662771000001</v>
      </c>
      <c r="BD63" s="67">
        <v>3.4016924772000001</v>
      </c>
      <c r="BE63" s="67">
        <v>2.8975416744000002</v>
      </c>
      <c r="BF63" s="67">
        <v>3.3262306913000002</v>
      </c>
      <c r="BG63" s="67">
        <v>4.2007487077999999</v>
      </c>
      <c r="BH63" s="300">
        <v>2.4710359999999998</v>
      </c>
      <c r="BI63" s="300">
        <v>1.9130240000000001</v>
      </c>
      <c r="BJ63" s="300">
        <v>1.9750209999999999</v>
      </c>
      <c r="BK63" s="300">
        <v>2.2875329999999998</v>
      </c>
      <c r="BL63" s="300">
        <v>1.1061449999999999</v>
      </c>
      <c r="BM63" s="300">
        <v>0.4830721</v>
      </c>
      <c r="BN63" s="300">
        <v>0.13523379999999999</v>
      </c>
      <c r="BO63" s="300">
        <v>0.67177469999999995</v>
      </c>
      <c r="BP63" s="300">
        <v>1.355925</v>
      </c>
      <c r="BQ63" s="300">
        <v>0.86422209999999999</v>
      </c>
      <c r="BR63" s="300">
        <v>0.88732759999999999</v>
      </c>
      <c r="BS63" s="300">
        <v>0.93163039999999997</v>
      </c>
      <c r="BT63" s="300">
        <v>1.0150650000000001</v>
      </c>
      <c r="BU63" s="300">
        <v>1.0794109999999999</v>
      </c>
      <c r="BV63" s="300">
        <v>1.139097</v>
      </c>
    </row>
    <row r="64" spans="1:74" ht="11.15" customHeight="1" x14ac:dyDescent="0.25">
      <c r="A64" s="25"/>
      <c r="B64" s="28"/>
      <c r="C64" s="210"/>
      <c r="D64" s="210"/>
      <c r="E64" s="210"/>
      <c r="F64" s="210"/>
      <c r="G64" s="210"/>
      <c r="H64" s="210"/>
      <c r="I64" s="210"/>
      <c r="J64" s="210"/>
      <c r="K64" s="210"/>
      <c r="L64" s="210"/>
      <c r="M64" s="210"/>
      <c r="N64" s="210"/>
      <c r="O64" s="210"/>
      <c r="P64" s="210"/>
      <c r="Q64" s="210"/>
      <c r="R64" s="210"/>
      <c r="S64" s="210"/>
      <c r="T64" s="210"/>
      <c r="U64" s="210"/>
      <c r="V64" s="210"/>
      <c r="W64" s="210"/>
      <c r="X64" s="210"/>
      <c r="Y64" s="210"/>
      <c r="Z64" s="210"/>
      <c r="AA64" s="210"/>
      <c r="AB64" s="210"/>
      <c r="AC64" s="210"/>
      <c r="AD64" s="210"/>
      <c r="AE64" s="210"/>
      <c r="AF64" s="210"/>
      <c r="AG64" s="210"/>
      <c r="AH64" s="210"/>
      <c r="AI64" s="210"/>
      <c r="AJ64" s="210"/>
      <c r="AK64" s="210"/>
      <c r="AL64" s="210"/>
      <c r="AM64" s="210"/>
      <c r="AN64" s="210"/>
      <c r="AO64" s="210"/>
      <c r="AP64" s="210"/>
      <c r="AQ64" s="210"/>
      <c r="AR64" s="210"/>
      <c r="AS64" s="210"/>
      <c r="AT64" s="210"/>
      <c r="AU64" s="210"/>
      <c r="AV64" s="210"/>
      <c r="AW64" s="210"/>
      <c r="AX64" s="210"/>
      <c r="AY64" s="210"/>
      <c r="AZ64" s="210"/>
      <c r="BA64" s="210"/>
      <c r="BB64" s="210"/>
      <c r="BC64" s="210"/>
      <c r="BD64" s="210"/>
      <c r="BE64" s="210"/>
      <c r="BF64" s="210"/>
      <c r="BG64" s="210"/>
      <c r="BH64" s="299"/>
      <c r="BI64" s="299"/>
      <c r="BJ64" s="299"/>
      <c r="BK64" s="299"/>
      <c r="BL64" s="299"/>
      <c r="BM64" s="299"/>
      <c r="BN64" s="299"/>
      <c r="BO64" s="299"/>
      <c r="BP64" s="299"/>
      <c r="BQ64" s="299"/>
      <c r="BR64" s="299"/>
      <c r="BS64" s="299"/>
      <c r="BT64" s="299"/>
      <c r="BU64" s="299"/>
      <c r="BV64" s="299"/>
    </row>
    <row r="65" spans="1:74" ht="11.15" customHeight="1" x14ac:dyDescent="0.25">
      <c r="A65" s="18"/>
      <c r="B65" s="19" t="s">
        <v>788</v>
      </c>
      <c r="C65" s="210"/>
      <c r="D65" s="210"/>
      <c r="E65" s="210"/>
      <c r="F65" s="210"/>
      <c r="G65" s="210"/>
      <c r="H65" s="210"/>
      <c r="I65" s="210"/>
      <c r="J65" s="210"/>
      <c r="K65" s="210"/>
      <c r="L65" s="210"/>
      <c r="M65" s="210"/>
      <c r="N65" s="210"/>
      <c r="O65" s="210"/>
      <c r="P65" s="210"/>
      <c r="Q65" s="210"/>
      <c r="R65" s="210"/>
      <c r="S65" s="210"/>
      <c r="T65" s="210"/>
      <c r="U65" s="210"/>
      <c r="V65" s="210"/>
      <c r="W65" s="210"/>
      <c r="X65" s="210"/>
      <c r="Y65" s="210"/>
      <c r="Z65" s="210"/>
      <c r="AA65" s="210"/>
      <c r="AB65" s="210"/>
      <c r="AC65" s="210"/>
      <c r="AD65" s="210"/>
      <c r="AE65" s="210"/>
      <c r="AF65" s="210"/>
      <c r="AG65" s="210"/>
      <c r="AH65" s="210"/>
      <c r="AI65" s="210"/>
      <c r="AJ65" s="210"/>
      <c r="AK65" s="210"/>
      <c r="AL65" s="210"/>
      <c r="AM65" s="210"/>
      <c r="AN65" s="210"/>
      <c r="AO65" s="210"/>
      <c r="AP65" s="210"/>
      <c r="AQ65" s="210"/>
      <c r="AR65" s="210"/>
      <c r="AS65" s="210"/>
      <c r="AT65" s="210"/>
      <c r="AU65" s="210"/>
      <c r="AV65" s="210"/>
      <c r="AW65" s="210"/>
      <c r="AX65" s="210"/>
      <c r="AY65" s="210"/>
      <c r="AZ65" s="210"/>
      <c r="BA65" s="210"/>
      <c r="BB65" s="210"/>
      <c r="BC65" s="210"/>
      <c r="BD65" s="210"/>
      <c r="BE65" s="210"/>
      <c r="BF65" s="210"/>
      <c r="BG65" s="210"/>
      <c r="BH65" s="299"/>
      <c r="BI65" s="299"/>
      <c r="BJ65" s="299"/>
      <c r="BK65" s="299"/>
      <c r="BL65" s="299"/>
      <c r="BM65" s="299"/>
      <c r="BN65" s="299"/>
      <c r="BO65" s="299"/>
      <c r="BP65" s="299"/>
      <c r="BQ65" s="299"/>
      <c r="BR65" s="299"/>
      <c r="BS65" s="299"/>
      <c r="BT65" s="299"/>
      <c r="BU65" s="299"/>
      <c r="BV65" s="299"/>
    </row>
    <row r="66" spans="1:74" ht="11.15" customHeight="1" x14ac:dyDescent="0.25">
      <c r="A66" s="18"/>
      <c r="B66" s="21"/>
      <c r="C66" s="210"/>
      <c r="D66" s="210"/>
      <c r="E66" s="210"/>
      <c r="F66" s="210"/>
      <c r="G66" s="210"/>
      <c r="H66" s="210"/>
      <c r="I66" s="210"/>
      <c r="J66" s="210"/>
      <c r="K66" s="210"/>
      <c r="L66" s="210"/>
      <c r="M66" s="210"/>
      <c r="N66" s="210"/>
      <c r="O66" s="210"/>
      <c r="P66" s="210"/>
      <c r="Q66" s="210"/>
      <c r="R66" s="210"/>
      <c r="S66" s="210"/>
      <c r="T66" s="210"/>
      <c r="U66" s="210"/>
      <c r="V66" s="210"/>
      <c r="W66" s="210"/>
      <c r="X66" s="210"/>
      <c r="Y66" s="210"/>
      <c r="Z66" s="210"/>
      <c r="AA66" s="210"/>
      <c r="AB66" s="210"/>
      <c r="AC66" s="210"/>
      <c r="AD66" s="210"/>
      <c r="AE66" s="210"/>
      <c r="AF66" s="210"/>
      <c r="AG66" s="210"/>
      <c r="AH66" s="210"/>
      <c r="AI66" s="210"/>
      <c r="AJ66" s="210"/>
      <c r="AK66" s="210"/>
      <c r="AL66" s="210"/>
      <c r="AM66" s="210"/>
      <c r="AN66" s="210"/>
      <c r="AO66" s="210"/>
      <c r="AP66" s="210"/>
      <c r="AQ66" s="210"/>
      <c r="AR66" s="210"/>
      <c r="AS66" s="210"/>
      <c r="AT66" s="210"/>
      <c r="AU66" s="210"/>
      <c r="AV66" s="210"/>
      <c r="AW66" s="210"/>
      <c r="AX66" s="210"/>
      <c r="AY66" s="210"/>
      <c r="AZ66" s="210"/>
      <c r="BA66" s="210"/>
      <c r="BB66" s="210"/>
      <c r="BC66" s="210"/>
      <c r="BD66" s="210"/>
      <c r="BE66" s="210"/>
      <c r="BF66" s="210"/>
      <c r="BG66" s="210"/>
      <c r="BH66" s="299"/>
      <c r="BI66" s="299"/>
      <c r="BJ66" s="299"/>
      <c r="BK66" s="299"/>
      <c r="BL66" s="299"/>
      <c r="BM66" s="299"/>
      <c r="BN66" s="299"/>
      <c r="BO66" s="299"/>
      <c r="BP66" s="299"/>
      <c r="BQ66" s="299"/>
      <c r="BR66" s="299"/>
      <c r="BS66" s="299"/>
      <c r="BT66" s="299"/>
      <c r="BU66" s="299"/>
      <c r="BV66" s="299"/>
    </row>
    <row r="67" spans="1:74" ht="11.15" customHeight="1" x14ac:dyDescent="0.25">
      <c r="A67" s="36" t="s">
        <v>558</v>
      </c>
      <c r="B67" s="40" t="s">
        <v>789</v>
      </c>
      <c r="C67" s="231">
        <v>898.66374611000003</v>
      </c>
      <c r="D67" s="231">
        <v>626.88032684999996</v>
      </c>
      <c r="E67" s="231">
        <v>610.96560586999999</v>
      </c>
      <c r="F67" s="231">
        <v>412.08706251000001</v>
      </c>
      <c r="G67" s="231">
        <v>85.657945312999999</v>
      </c>
      <c r="H67" s="231">
        <v>26.471681568000001</v>
      </c>
      <c r="I67" s="231">
        <v>3.5468552290000002</v>
      </c>
      <c r="J67" s="231">
        <v>6.9667562562000001</v>
      </c>
      <c r="K67" s="231">
        <v>37.777571794000004</v>
      </c>
      <c r="L67" s="231">
        <v>254.67553018999999</v>
      </c>
      <c r="M67" s="231">
        <v>595.41541946999996</v>
      </c>
      <c r="N67" s="231">
        <v>733.53041493000001</v>
      </c>
      <c r="O67" s="231">
        <v>861.54190299000004</v>
      </c>
      <c r="P67" s="231">
        <v>721.53463144</v>
      </c>
      <c r="Q67" s="231">
        <v>634.07224597000004</v>
      </c>
      <c r="R67" s="231">
        <v>289.04415945</v>
      </c>
      <c r="S67" s="231">
        <v>159.04834342000001</v>
      </c>
      <c r="T67" s="231">
        <v>34.301378491000001</v>
      </c>
      <c r="U67" s="231">
        <v>5.2700498714000004</v>
      </c>
      <c r="V67" s="231">
        <v>10.280453423999999</v>
      </c>
      <c r="W67" s="231">
        <v>41.395192815999998</v>
      </c>
      <c r="X67" s="231">
        <v>254.92159674999999</v>
      </c>
      <c r="Y67" s="231">
        <v>591.28723169</v>
      </c>
      <c r="Z67" s="231">
        <v>717.69573480999998</v>
      </c>
      <c r="AA67" s="231">
        <v>741.17917009999996</v>
      </c>
      <c r="AB67" s="231">
        <v>653.66307537</v>
      </c>
      <c r="AC67" s="231">
        <v>485.48387496999999</v>
      </c>
      <c r="AD67" s="231">
        <v>360.13487255000001</v>
      </c>
      <c r="AE67" s="231">
        <v>157.07898471999999</v>
      </c>
      <c r="AF67" s="231">
        <v>25.653312364000001</v>
      </c>
      <c r="AG67" s="231">
        <v>4.6702581791000002</v>
      </c>
      <c r="AH67" s="231">
        <v>7.2766599880999996</v>
      </c>
      <c r="AI67" s="231">
        <v>58.489006668999998</v>
      </c>
      <c r="AJ67" s="231">
        <v>248.36577109000001</v>
      </c>
      <c r="AK67" s="231">
        <v>422.91322337999998</v>
      </c>
      <c r="AL67" s="231">
        <v>751.60085171000003</v>
      </c>
      <c r="AM67" s="231">
        <v>804.52688193999995</v>
      </c>
      <c r="AN67" s="231">
        <v>794.16926706000004</v>
      </c>
      <c r="AO67" s="231">
        <v>508.11796891</v>
      </c>
      <c r="AP67" s="231">
        <v>308.29623146</v>
      </c>
      <c r="AQ67" s="231">
        <v>151.10309548999999</v>
      </c>
      <c r="AR67" s="231">
        <v>12.35952151</v>
      </c>
      <c r="AS67" s="231">
        <v>4.5558320842000004</v>
      </c>
      <c r="AT67" s="231">
        <v>5.9336003546000002</v>
      </c>
      <c r="AU67" s="231">
        <v>40.212998503999998</v>
      </c>
      <c r="AV67" s="231">
        <v>180.75437359</v>
      </c>
      <c r="AW67" s="231">
        <v>509.45380340999998</v>
      </c>
      <c r="AX67" s="231">
        <v>616.74320278000005</v>
      </c>
      <c r="AY67" s="231">
        <v>912.87991378000004</v>
      </c>
      <c r="AZ67" s="231">
        <v>710.06517885000005</v>
      </c>
      <c r="BA67" s="231">
        <v>524.72864762999995</v>
      </c>
      <c r="BB67" s="231">
        <v>342.30818062999998</v>
      </c>
      <c r="BC67" s="231">
        <v>123.25289474</v>
      </c>
      <c r="BD67" s="231">
        <v>26.155154537000001</v>
      </c>
      <c r="BE67" s="231">
        <v>3.7312120805000002</v>
      </c>
      <c r="BF67" s="231">
        <v>5.8968267249000004</v>
      </c>
      <c r="BG67" s="231">
        <v>58.780573642</v>
      </c>
      <c r="BH67" s="304">
        <v>252.16591248</v>
      </c>
      <c r="BI67" s="304">
        <v>500.57755544000003</v>
      </c>
      <c r="BJ67" s="304">
        <v>785.43452272000002</v>
      </c>
      <c r="BK67" s="304">
        <v>863.90146713000001</v>
      </c>
      <c r="BL67" s="304">
        <v>698.28187885</v>
      </c>
      <c r="BM67" s="304">
        <v>570.58220183000003</v>
      </c>
      <c r="BN67" s="304">
        <v>320.92305614999998</v>
      </c>
      <c r="BO67" s="304">
        <v>144.92194024</v>
      </c>
      <c r="BP67" s="304">
        <v>31.532259387</v>
      </c>
      <c r="BQ67" s="304">
        <v>7.1542417337000002</v>
      </c>
      <c r="BR67" s="304">
        <v>11.030782014</v>
      </c>
      <c r="BS67" s="304">
        <v>60.230833128</v>
      </c>
      <c r="BT67" s="304">
        <v>253.44886506</v>
      </c>
      <c r="BU67" s="304">
        <v>499.09467188999997</v>
      </c>
      <c r="BV67" s="304">
        <v>776.18804241999999</v>
      </c>
    </row>
    <row r="68" spans="1:74" ht="11.15" customHeight="1" x14ac:dyDescent="0.25">
      <c r="A68" s="18"/>
      <c r="B68" s="21"/>
      <c r="C68" s="210"/>
      <c r="D68" s="210"/>
      <c r="E68" s="210"/>
      <c r="F68" s="210"/>
      <c r="G68" s="210"/>
      <c r="H68" s="210"/>
      <c r="I68" s="210"/>
      <c r="J68" s="210"/>
      <c r="K68" s="210"/>
      <c r="L68" s="210"/>
      <c r="M68" s="210"/>
      <c r="N68" s="210"/>
      <c r="O68" s="210"/>
      <c r="P68" s="210"/>
      <c r="Q68" s="210"/>
      <c r="R68" s="210"/>
      <c r="S68" s="210"/>
      <c r="T68" s="210"/>
      <c r="U68" s="210"/>
      <c r="V68" s="210"/>
      <c r="W68" s="210"/>
      <c r="X68" s="210"/>
      <c r="Y68" s="210"/>
      <c r="Z68" s="210"/>
      <c r="AA68" s="210"/>
      <c r="AB68" s="210"/>
      <c r="AC68" s="210"/>
      <c r="AD68" s="210"/>
      <c r="AE68" s="210"/>
      <c r="AF68" s="210"/>
      <c r="AG68" s="210"/>
      <c r="AH68" s="210"/>
      <c r="AI68" s="210"/>
      <c r="AJ68" s="210"/>
      <c r="AK68" s="210"/>
      <c r="AL68" s="210"/>
      <c r="AM68" s="210"/>
      <c r="AN68" s="210"/>
      <c r="AO68" s="210"/>
      <c r="AP68" s="210"/>
      <c r="AQ68" s="210"/>
      <c r="AR68" s="210"/>
      <c r="AS68" s="210"/>
      <c r="AT68" s="210"/>
      <c r="AU68" s="210"/>
      <c r="AV68" s="210"/>
      <c r="AW68" s="210"/>
      <c r="AX68" s="210"/>
      <c r="AY68" s="210"/>
      <c r="AZ68" s="210"/>
      <c r="BA68" s="210"/>
      <c r="BB68" s="210"/>
      <c r="BC68" s="210"/>
      <c r="BD68" s="210"/>
      <c r="BE68" s="210"/>
      <c r="BF68" s="210"/>
      <c r="BG68" s="210"/>
      <c r="BH68" s="299"/>
      <c r="BI68" s="299"/>
      <c r="BJ68" s="299"/>
      <c r="BK68" s="299"/>
      <c r="BL68" s="299"/>
      <c r="BM68" s="299"/>
      <c r="BN68" s="299"/>
      <c r="BO68" s="299"/>
      <c r="BP68" s="299"/>
      <c r="BQ68" s="299"/>
      <c r="BR68" s="299"/>
      <c r="BS68" s="299"/>
      <c r="BT68" s="299"/>
      <c r="BU68" s="299"/>
      <c r="BV68" s="299"/>
    </row>
    <row r="69" spans="1:74" ht="11.15" customHeight="1" x14ac:dyDescent="0.25">
      <c r="A69" s="36" t="s">
        <v>565</v>
      </c>
      <c r="B69" s="41" t="s">
        <v>3</v>
      </c>
      <c r="C69" s="260">
        <v>7.4961456951000001</v>
      </c>
      <c r="D69" s="260">
        <v>22.753325462999999</v>
      </c>
      <c r="E69" s="260">
        <v>20.977489721000001</v>
      </c>
      <c r="F69" s="260">
        <v>32.348679269000002</v>
      </c>
      <c r="G69" s="260">
        <v>173.4582498</v>
      </c>
      <c r="H69" s="260">
        <v>268.76992404999999</v>
      </c>
      <c r="I69" s="260">
        <v>375.13392470000002</v>
      </c>
      <c r="J69" s="260">
        <v>350.29853157000002</v>
      </c>
      <c r="K69" s="260">
        <v>230.03030709999999</v>
      </c>
      <c r="L69" s="260">
        <v>68.959078864999995</v>
      </c>
      <c r="M69" s="260">
        <v>17.662973363999999</v>
      </c>
      <c r="N69" s="260">
        <v>10.641427438999999</v>
      </c>
      <c r="O69" s="260">
        <v>8.9648960169999992</v>
      </c>
      <c r="P69" s="260">
        <v>17.942291274999999</v>
      </c>
      <c r="Q69" s="260">
        <v>18.235214188</v>
      </c>
      <c r="R69" s="260">
        <v>41.573089688000003</v>
      </c>
      <c r="S69" s="260">
        <v>128.57937989999999</v>
      </c>
      <c r="T69" s="260">
        <v>226.00017907</v>
      </c>
      <c r="U69" s="260">
        <v>372.39535433999998</v>
      </c>
      <c r="V69" s="260">
        <v>334.98275599999999</v>
      </c>
      <c r="W69" s="260">
        <v>241.57435902</v>
      </c>
      <c r="X69" s="260">
        <v>74.600894866999994</v>
      </c>
      <c r="Y69" s="260">
        <v>15.969872076</v>
      </c>
      <c r="Z69" s="260">
        <v>13.696916129</v>
      </c>
      <c r="AA69" s="260">
        <v>15.125548509</v>
      </c>
      <c r="AB69" s="260">
        <v>12.422784968</v>
      </c>
      <c r="AC69" s="260">
        <v>42.474304433</v>
      </c>
      <c r="AD69" s="260">
        <v>42.348203243</v>
      </c>
      <c r="AE69" s="260">
        <v>105.08847614</v>
      </c>
      <c r="AF69" s="260">
        <v>246.08550362</v>
      </c>
      <c r="AG69" s="260">
        <v>396.99967135000003</v>
      </c>
      <c r="AH69" s="260">
        <v>355.92241761999998</v>
      </c>
      <c r="AI69" s="260">
        <v>180.26824857</v>
      </c>
      <c r="AJ69" s="260">
        <v>82.051316579000002</v>
      </c>
      <c r="AK69" s="260">
        <v>31.796671811</v>
      </c>
      <c r="AL69" s="260">
        <v>6.9446333574999999</v>
      </c>
      <c r="AM69" s="260">
        <v>9.8424159911999993</v>
      </c>
      <c r="AN69" s="260">
        <v>12.01071116</v>
      </c>
      <c r="AO69" s="260">
        <v>28.037645574999999</v>
      </c>
      <c r="AP69" s="260">
        <v>36.329581308000002</v>
      </c>
      <c r="AQ69" s="260">
        <v>100.24311828</v>
      </c>
      <c r="AR69" s="260">
        <v>273.62814821000001</v>
      </c>
      <c r="AS69" s="260">
        <v>345.60511034000001</v>
      </c>
      <c r="AT69" s="260">
        <v>356.61561518000002</v>
      </c>
      <c r="AU69" s="260">
        <v>199.39665299999999</v>
      </c>
      <c r="AV69" s="260">
        <v>83.692447361000006</v>
      </c>
      <c r="AW69" s="260">
        <v>17.909480684999998</v>
      </c>
      <c r="AX69" s="260">
        <v>25.558163329999999</v>
      </c>
      <c r="AY69" s="260">
        <v>8.6724335322999995</v>
      </c>
      <c r="AZ69" s="260">
        <v>11.013179275000001</v>
      </c>
      <c r="BA69" s="260">
        <v>26.721502766</v>
      </c>
      <c r="BB69" s="260">
        <v>48.275673888</v>
      </c>
      <c r="BC69" s="260">
        <v>146.97900730999999</v>
      </c>
      <c r="BD69" s="260">
        <v>269.25847813000001</v>
      </c>
      <c r="BE69" s="260">
        <v>391.96085364999999</v>
      </c>
      <c r="BF69" s="260">
        <v>359.08266686000002</v>
      </c>
      <c r="BG69" s="260">
        <v>194.08365273999999</v>
      </c>
      <c r="BH69" s="306">
        <v>65.249317164000004</v>
      </c>
      <c r="BI69" s="306">
        <v>21.249711501</v>
      </c>
      <c r="BJ69" s="306">
        <v>10.318285887</v>
      </c>
      <c r="BK69" s="306">
        <v>10.214785418</v>
      </c>
      <c r="BL69" s="306">
        <v>10.784620009999999</v>
      </c>
      <c r="BM69" s="306">
        <v>21.645595319000002</v>
      </c>
      <c r="BN69" s="306">
        <v>38.136225588000002</v>
      </c>
      <c r="BO69" s="306">
        <v>115.52611041</v>
      </c>
      <c r="BP69" s="306">
        <v>234.77244737999999</v>
      </c>
      <c r="BQ69" s="306">
        <v>343.80149589000001</v>
      </c>
      <c r="BR69" s="306">
        <v>319.62371422000001</v>
      </c>
      <c r="BS69" s="306">
        <v>172.78374726999999</v>
      </c>
      <c r="BT69" s="306">
        <v>62.046094603</v>
      </c>
      <c r="BU69" s="306">
        <v>20.225507503999999</v>
      </c>
      <c r="BV69" s="306">
        <v>10.184710709999999</v>
      </c>
    </row>
    <row r="70" spans="1:74" s="388" customFormat="1" ht="12" customHeight="1" x14ac:dyDescent="0.25">
      <c r="A70" s="387"/>
      <c r="B70" s="737" t="s">
        <v>807</v>
      </c>
      <c r="C70" s="759"/>
      <c r="D70" s="759"/>
      <c r="E70" s="759"/>
      <c r="F70" s="759"/>
      <c r="G70" s="759"/>
      <c r="H70" s="759"/>
      <c r="I70" s="759"/>
      <c r="J70" s="759"/>
      <c r="K70" s="759"/>
      <c r="L70" s="759"/>
      <c r="M70" s="759"/>
      <c r="N70" s="759"/>
      <c r="O70" s="759"/>
      <c r="P70" s="759"/>
      <c r="Q70" s="739"/>
      <c r="AY70" s="447"/>
      <c r="AZ70" s="447"/>
      <c r="BA70" s="447"/>
      <c r="BB70" s="447"/>
      <c r="BC70" s="447"/>
      <c r="BD70" s="541"/>
      <c r="BE70" s="541"/>
      <c r="BF70" s="541"/>
      <c r="BG70" s="447"/>
      <c r="BH70" s="447"/>
      <c r="BI70" s="447"/>
      <c r="BJ70" s="447"/>
    </row>
    <row r="71" spans="1:74" s="388" customFormat="1" ht="12" customHeight="1" x14ac:dyDescent="0.25">
      <c r="A71" s="387"/>
      <c r="B71" s="737" t="s">
        <v>808</v>
      </c>
      <c r="C71" s="738"/>
      <c r="D71" s="738"/>
      <c r="E71" s="738"/>
      <c r="F71" s="738"/>
      <c r="G71" s="738"/>
      <c r="H71" s="738"/>
      <c r="I71" s="738"/>
      <c r="J71" s="738"/>
      <c r="K71" s="738"/>
      <c r="L71" s="738"/>
      <c r="M71" s="738"/>
      <c r="N71" s="738"/>
      <c r="O71" s="738"/>
      <c r="P71" s="738"/>
      <c r="Q71" s="739"/>
      <c r="AY71" s="447"/>
      <c r="AZ71" s="447"/>
      <c r="BA71" s="447"/>
      <c r="BB71" s="447"/>
      <c r="BC71" s="447"/>
      <c r="BD71" s="541"/>
      <c r="BE71" s="541"/>
      <c r="BF71" s="541"/>
      <c r="BG71" s="447"/>
      <c r="BH71" s="447"/>
      <c r="BI71" s="447"/>
      <c r="BJ71" s="447"/>
    </row>
    <row r="72" spans="1:74" s="388" customFormat="1" ht="12" customHeight="1" x14ac:dyDescent="0.25">
      <c r="A72" s="387"/>
      <c r="B72" s="737" t="s">
        <v>809</v>
      </c>
      <c r="C72" s="738"/>
      <c r="D72" s="738"/>
      <c r="E72" s="738"/>
      <c r="F72" s="738"/>
      <c r="G72" s="738"/>
      <c r="H72" s="738"/>
      <c r="I72" s="738"/>
      <c r="J72" s="738"/>
      <c r="K72" s="738"/>
      <c r="L72" s="738"/>
      <c r="M72" s="738"/>
      <c r="N72" s="738"/>
      <c r="O72" s="738"/>
      <c r="P72" s="738"/>
      <c r="Q72" s="739"/>
      <c r="AY72" s="447"/>
      <c r="AZ72" s="447"/>
      <c r="BA72" s="447"/>
      <c r="BB72" s="447"/>
      <c r="BC72" s="447"/>
      <c r="BD72" s="541"/>
      <c r="BE72" s="541"/>
      <c r="BF72" s="541"/>
      <c r="BG72" s="447"/>
      <c r="BH72" s="447"/>
      <c r="BI72" s="447"/>
      <c r="BJ72" s="447"/>
    </row>
    <row r="73" spans="1:74" s="388" customFormat="1" ht="12" customHeight="1" x14ac:dyDescent="0.25">
      <c r="A73" s="387"/>
      <c r="B73" s="737" t="s">
        <v>820</v>
      </c>
      <c r="C73" s="739"/>
      <c r="D73" s="739"/>
      <c r="E73" s="739"/>
      <c r="F73" s="739"/>
      <c r="G73" s="739"/>
      <c r="H73" s="739"/>
      <c r="I73" s="739"/>
      <c r="J73" s="739"/>
      <c r="K73" s="739"/>
      <c r="L73" s="739"/>
      <c r="M73" s="739"/>
      <c r="N73" s="739"/>
      <c r="O73" s="739"/>
      <c r="P73" s="739"/>
      <c r="Q73" s="739"/>
      <c r="AY73" s="447"/>
      <c r="AZ73" s="447"/>
      <c r="BA73" s="447"/>
      <c r="BB73" s="447"/>
      <c r="BC73" s="447"/>
      <c r="BD73" s="541"/>
      <c r="BE73" s="541"/>
      <c r="BF73" s="541"/>
      <c r="BG73" s="447"/>
      <c r="BH73" s="447"/>
      <c r="BI73" s="447"/>
      <c r="BJ73" s="447"/>
    </row>
    <row r="74" spans="1:74" s="388" customFormat="1" ht="12" customHeight="1" x14ac:dyDescent="0.25">
      <c r="A74" s="387"/>
      <c r="B74" s="737" t="s">
        <v>823</v>
      </c>
      <c r="C74" s="738"/>
      <c r="D74" s="738"/>
      <c r="E74" s="738"/>
      <c r="F74" s="738"/>
      <c r="G74" s="738"/>
      <c r="H74" s="738"/>
      <c r="I74" s="738"/>
      <c r="J74" s="738"/>
      <c r="K74" s="738"/>
      <c r="L74" s="738"/>
      <c r="M74" s="738"/>
      <c r="N74" s="738"/>
      <c r="O74" s="738"/>
      <c r="P74" s="738"/>
      <c r="Q74" s="739"/>
      <c r="AY74" s="447"/>
      <c r="AZ74" s="447"/>
      <c r="BA74" s="447"/>
      <c r="BB74" s="447"/>
      <c r="BC74" s="447"/>
      <c r="BD74" s="541"/>
      <c r="BE74" s="541"/>
      <c r="BF74" s="541"/>
      <c r="BG74" s="447"/>
      <c r="BH74" s="447"/>
      <c r="BI74" s="447"/>
      <c r="BJ74" s="447"/>
    </row>
    <row r="75" spans="1:74" s="388" customFormat="1" ht="12" customHeight="1" x14ac:dyDescent="0.25">
      <c r="A75" s="387"/>
      <c r="B75" s="740" t="s">
        <v>824</v>
      </c>
      <c r="C75" s="739"/>
      <c r="D75" s="739"/>
      <c r="E75" s="739"/>
      <c r="F75" s="739"/>
      <c r="G75" s="739"/>
      <c r="H75" s="739"/>
      <c r="I75" s="739"/>
      <c r="J75" s="739"/>
      <c r="K75" s="739"/>
      <c r="L75" s="739"/>
      <c r="M75" s="739"/>
      <c r="N75" s="739"/>
      <c r="O75" s="739"/>
      <c r="P75" s="739"/>
      <c r="Q75" s="739"/>
      <c r="AY75" s="447"/>
      <c r="AZ75" s="447"/>
      <c r="BA75" s="447"/>
      <c r="BB75" s="447"/>
      <c r="BC75" s="447"/>
      <c r="BD75" s="541"/>
      <c r="BE75" s="541"/>
      <c r="BF75" s="541"/>
      <c r="BG75" s="447"/>
      <c r="BH75" s="447"/>
      <c r="BI75" s="447"/>
      <c r="BJ75" s="447"/>
    </row>
    <row r="76" spans="1:74" s="388" customFormat="1" ht="12" customHeight="1" x14ac:dyDescent="0.25">
      <c r="A76" s="387"/>
      <c r="B76" s="741" t="s">
        <v>825</v>
      </c>
      <c r="C76" s="742"/>
      <c r="D76" s="742"/>
      <c r="E76" s="742"/>
      <c r="F76" s="742"/>
      <c r="G76" s="742"/>
      <c r="H76" s="742"/>
      <c r="I76" s="742"/>
      <c r="J76" s="742"/>
      <c r="K76" s="742"/>
      <c r="L76" s="742"/>
      <c r="M76" s="742"/>
      <c r="N76" s="742"/>
      <c r="O76" s="742"/>
      <c r="P76" s="742"/>
      <c r="Q76" s="736"/>
      <c r="AY76" s="447"/>
      <c r="AZ76" s="447"/>
      <c r="BA76" s="447"/>
      <c r="BB76" s="447"/>
      <c r="BC76" s="447"/>
      <c r="BD76" s="541"/>
      <c r="BE76" s="541"/>
      <c r="BF76" s="541"/>
      <c r="BG76" s="447"/>
      <c r="BH76" s="447"/>
      <c r="BI76" s="447"/>
      <c r="BJ76" s="447"/>
    </row>
    <row r="77" spans="1:74" s="388" customFormat="1" ht="12" customHeight="1" x14ac:dyDescent="0.25">
      <c r="A77" s="387"/>
      <c r="B77" s="756" t="s">
        <v>806</v>
      </c>
      <c r="C77" s="757"/>
      <c r="D77" s="757"/>
      <c r="E77" s="757"/>
      <c r="F77" s="757"/>
      <c r="G77" s="757"/>
      <c r="H77" s="757"/>
      <c r="I77" s="757"/>
      <c r="J77" s="757"/>
      <c r="K77" s="757"/>
      <c r="L77" s="757"/>
      <c r="M77" s="757"/>
      <c r="N77" s="757"/>
      <c r="O77" s="757"/>
      <c r="P77" s="757"/>
      <c r="Q77" s="757"/>
      <c r="AY77" s="447"/>
      <c r="AZ77" s="447"/>
      <c r="BA77" s="447"/>
      <c r="BB77" s="447"/>
      <c r="BC77" s="447"/>
      <c r="BD77" s="541"/>
      <c r="BE77" s="541"/>
      <c r="BF77" s="541"/>
      <c r="BG77" s="447"/>
      <c r="BH77" s="447"/>
      <c r="BI77" s="447"/>
      <c r="BJ77" s="447"/>
    </row>
    <row r="78" spans="1:74" s="388" customFormat="1" ht="12" customHeight="1" x14ac:dyDescent="0.25">
      <c r="A78" s="387"/>
      <c r="B78" s="748" t="str">
        <f>"Notes: "&amp;"EIA completed modeling and analysis for this report on " &amp;Dates!D2&amp;"."</f>
        <v>Notes: EIA completed modeling and analysis for this report on Thursday October 6, 2022.</v>
      </c>
      <c r="C78" s="749"/>
      <c r="D78" s="749"/>
      <c r="E78" s="749"/>
      <c r="F78" s="749"/>
      <c r="G78" s="749"/>
      <c r="H78" s="749"/>
      <c r="I78" s="749"/>
      <c r="J78" s="749"/>
      <c r="K78" s="749"/>
      <c r="L78" s="749"/>
      <c r="M78" s="749"/>
      <c r="N78" s="749"/>
      <c r="O78" s="749"/>
      <c r="P78" s="749"/>
      <c r="Q78" s="749"/>
      <c r="AY78" s="447"/>
      <c r="AZ78" s="447"/>
      <c r="BA78" s="447"/>
      <c r="BB78" s="447"/>
      <c r="BC78" s="447"/>
      <c r="BD78" s="541"/>
      <c r="BE78" s="541"/>
      <c r="BF78" s="541"/>
      <c r="BG78" s="447"/>
      <c r="BH78" s="447"/>
      <c r="BI78" s="447"/>
      <c r="BJ78" s="447"/>
    </row>
    <row r="79" spans="1:74" s="388" customFormat="1" ht="12" customHeight="1" x14ac:dyDescent="0.25">
      <c r="A79" s="387"/>
      <c r="B79" s="750" t="s">
        <v>350</v>
      </c>
      <c r="C79" s="749"/>
      <c r="D79" s="749"/>
      <c r="E79" s="749"/>
      <c r="F79" s="749"/>
      <c r="G79" s="749"/>
      <c r="H79" s="749"/>
      <c r="I79" s="749"/>
      <c r="J79" s="749"/>
      <c r="K79" s="749"/>
      <c r="L79" s="749"/>
      <c r="M79" s="749"/>
      <c r="N79" s="749"/>
      <c r="O79" s="749"/>
      <c r="P79" s="749"/>
      <c r="Q79" s="749"/>
      <c r="AY79" s="447"/>
      <c r="AZ79" s="447"/>
      <c r="BA79" s="447"/>
      <c r="BB79" s="447"/>
      <c r="BC79" s="447"/>
      <c r="BD79" s="541"/>
      <c r="BE79" s="541"/>
      <c r="BF79" s="541"/>
      <c r="BG79" s="447"/>
      <c r="BH79" s="447"/>
      <c r="BI79" s="447"/>
      <c r="BJ79" s="447"/>
    </row>
    <row r="80" spans="1:74" s="388" customFormat="1" ht="12" customHeight="1" x14ac:dyDescent="0.25">
      <c r="A80" s="387"/>
      <c r="B80" s="758" t="s">
        <v>126</v>
      </c>
      <c r="C80" s="757"/>
      <c r="D80" s="757"/>
      <c r="E80" s="757"/>
      <c r="F80" s="757"/>
      <c r="G80" s="757"/>
      <c r="H80" s="757"/>
      <c r="I80" s="757"/>
      <c r="J80" s="757"/>
      <c r="K80" s="757"/>
      <c r="L80" s="757"/>
      <c r="M80" s="757"/>
      <c r="N80" s="757"/>
      <c r="O80" s="757"/>
      <c r="P80" s="757"/>
      <c r="Q80" s="757"/>
      <c r="AY80" s="447"/>
      <c r="AZ80" s="447"/>
      <c r="BA80" s="447"/>
      <c r="BB80" s="447"/>
      <c r="BC80" s="447"/>
      <c r="BD80" s="541"/>
      <c r="BE80" s="541"/>
      <c r="BF80" s="541"/>
      <c r="BG80" s="447"/>
      <c r="BH80" s="447"/>
      <c r="BI80" s="447"/>
      <c r="BJ80" s="447"/>
    </row>
    <row r="81" spans="1:74" s="388" customFormat="1" ht="12" customHeight="1" x14ac:dyDescent="0.25">
      <c r="A81" s="387"/>
      <c r="B81" s="743" t="s">
        <v>826</v>
      </c>
      <c r="C81" s="742"/>
      <c r="D81" s="742"/>
      <c r="E81" s="742"/>
      <c r="F81" s="742"/>
      <c r="G81" s="742"/>
      <c r="H81" s="742"/>
      <c r="I81" s="742"/>
      <c r="J81" s="742"/>
      <c r="K81" s="742"/>
      <c r="L81" s="742"/>
      <c r="M81" s="742"/>
      <c r="N81" s="742"/>
      <c r="O81" s="742"/>
      <c r="P81" s="742"/>
      <c r="Q81" s="736"/>
      <c r="AY81" s="447"/>
      <c r="AZ81" s="447"/>
      <c r="BA81" s="447"/>
      <c r="BB81" s="447"/>
      <c r="BC81" s="447"/>
      <c r="BD81" s="541"/>
      <c r="BE81" s="541"/>
      <c r="BF81" s="541"/>
      <c r="BG81" s="447"/>
      <c r="BH81" s="447"/>
      <c r="BI81" s="447"/>
      <c r="BJ81" s="447"/>
    </row>
    <row r="82" spans="1:74" s="388" customFormat="1" ht="12" customHeight="1" x14ac:dyDescent="0.25">
      <c r="A82" s="387"/>
      <c r="B82" s="744" t="s">
        <v>827</v>
      </c>
      <c r="C82" s="736"/>
      <c r="D82" s="736"/>
      <c r="E82" s="736"/>
      <c r="F82" s="736"/>
      <c r="G82" s="736"/>
      <c r="H82" s="736"/>
      <c r="I82" s="736"/>
      <c r="J82" s="736"/>
      <c r="K82" s="736"/>
      <c r="L82" s="736"/>
      <c r="M82" s="736"/>
      <c r="N82" s="736"/>
      <c r="O82" s="736"/>
      <c r="P82" s="736"/>
      <c r="Q82" s="736"/>
      <c r="AY82" s="447"/>
      <c r="AZ82" s="447"/>
      <c r="BA82" s="447"/>
      <c r="BB82" s="447"/>
      <c r="BC82" s="447"/>
      <c r="BD82" s="541"/>
      <c r="BE82" s="541"/>
      <c r="BF82" s="541"/>
      <c r="BG82" s="447"/>
      <c r="BH82" s="447"/>
      <c r="BI82" s="447"/>
      <c r="BJ82" s="447"/>
    </row>
    <row r="83" spans="1:74" s="388" customFormat="1" ht="12" customHeight="1" x14ac:dyDescent="0.25">
      <c r="A83" s="387"/>
      <c r="B83" s="744" t="s">
        <v>828</v>
      </c>
      <c r="C83" s="736"/>
      <c r="D83" s="736"/>
      <c r="E83" s="736"/>
      <c r="F83" s="736"/>
      <c r="G83" s="736"/>
      <c r="H83" s="736"/>
      <c r="I83" s="736"/>
      <c r="J83" s="736"/>
      <c r="K83" s="736"/>
      <c r="L83" s="736"/>
      <c r="M83" s="736"/>
      <c r="N83" s="736"/>
      <c r="O83" s="736"/>
      <c r="P83" s="736"/>
      <c r="Q83" s="736"/>
      <c r="AY83" s="447"/>
      <c r="AZ83" s="447"/>
      <c r="BA83" s="447"/>
      <c r="BB83" s="447"/>
      <c r="BC83" s="447"/>
      <c r="BD83" s="541"/>
      <c r="BE83" s="541"/>
      <c r="BF83" s="541"/>
      <c r="BG83" s="447"/>
      <c r="BH83" s="447"/>
      <c r="BI83" s="447"/>
      <c r="BJ83" s="447"/>
    </row>
    <row r="84" spans="1:74" s="388" customFormat="1" ht="12" customHeight="1" x14ac:dyDescent="0.25">
      <c r="A84" s="387"/>
      <c r="B84" s="745" t="s">
        <v>829</v>
      </c>
      <c r="C84" s="746"/>
      <c r="D84" s="746"/>
      <c r="E84" s="746"/>
      <c r="F84" s="746"/>
      <c r="G84" s="746"/>
      <c r="H84" s="746"/>
      <c r="I84" s="746"/>
      <c r="J84" s="746"/>
      <c r="K84" s="746"/>
      <c r="L84" s="746"/>
      <c r="M84" s="746"/>
      <c r="N84" s="746"/>
      <c r="O84" s="746"/>
      <c r="P84" s="746"/>
      <c r="Q84" s="736"/>
      <c r="AY84" s="447"/>
      <c r="AZ84" s="447"/>
      <c r="BA84" s="447"/>
      <c r="BB84" s="447"/>
      <c r="BC84" s="447"/>
      <c r="BD84" s="541"/>
      <c r="BE84" s="541"/>
      <c r="BF84" s="541"/>
      <c r="BG84" s="447"/>
      <c r="BH84" s="447"/>
      <c r="BI84" s="447"/>
      <c r="BJ84" s="447"/>
    </row>
    <row r="85" spans="1:74" s="389" customFormat="1" ht="12" customHeight="1" x14ac:dyDescent="0.25">
      <c r="A85" s="387"/>
      <c r="B85" s="747" t="s">
        <v>1397</v>
      </c>
      <c r="C85" s="736"/>
      <c r="D85" s="736"/>
      <c r="E85" s="736"/>
      <c r="F85" s="736"/>
      <c r="G85" s="736"/>
      <c r="H85" s="736"/>
      <c r="I85" s="736"/>
      <c r="J85" s="736"/>
      <c r="K85" s="736"/>
      <c r="L85" s="736"/>
      <c r="M85" s="736"/>
      <c r="N85" s="736"/>
      <c r="O85" s="736"/>
      <c r="P85" s="736"/>
      <c r="Q85" s="736"/>
      <c r="AY85" s="448"/>
      <c r="AZ85" s="448"/>
      <c r="BA85" s="448"/>
      <c r="BB85" s="448"/>
      <c r="BC85" s="448"/>
      <c r="BD85" s="664"/>
      <c r="BE85" s="664"/>
      <c r="BF85" s="664"/>
      <c r="BG85" s="448"/>
      <c r="BH85" s="448"/>
      <c r="BI85" s="448"/>
      <c r="BJ85" s="448"/>
    </row>
    <row r="86" spans="1:74" s="389" customFormat="1" ht="12" customHeight="1" x14ac:dyDescent="0.25">
      <c r="A86" s="387"/>
      <c r="B86" s="735" t="s">
        <v>1355</v>
      </c>
      <c r="C86" s="736"/>
      <c r="D86" s="736"/>
      <c r="E86" s="736"/>
      <c r="F86" s="736"/>
      <c r="G86" s="736"/>
      <c r="H86" s="736"/>
      <c r="I86" s="736"/>
      <c r="J86" s="736"/>
      <c r="K86" s="736"/>
      <c r="L86" s="736"/>
      <c r="M86" s="736"/>
      <c r="N86" s="736"/>
      <c r="O86" s="736"/>
      <c r="P86" s="736"/>
      <c r="Q86" s="736"/>
      <c r="AY86" s="448"/>
      <c r="AZ86" s="448"/>
      <c r="BA86" s="448"/>
      <c r="BB86" s="448"/>
      <c r="BC86" s="448"/>
      <c r="BD86" s="664"/>
      <c r="BE86" s="664"/>
      <c r="BF86" s="664"/>
      <c r="BG86" s="448"/>
      <c r="BH86" s="448"/>
      <c r="BI86" s="448"/>
      <c r="BJ86" s="448"/>
    </row>
    <row r="87" spans="1:74" x14ac:dyDescent="0.25">
      <c r="A87" s="387"/>
      <c r="BK87" s="307"/>
      <c r="BL87" s="307"/>
      <c r="BM87" s="307"/>
      <c r="BN87" s="307"/>
      <c r="BO87" s="307"/>
      <c r="BP87" s="307"/>
      <c r="BQ87" s="307"/>
      <c r="BR87" s="307"/>
      <c r="BS87" s="307"/>
      <c r="BT87" s="307"/>
      <c r="BU87" s="307"/>
      <c r="BV87" s="307"/>
    </row>
    <row r="88" spans="1:74" x14ac:dyDescent="0.25">
      <c r="BK88" s="307"/>
      <c r="BL88" s="307"/>
      <c r="BM88" s="307"/>
      <c r="BN88" s="307"/>
      <c r="BO88" s="307"/>
      <c r="BP88" s="307"/>
      <c r="BQ88" s="307"/>
      <c r="BR88" s="307"/>
      <c r="BS88" s="307"/>
      <c r="BT88" s="307"/>
      <c r="BU88" s="307"/>
      <c r="BV88" s="307"/>
    </row>
    <row r="89" spans="1:74" x14ac:dyDescent="0.25">
      <c r="B89" s="708"/>
      <c r="BK89" s="307"/>
      <c r="BL89" s="307"/>
      <c r="BM89" s="307"/>
      <c r="BN89" s="307"/>
      <c r="BO89" s="307"/>
      <c r="BP89" s="307"/>
      <c r="BQ89" s="307"/>
      <c r="BR89" s="307"/>
      <c r="BS89" s="307"/>
      <c r="BT89" s="307"/>
      <c r="BU89" s="307"/>
      <c r="BV89" s="307"/>
    </row>
    <row r="90" spans="1:74" x14ac:dyDescent="0.25">
      <c r="BK90" s="307"/>
      <c r="BL90" s="307"/>
      <c r="BM90" s="307"/>
      <c r="BN90" s="307"/>
      <c r="BO90" s="307"/>
      <c r="BP90" s="307"/>
      <c r="BQ90" s="307"/>
      <c r="BR90" s="307"/>
      <c r="BS90" s="307"/>
      <c r="BT90" s="307"/>
      <c r="BU90" s="307"/>
      <c r="BV90" s="307"/>
    </row>
    <row r="91" spans="1:74" x14ac:dyDescent="0.25">
      <c r="BK91" s="307"/>
      <c r="BL91" s="307"/>
      <c r="BM91" s="307"/>
      <c r="BN91" s="307"/>
      <c r="BO91" s="307"/>
      <c r="BP91" s="307"/>
      <c r="BQ91" s="307"/>
      <c r="BR91" s="307"/>
      <c r="BS91" s="307"/>
      <c r="BT91" s="307"/>
      <c r="BU91" s="307"/>
      <c r="BV91" s="307"/>
    </row>
    <row r="92" spans="1:74" x14ac:dyDescent="0.25">
      <c r="BK92" s="307"/>
      <c r="BL92" s="307"/>
      <c r="BM92" s="307"/>
      <c r="BN92" s="307"/>
      <c r="BO92" s="307"/>
      <c r="BP92" s="307"/>
      <c r="BQ92" s="307"/>
      <c r="BR92" s="307"/>
      <c r="BS92" s="307"/>
      <c r="BT92" s="307"/>
      <c r="BU92" s="307"/>
      <c r="BV92" s="307"/>
    </row>
    <row r="93" spans="1:74" x14ac:dyDescent="0.25">
      <c r="BK93" s="307"/>
      <c r="BL93" s="307"/>
      <c r="BM93" s="307"/>
      <c r="BN93" s="307"/>
      <c r="BO93" s="307"/>
      <c r="BP93" s="307"/>
      <c r="BQ93" s="307"/>
      <c r="BR93" s="307"/>
      <c r="BS93" s="307"/>
      <c r="BT93" s="307"/>
      <c r="BU93" s="307"/>
      <c r="BV93" s="307"/>
    </row>
    <row r="94" spans="1:74" x14ac:dyDescent="0.25">
      <c r="BK94" s="307"/>
      <c r="BL94" s="307"/>
      <c r="BM94" s="307"/>
      <c r="BN94" s="307"/>
      <c r="BO94" s="307"/>
      <c r="BP94" s="307"/>
      <c r="BQ94" s="307"/>
      <c r="BR94" s="307"/>
      <c r="BS94" s="307"/>
      <c r="BT94" s="307"/>
      <c r="BU94" s="307"/>
      <c r="BV94" s="307"/>
    </row>
    <row r="95" spans="1:74" x14ac:dyDescent="0.25">
      <c r="BK95" s="307"/>
      <c r="BL95" s="307"/>
      <c r="BM95" s="307"/>
      <c r="BN95" s="307"/>
      <c r="BO95" s="307"/>
      <c r="BP95" s="307"/>
      <c r="BQ95" s="307"/>
      <c r="BR95" s="307"/>
      <c r="BS95" s="307"/>
      <c r="BT95" s="307"/>
      <c r="BU95" s="307"/>
      <c r="BV95" s="307"/>
    </row>
    <row r="96" spans="1:74" x14ac:dyDescent="0.25">
      <c r="BK96" s="307"/>
      <c r="BL96" s="307"/>
      <c r="BM96" s="307"/>
      <c r="BN96" s="307"/>
      <c r="BO96" s="307"/>
      <c r="BP96" s="307"/>
      <c r="BQ96" s="307"/>
      <c r="BR96" s="307"/>
      <c r="BS96" s="307"/>
      <c r="BT96" s="307"/>
      <c r="BU96" s="307"/>
      <c r="BV96" s="307"/>
    </row>
    <row r="97" spans="63:74" x14ac:dyDescent="0.25">
      <c r="BK97" s="307"/>
      <c r="BL97" s="307"/>
      <c r="BM97" s="307"/>
      <c r="BN97" s="307"/>
      <c r="BO97" s="307"/>
      <c r="BP97" s="307"/>
      <c r="BQ97" s="307"/>
      <c r="BR97" s="307"/>
      <c r="BS97" s="307"/>
      <c r="BT97" s="307"/>
      <c r="BU97" s="307"/>
      <c r="BV97" s="307"/>
    </row>
    <row r="98" spans="63:74" x14ac:dyDescent="0.25">
      <c r="BK98" s="307"/>
      <c r="BL98" s="307"/>
      <c r="BM98" s="307"/>
      <c r="BN98" s="307"/>
      <c r="BO98" s="307"/>
      <c r="BP98" s="307"/>
      <c r="BQ98" s="307"/>
      <c r="BR98" s="307"/>
      <c r="BS98" s="307"/>
      <c r="BT98" s="307"/>
      <c r="BU98" s="307"/>
      <c r="BV98" s="307"/>
    </row>
    <row r="99" spans="63:74" x14ac:dyDescent="0.25">
      <c r="BK99" s="307"/>
      <c r="BL99" s="307"/>
      <c r="BM99" s="307"/>
      <c r="BN99" s="307"/>
      <c r="BO99" s="307"/>
      <c r="BP99" s="307"/>
      <c r="BQ99" s="307"/>
      <c r="BR99" s="307"/>
      <c r="BS99" s="307"/>
      <c r="BT99" s="307"/>
      <c r="BU99" s="307"/>
      <c r="BV99" s="307"/>
    </row>
    <row r="100" spans="63:74" x14ac:dyDescent="0.25">
      <c r="BK100" s="307"/>
      <c r="BL100" s="307"/>
      <c r="BM100" s="307"/>
      <c r="BN100" s="307"/>
      <c r="BO100" s="307"/>
      <c r="BP100" s="307"/>
      <c r="BQ100" s="307"/>
      <c r="BR100" s="307"/>
      <c r="BS100" s="307"/>
      <c r="BT100" s="307"/>
      <c r="BU100" s="307"/>
      <c r="BV100" s="307"/>
    </row>
    <row r="101" spans="63:74" x14ac:dyDescent="0.25">
      <c r="BK101" s="307"/>
      <c r="BL101" s="307"/>
      <c r="BM101" s="307"/>
      <c r="BN101" s="307"/>
      <c r="BO101" s="307"/>
      <c r="BP101" s="307"/>
      <c r="BQ101" s="307"/>
      <c r="BR101" s="307"/>
      <c r="BS101" s="307"/>
      <c r="BT101" s="307"/>
      <c r="BU101" s="307"/>
      <c r="BV101" s="307"/>
    </row>
    <row r="102" spans="63:74" x14ac:dyDescent="0.25">
      <c r="BK102" s="307"/>
      <c r="BL102" s="307"/>
      <c r="BM102" s="307"/>
      <c r="BN102" s="307"/>
      <c r="BO102" s="307"/>
      <c r="BP102" s="307"/>
      <c r="BQ102" s="307"/>
      <c r="BR102" s="307"/>
      <c r="BS102" s="307"/>
      <c r="BT102" s="307"/>
      <c r="BU102" s="307"/>
      <c r="BV102" s="307"/>
    </row>
    <row r="103" spans="63:74" x14ac:dyDescent="0.25">
      <c r="BK103" s="307"/>
      <c r="BL103" s="307"/>
      <c r="BM103" s="307"/>
      <c r="BN103" s="307"/>
      <c r="BO103" s="307"/>
      <c r="BP103" s="307"/>
      <c r="BQ103" s="307"/>
      <c r="BR103" s="307"/>
      <c r="BS103" s="307"/>
      <c r="BT103" s="307"/>
      <c r="BU103" s="307"/>
      <c r="BV103" s="307"/>
    </row>
    <row r="104" spans="63:74" x14ac:dyDescent="0.25">
      <c r="BK104" s="307"/>
      <c r="BL104" s="307"/>
      <c r="BM104" s="307"/>
      <c r="BN104" s="307"/>
      <c r="BO104" s="307"/>
      <c r="BP104" s="307"/>
      <c r="BQ104" s="307"/>
      <c r="BR104" s="307"/>
      <c r="BS104" s="307"/>
      <c r="BT104" s="307"/>
      <c r="BU104" s="307"/>
      <c r="BV104" s="307"/>
    </row>
    <row r="105" spans="63:74" x14ac:dyDescent="0.25">
      <c r="BK105" s="307"/>
      <c r="BL105" s="307"/>
      <c r="BM105" s="307"/>
      <c r="BN105" s="307"/>
      <c r="BO105" s="307"/>
      <c r="BP105" s="307"/>
      <c r="BQ105" s="307"/>
      <c r="BR105" s="307"/>
      <c r="BS105" s="307"/>
      <c r="BT105" s="307"/>
      <c r="BU105" s="307"/>
      <c r="BV105" s="307"/>
    </row>
    <row r="106" spans="63:74" x14ac:dyDescent="0.25">
      <c r="BK106" s="307"/>
      <c r="BL106" s="307"/>
      <c r="BM106" s="307"/>
      <c r="BN106" s="307"/>
      <c r="BO106" s="307"/>
      <c r="BP106" s="307"/>
      <c r="BQ106" s="307"/>
      <c r="BR106" s="307"/>
      <c r="BS106" s="307"/>
      <c r="BT106" s="307"/>
      <c r="BU106" s="307"/>
      <c r="BV106" s="307"/>
    </row>
    <row r="107" spans="63:74" x14ac:dyDescent="0.25">
      <c r="BK107" s="307"/>
      <c r="BL107" s="307"/>
      <c r="BM107" s="307"/>
      <c r="BN107" s="307"/>
      <c r="BO107" s="307"/>
      <c r="BP107" s="307"/>
      <c r="BQ107" s="307"/>
      <c r="BR107" s="307"/>
      <c r="BS107" s="307"/>
      <c r="BT107" s="307"/>
      <c r="BU107" s="307"/>
      <c r="BV107" s="307"/>
    </row>
    <row r="108" spans="63:74" x14ac:dyDescent="0.25">
      <c r="BK108" s="307"/>
      <c r="BL108" s="307"/>
      <c r="BM108" s="307"/>
      <c r="BN108" s="307"/>
      <c r="BO108" s="307"/>
      <c r="BP108" s="307"/>
      <c r="BQ108" s="307"/>
      <c r="BR108" s="307"/>
      <c r="BS108" s="307"/>
      <c r="BT108" s="307"/>
      <c r="BU108" s="307"/>
      <c r="BV108" s="307"/>
    </row>
    <row r="109" spans="63:74" x14ac:dyDescent="0.25">
      <c r="BK109" s="307"/>
      <c r="BL109" s="307"/>
      <c r="BM109" s="307"/>
      <c r="BN109" s="307"/>
      <c r="BO109" s="307"/>
      <c r="BP109" s="307"/>
      <c r="BQ109" s="307"/>
      <c r="BR109" s="307"/>
      <c r="BS109" s="307"/>
      <c r="BT109" s="307"/>
      <c r="BU109" s="307"/>
      <c r="BV109" s="307"/>
    </row>
    <row r="110" spans="63:74" x14ac:dyDescent="0.25">
      <c r="BK110" s="307"/>
      <c r="BL110" s="307"/>
      <c r="BM110" s="307"/>
      <c r="BN110" s="307"/>
      <c r="BO110" s="307"/>
      <c r="BP110" s="307"/>
      <c r="BQ110" s="307"/>
      <c r="BR110" s="307"/>
      <c r="BS110" s="307"/>
      <c r="BT110" s="307"/>
      <c r="BU110" s="307"/>
      <c r="BV110" s="307"/>
    </row>
    <row r="111" spans="63:74" x14ac:dyDescent="0.25">
      <c r="BK111" s="307"/>
      <c r="BL111" s="307"/>
      <c r="BM111" s="307"/>
      <c r="BN111" s="307"/>
      <c r="BO111" s="307"/>
      <c r="BP111" s="307"/>
      <c r="BQ111" s="307"/>
      <c r="BR111" s="307"/>
      <c r="BS111" s="307"/>
      <c r="BT111" s="307"/>
      <c r="BU111" s="307"/>
      <c r="BV111" s="307"/>
    </row>
    <row r="112" spans="63:74" x14ac:dyDescent="0.25">
      <c r="BK112" s="307"/>
      <c r="BL112" s="307"/>
      <c r="BM112" s="307"/>
      <c r="BN112" s="307"/>
      <c r="BO112" s="307"/>
      <c r="BP112" s="307"/>
      <c r="BQ112" s="307"/>
      <c r="BR112" s="307"/>
      <c r="BS112" s="307"/>
      <c r="BT112" s="307"/>
      <c r="BU112" s="307"/>
      <c r="BV112" s="307"/>
    </row>
    <row r="113" spans="63:74" x14ac:dyDescent="0.25">
      <c r="BK113" s="307"/>
      <c r="BL113" s="307"/>
      <c r="BM113" s="307"/>
      <c r="BN113" s="307"/>
      <c r="BO113" s="307"/>
      <c r="BP113" s="307"/>
      <c r="BQ113" s="307"/>
      <c r="BR113" s="307"/>
      <c r="BS113" s="307"/>
      <c r="BT113" s="307"/>
      <c r="BU113" s="307"/>
      <c r="BV113" s="307"/>
    </row>
    <row r="114" spans="63:74" x14ac:dyDescent="0.25">
      <c r="BK114" s="307"/>
      <c r="BL114" s="307"/>
      <c r="BM114" s="307"/>
      <c r="BN114" s="307"/>
      <c r="BO114" s="307"/>
      <c r="BP114" s="307"/>
      <c r="BQ114" s="307"/>
      <c r="BR114" s="307"/>
      <c r="BS114" s="307"/>
      <c r="BT114" s="307"/>
      <c r="BU114" s="307"/>
      <c r="BV114" s="307"/>
    </row>
    <row r="115" spans="63:74" x14ac:dyDescent="0.25">
      <c r="BK115" s="307"/>
      <c r="BL115" s="307"/>
      <c r="BM115" s="307"/>
      <c r="BN115" s="307"/>
      <c r="BO115" s="307"/>
      <c r="BP115" s="307"/>
      <c r="BQ115" s="307"/>
      <c r="BR115" s="307"/>
      <c r="BS115" s="307"/>
      <c r="BT115" s="307"/>
      <c r="BU115" s="307"/>
      <c r="BV115" s="307"/>
    </row>
    <row r="116" spans="63:74" x14ac:dyDescent="0.25">
      <c r="BK116" s="307"/>
      <c r="BL116" s="307"/>
      <c r="BM116" s="307"/>
      <c r="BN116" s="307"/>
      <c r="BO116" s="307"/>
      <c r="BP116" s="307"/>
      <c r="BQ116" s="307"/>
      <c r="BR116" s="307"/>
      <c r="BS116" s="307"/>
      <c r="BT116" s="307"/>
      <c r="BU116" s="307"/>
      <c r="BV116" s="307"/>
    </row>
    <row r="117" spans="63:74" x14ac:dyDescent="0.25">
      <c r="BK117" s="307"/>
      <c r="BL117" s="307"/>
      <c r="BM117" s="307"/>
      <c r="BN117" s="307"/>
      <c r="BO117" s="307"/>
      <c r="BP117" s="307"/>
      <c r="BQ117" s="307"/>
      <c r="BR117" s="307"/>
      <c r="BS117" s="307"/>
      <c r="BT117" s="307"/>
      <c r="BU117" s="307"/>
      <c r="BV117" s="307"/>
    </row>
    <row r="118" spans="63:74" x14ac:dyDescent="0.25">
      <c r="BK118" s="307"/>
      <c r="BL118" s="307"/>
      <c r="BM118" s="307"/>
      <c r="BN118" s="307"/>
      <c r="BO118" s="307"/>
      <c r="BP118" s="307"/>
      <c r="BQ118" s="307"/>
      <c r="BR118" s="307"/>
      <c r="BS118" s="307"/>
      <c r="BT118" s="307"/>
      <c r="BU118" s="307"/>
      <c r="BV118" s="307"/>
    </row>
    <row r="119" spans="63:74" x14ac:dyDescent="0.25">
      <c r="BK119" s="307"/>
      <c r="BL119" s="307"/>
      <c r="BM119" s="307"/>
      <c r="BN119" s="307"/>
      <c r="BO119" s="307"/>
      <c r="BP119" s="307"/>
      <c r="BQ119" s="307"/>
      <c r="BR119" s="307"/>
      <c r="BS119" s="307"/>
      <c r="BT119" s="307"/>
      <c r="BU119" s="307"/>
      <c r="BV119" s="307"/>
    </row>
    <row r="120" spans="63:74" x14ac:dyDescent="0.25">
      <c r="BK120" s="307"/>
      <c r="BL120" s="307"/>
      <c r="BM120" s="307"/>
      <c r="BN120" s="307"/>
      <c r="BO120" s="307"/>
      <c r="BP120" s="307"/>
      <c r="BQ120" s="307"/>
      <c r="BR120" s="307"/>
      <c r="BS120" s="307"/>
      <c r="BT120" s="307"/>
      <c r="BU120" s="307"/>
      <c r="BV120" s="307"/>
    </row>
    <row r="121" spans="63:74" x14ac:dyDescent="0.25">
      <c r="BK121" s="307"/>
      <c r="BL121" s="307"/>
      <c r="BM121" s="307"/>
      <c r="BN121" s="307"/>
      <c r="BO121" s="307"/>
      <c r="BP121" s="307"/>
      <c r="BQ121" s="307"/>
      <c r="BR121" s="307"/>
      <c r="BS121" s="307"/>
      <c r="BT121" s="307"/>
      <c r="BU121" s="307"/>
      <c r="BV121" s="307"/>
    </row>
    <row r="122" spans="63:74" x14ac:dyDescent="0.25">
      <c r="BK122" s="307"/>
      <c r="BL122" s="307"/>
      <c r="BM122" s="307"/>
      <c r="BN122" s="307"/>
      <c r="BO122" s="307"/>
      <c r="BP122" s="307"/>
      <c r="BQ122" s="307"/>
      <c r="BR122" s="307"/>
      <c r="BS122" s="307"/>
      <c r="BT122" s="307"/>
      <c r="BU122" s="307"/>
      <c r="BV122" s="307"/>
    </row>
    <row r="123" spans="63:74" x14ac:dyDescent="0.25">
      <c r="BK123" s="307"/>
      <c r="BL123" s="307"/>
      <c r="BM123" s="307"/>
      <c r="BN123" s="307"/>
      <c r="BO123" s="307"/>
      <c r="BP123" s="307"/>
      <c r="BQ123" s="307"/>
      <c r="BR123" s="307"/>
      <c r="BS123" s="307"/>
      <c r="BT123" s="307"/>
      <c r="BU123" s="307"/>
      <c r="BV123" s="307"/>
    </row>
    <row r="124" spans="63:74" x14ac:dyDescent="0.25">
      <c r="BK124" s="307"/>
      <c r="BL124" s="307"/>
      <c r="BM124" s="307"/>
      <c r="BN124" s="307"/>
      <c r="BO124" s="307"/>
      <c r="BP124" s="307"/>
      <c r="BQ124" s="307"/>
      <c r="BR124" s="307"/>
      <c r="BS124" s="307"/>
      <c r="BT124" s="307"/>
      <c r="BU124" s="307"/>
      <c r="BV124" s="307"/>
    </row>
    <row r="125" spans="63:74" x14ac:dyDescent="0.25">
      <c r="BK125" s="307"/>
      <c r="BL125" s="307"/>
      <c r="BM125" s="307"/>
      <c r="BN125" s="307"/>
      <c r="BO125" s="307"/>
      <c r="BP125" s="307"/>
      <c r="BQ125" s="307"/>
      <c r="BR125" s="307"/>
      <c r="BS125" s="307"/>
      <c r="BT125" s="307"/>
      <c r="BU125" s="307"/>
      <c r="BV125" s="307"/>
    </row>
    <row r="126" spans="63:74" x14ac:dyDescent="0.25">
      <c r="BK126" s="307"/>
      <c r="BL126" s="307"/>
      <c r="BM126" s="307"/>
      <c r="BN126" s="307"/>
      <c r="BO126" s="307"/>
      <c r="BP126" s="307"/>
      <c r="BQ126" s="307"/>
      <c r="BR126" s="307"/>
      <c r="BS126" s="307"/>
      <c r="BT126" s="307"/>
      <c r="BU126" s="307"/>
      <c r="BV126" s="307"/>
    </row>
    <row r="127" spans="63:74" x14ac:dyDescent="0.25">
      <c r="BK127" s="307"/>
      <c r="BL127" s="307"/>
      <c r="BM127" s="307"/>
      <c r="BN127" s="307"/>
      <c r="BO127" s="307"/>
      <c r="BP127" s="307"/>
      <c r="BQ127" s="307"/>
      <c r="BR127" s="307"/>
      <c r="BS127" s="307"/>
      <c r="BT127" s="307"/>
      <c r="BU127" s="307"/>
      <c r="BV127" s="307"/>
    </row>
    <row r="128" spans="63:74" x14ac:dyDescent="0.25">
      <c r="BK128" s="307"/>
      <c r="BL128" s="307"/>
      <c r="BM128" s="307"/>
      <c r="BN128" s="307"/>
      <c r="BO128" s="307"/>
      <c r="BP128" s="307"/>
      <c r="BQ128" s="307"/>
      <c r="BR128" s="307"/>
      <c r="BS128" s="307"/>
      <c r="BT128" s="307"/>
      <c r="BU128" s="307"/>
      <c r="BV128" s="307"/>
    </row>
    <row r="129" spans="63:74" x14ac:dyDescent="0.25">
      <c r="BK129" s="307"/>
      <c r="BL129" s="307"/>
      <c r="BM129" s="307"/>
      <c r="BN129" s="307"/>
      <c r="BO129" s="307"/>
      <c r="BP129" s="307"/>
      <c r="BQ129" s="307"/>
      <c r="BR129" s="307"/>
      <c r="BS129" s="307"/>
      <c r="BT129" s="307"/>
      <c r="BU129" s="307"/>
      <c r="BV129" s="307"/>
    </row>
    <row r="130" spans="63:74" x14ac:dyDescent="0.25">
      <c r="BK130" s="307"/>
      <c r="BL130" s="307"/>
      <c r="BM130" s="307"/>
      <c r="BN130" s="307"/>
      <c r="BO130" s="307"/>
      <c r="BP130" s="307"/>
      <c r="BQ130" s="307"/>
      <c r="BR130" s="307"/>
      <c r="BS130" s="307"/>
      <c r="BT130" s="307"/>
      <c r="BU130" s="307"/>
      <c r="BV130" s="307"/>
    </row>
    <row r="131" spans="63:74" x14ac:dyDescent="0.25">
      <c r="BK131" s="307"/>
      <c r="BL131" s="307"/>
      <c r="BM131" s="307"/>
      <c r="BN131" s="307"/>
      <c r="BO131" s="307"/>
      <c r="BP131" s="307"/>
      <c r="BQ131" s="307"/>
      <c r="BR131" s="307"/>
      <c r="BS131" s="307"/>
      <c r="BT131" s="307"/>
      <c r="BU131" s="307"/>
      <c r="BV131" s="307"/>
    </row>
    <row r="132" spans="63:74" x14ac:dyDescent="0.25">
      <c r="BK132" s="307"/>
      <c r="BL132" s="307"/>
      <c r="BM132" s="307"/>
      <c r="BN132" s="307"/>
      <c r="BO132" s="307"/>
      <c r="BP132" s="307"/>
      <c r="BQ132" s="307"/>
      <c r="BR132" s="307"/>
      <c r="BS132" s="307"/>
      <c r="BT132" s="307"/>
      <c r="BU132" s="307"/>
      <c r="BV132" s="307"/>
    </row>
    <row r="133" spans="63:74" x14ac:dyDescent="0.25">
      <c r="BK133" s="307"/>
      <c r="BL133" s="307"/>
      <c r="BM133" s="307"/>
      <c r="BN133" s="307"/>
      <c r="BO133" s="307"/>
      <c r="BP133" s="307"/>
      <c r="BQ133" s="307"/>
      <c r="BR133" s="307"/>
      <c r="BS133" s="307"/>
      <c r="BT133" s="307"/>
      <c r="BU133" s="307"/>
      <c r="BV133" s="307"/>
    </row>
    <row r="134" spans="63:74" x14ac:dyDescent="0.25">
      <c r="BK134" s="307"/>
      <c r="BL134" s="307"/>
      <c r="BM134" s="307"/>
      <c r="BN134" s="307"/>
      <c r="BO134" s="307"/>
      <c r="BP134" s="307"/>
      <c r="BQ134" s="307"/>
      <c r="BR134" s="307"/>
      <c r="BS134" s="307"/>
      <c r="BT134" s="307"/>
      <c r="BU134" s="307"/>
      <c r="BV134" s="307"/>
    </row>
    <row r="135" spans="63:74" x14ac:dyDescent="0.25">
      <c r="BK135" s="307"/>
      <c r="BL135" s="307"/>
      <c r="BM135" s="307"/>
      <c r="BN135" s="307"/>
      <c r="BO135" s="307"/>
      <c r="BP135" s="307"/>
      <c r="BQ135" s="307"/>
      <c r="BR135" s="307"/>
      <c r="BS135" s="307"/>
      <c r="BT135" s="307"/>
      <c r="BU135" s="307"/>
      <c r="BV135" s="307"/>
    </row>
    <row r="136" spans="63:74" x14ac:dyDescent="0.25">
      <c r="BK136" s="307"/>
      <c r="BL136" s="307"/>
      <c r="BM136" s="307"/>
      <c r="BN136" s="307"/>
      <c r="BO136" s="307"/>
      <c r="BP136" s="307"/>
      <c r="BQ136" s="307"/>
      <c r="BR136" s="307"/>
      <c r="BS136" s="307"/>
      <c r="BT136" s="307"/>
      <c r="BU136" s="307"/>
      <c r="BV136" s="307"/>
    </row>
    <row r="137" spans="63:74" x14ac:dyDescent="0.25">
      <c r="BK137" s="307"/>
      <c r="BL137" s="307"/>
      <c r="BM137" s="307"/>
      <c r="BN137" s="307"/>
      <c r="BO137" s="307"/>
      <c r="BP137" s="307"/>
      <c r="BQ137" s="307"/>
      <c r="BR137" s="307"/>
      <c r="BS137" s="307"/>
      <c r="BT137" s="307"/>
      <c r="BU137" s="307"/>
      <c r="BV137" s="307"/>
    </row>
    <row r="138" spans="63:74" x14ac:dyDescent="0.25">
      <c r="BK138" s="307"/>
      <c r="BL138" s="307"/>
      <c r="BM138" s="307"/>
      <c r="BN138" s="307"/>
      <c r="BO138" s="307"/>
      <c r="BP138" s="307"/>
      <c r="BQ138" s="307"/>
      <c r="BR138" s="307"/>
      <c r="BS138" s="307"/>
      <c r="BT138" s="307"/>
      <c r="BU138" s="307"/>
      <c r="BV138" s="307"/>
    </row>
    <row r="139" spans="63:74" x14ac:dyDescent="0.25">
      <c r="BK139" s="307"/>
      <c r="BL139" s="307"/>
      <c r="BM139" s="307"/>
      <c r="BN139" s="307"/>
      <c r="BO139" s="307"/>
      <c r="BP139" s="307"/>
      <c r="BQ139" s="307"/>
      <c r="BR139" s="307"/>
      <c r="BS139" s="307"/>
      <c r="BT139" s="307"/>
      <c r="BU139" s="307"/>
      <c r="BV139" s="307"/>
    </row>
    <row r="140" spans="63:74" x14ac:dyDescent="0.25">
      <c r="BK140" s="307"/>
      <c r="BL140" s="307"/>
      <c r="BM140" s="307"/>
      <c r="BN140" s="307"/>
      <c r="BO140" s="307"/>
      <c r="BP140" s="307"/>
      <c r="BQ140" s="307"/>
      <c r="BR140" s="307"/>
      <c r="BS140" s="307"/>
      <c r="BT140" s="307"/>
      <c r="BU140" s="307"/>
      <c r="BV140" s="307"/>
    </row>
    <row r="141" spans="63:74" x14ac:dyDescent="0.25">
      <c r="BK141" s="307"/>
      <c r="BL141" s="307"/>
      <c r="BM141" s="307"/>
      <c r="BN141" s="307"/>
      <c r="BO141" s="307"/>
      <c r="BP141" s="307"/>
      <c r="BQ141" s="307"/>
      <c r="BR141" s="307"/>
      <c r="BS141" s="307"/>
      <c r="BT141" s="307"/>
      <c r="BU141" s="307"/>
      <c r="BV141" s="307"/>
    </row>
    <row r="142" spans="63:74" x14ac:dyDescent="0.25">
      <c r="BK142" s="307"/>
      <c r="BL142" s="307"/>
      <c r="BM142" s="307"/>
      <c r="BN142" s="307"/>
      <c r="BO142" s="307"/>
      <c r="BP142" s="307"/>
      <c r="BQ142" s="307"/>
      <c r="BR142" s="307"/>
      <c r="BS142" s="307"/>
      <c r="BT142" s="307"/>
      <c r="BU142" s="307"/>
      <c r="BV142" s="307"/>
    </row>
    <row r="143" spans="63:74" x14ac:dyDescent="0.25">
      <c r="BK143" s="307"/>
      <c r="BL143" s="307"/>
      <c r="BM143" s="307"/>
      <c r="BN143" s="307"/>
      <c r="BO143" s="307"/>
      <c r="BP143" s="307"/>
      <c r="BQ143" s="307"/>
      <c r="BR143" s="307"/>
      <c r="BS143" s="307"/>
      <c r="BT143" s="307"/>
      <c r="BU143" s="307"/>
      <c r="BV143" s="307"/>
    </row>
    <row r="144" spans="63:74" x14ac:dyDescent="0.25">
      <c r="BK144" s="307"/>
      <c r="BL144" s="307"/>
      <c r="BM144" s="307"/>
      <c r="BN144" s="307"/>
      <c r="BO144" s="307"/>
      <c r="BP144" s="307"/>
      <c r="BQ144" s="307"/>
      <c r="BR144" s="307"/>
      <c r="BS144" s="307"/>
      <c r="BT144" s="307"/>
      <c r="BU144" s="307"/>
      <c r="BV144" s="307"/>
    </row>
  </sheetData>
  <mergeCells count="25">
    <mergeCell ref="A1:A2"/>
    <mergeCell ref="B1:AL1"/>
    <mergeCell ref="C3:N3"/>
    <mergeCell ref="O3:Z3"/>
    <mergeCell ref="AA3:AL3"/>
    <mergeCell ref="AY3:BJ3"/>
    <mergeCell ref="BK3:BV3"/>
    <mergeCell ref="B77:Q77"/>
    <mergeCell ref="B80:Q80"/>
    <mergeCell ref="B70:Q70"/>
    <mergeCell ref="AM3:AX3"/>
    <mergeCell ref="B71:Q71"/>
    <mergeCell ref="B86:Q86"/>
    <mergeCell ref="B72:Q72"/>
    <mergeCell ref="B73:Q73"/>
    <mergeCell ref="B74:Q74"/>
    <mergeCell ref="B75:Q75"/>
    <mergeCell ref="B76:Q76"/>
    <mergeCell ref="B81:Q81"/>
    <mergeCell ref="B82:Q82"/>
    <mergeCell ref="B83:Q83"/>
    <mergeCell ref="B84:Q84"/>
    <mergeCell ref="B85:Q85"/>
    <mergeCell ref="B78:Q78"/>
    <mergeCell ref="B79:Q79"/>
  </mergeCells>
  <hyperlinks>
    <hyperlink ref="A1:A2" location="Contents!A1" display="Table of Contents"/>
  </hyperlinks>
  <pageMargins left="0.25" right="0.25" top="0.25" bottom="0.25" header="0.54" footer="0.5"/>
  <pageSetup scale="2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2"/>
  <sheetViews>
    <sheetView showGridLines="0" tabSelected="1" zoomScaleNormal="100" workbookViewId="0">
      <pane xSplit="2" ySplit="4" topLeftCell="AL5" activePane="bottomRight" state="frozen"/>
      <selection activeCell="BF63" sqref="BF63"/>
      <selection pane="topRight" activeCell="BF63" sqref="BF63"/>
      <selection pane="bottomLeft" activeCell="BF63" sqref="BF63"/>
      <selection pane="bottomRight" activeCell="AM14" sqref="AM14"/>
    </sheetView>
  </sheetViews>
  <sheetFormatPr defaultColWidth="9.54296875" defaultRowHeight="10.5" x14ac:dyDescent="0.25"/>
  <cols>
    <col min="1" max="1" width="8.54296875" style="13" customWidth="1"/>
    <col min="2" max="2" width="40.1796875" style="13" customWidth="1"/>
    <col min="3" max="3" width="8.54296875" style="13" bestFit="1" customWidth="1"/>
    <col min="4" max="50" width="6.54296875" style="13" customWidth="1"/>
    <col min="51" max="55" width="6.54296875" style="372" customWidth="1"/>
    <col min="56" max="58" width="6.54296875" style="578" customWidth="1"/>
    <col min="59" max="62" width="6.54296875" style="372" customWidth="1"/>
    <col min="63" max="74" width="6.54296875" style="13" customWidth="1"/>
    <col min="75" max="16384" width="9.54296875" style="13"/>
  </cols>
  <sheetData>
    <row r="1" spans="1:74" ht="13.4" customHeight="1" x14ac:dyDescent="0.3">
      <c r="A1" s="760" t="s">
        <v>790</v>
      </c>
      <c r="B1" s="767" t="s">
        <v>978</v>
      </c>
      <c r="C1" s="757"/>
      <c r="D1" s="757"/>
      <c r="E1" s="757"/>
      <c r="F1" s="757"/>
      <c r="G1" s="757"/>
      <c r="H1" s="757"/>
      <c r="I1" s="757"/>
      <c r="J1" s="757"/>
      <c r="K1" s="757"/>
      <c r="L1" s="757"/>
      <c r="M1" s="757"/>
      <c r="N1" s="757"/>
      <c r="O1" s="757"/>
      <c r="P1" s="757"/>
      <c r="Q1" s="757"/>
      <c r="R1" s="757"/>
      <c r="S1" s="757"/>
      <c r="T1" s="757"/>
      <c r="U1" s="757"/>
      <c r="V1" s="757"/>
      <c r="W1" s="757"/>
      <c r="X1" s="757"/>
      <c r="Y1" s="757"/>
      <c r="Z1" s="757"/>
      <c r="AA1" s="757"/>
      <c r="AB1" s="757"/>
      <c r="AC1" s="757"/>
      <c r="AD1" s="757"/>
      <c r="AE1" s="757"/>
      <c r="AF1" s="757"/>
      <c r="AG1" s="757"/>
      <c r="AH1" s="757"/>
      <c r="AI1" s="757"/>
      <c r="AJ1" s="757"/>
      <c r="AK1" s="757"/>
      <c r="AL1" s="757"/>
      <c r="AM1" s="253"/>
    </row>
    <row r="2" spans="1:74" ht="12.5" x14ac:dyDescent="0.25">
      <c r="A2" s="761"/>
      <c r="B2" s="485" t="str">
        <f>"U.S. Energy Information Administration  |  Short-Term Energy Outlook  - "&amp;Dates!D1</f>
        <v>U.S. Energy Information Administration  |  Short-Term Energy Outlook  - October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53"/>
    </row>
    <row r="3" spans="1:74" s="12" customFormat="1" ht="13" x14ac:dyDescent="0.3">
      <c r="A3" s="733" t="s">
        <v>1406</v>
      </c>
      <c r="B3" s="1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s="12" customFormat="1" x14ac:dyDescent="0.25">
      <c r="A4" s="734" t="str">
        <f>Dates!$D$2</f>
        <v>Thursday October 6,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48"/>
      <c r="B5" s="49" t="s">
        <v>104</v>
      </c>
      <c r="C5" s="50"/>
      <c r="D5" s="50"/>
      <c r="E5" s="50"/>
      <c r="F5" s="50"/>
      <c r="G5" s="50"/>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79"/>
      <c r="BE5" s="579"/>
      <c r="BF5" s="579"/>
      <c r="BG5" s="579"/>
      <c r="BH5" s="579"/>
      <c r="BI5" s="579"/>
      <c r="BJ5" s="50"/>
      <c r="BK5" s="50"/>
      <c r="BL5" s="50"/>
      <c r="BM5" s="50"/>
      <c r="BN5" s="50"/>
      <c r="BO5" s="50"/>
      <c r="BP5" s="50"/>
      <c r="BQ5" s="50"/>
      <c r="BR5" s="50"/>
      <c r="BS5" s="50"/>
      <c r="BT5" s="50"/>
      <c r="BU5" s="50"/>
      <c r="BV5" s="50"/>
    </row>
    <row r="6" spans="1:74" ht="11.15" customHeight="1" x14ac:dyDescent="0.25">
      <c r="A6" s="51" t="s">
        <v>516</v>
      </c>
      <c r="B6" s="149" t="s">
        <v>466</v>
      </c>
      <c r="C6" s="209">
        <v>63.698</v>
      </c>
      <c r="D6" s="209">
        <v>62.228999999999999</v>
      </c>
      <c r="E6" s="209">
        <v>62.725000000000001</v>
      </c>
      <c r="F6" s="209">
        <v>66.254000000000005</v>
      </c>
      <c r="G6" s="209">
        <v>69.977999999999994</v>
      </c>
      <c r="H6" s="209">
        <v>67.873000000000005</v>
      </c>
      <c r="I6" s="209">
        <v>70.980999999999995</v>
      </c>
      <c r="J6" s="209">
        <v>68.055000000000007</v>
      </c>
      <c r="K6" s="209">
        <v>70.230999999999995</v>
      </c>
      <c r="L6" s="209">
        <v>70.748999999999995</v>
      </c>
      <c r="M6" s="209">
        <v>56.963000000000001</v>
      </c>
      <c r="N6" s="209">
        <v>49.523000000000003</v>
      </c>
      <c r="O6" s="209">
        <v>51.375999999999998</v>
      </c>
      <c r="P6" s="209">
        <v>54.954000000000001</v>
      </c>
      <c r="Q6" s="209">
        <v>58.151000000000003</v>
      </c>
      <c r="R6" s="209">
        <v>63.862000000000002</v>
      </c>
      <c r="S6" s="209">
        <v>60.826999999999998</v>
      </c>
      <c r="T6" s="209">
        <v>54.656999999999996</v>
      </c>
      <c r="U6" s="209">
        <v>57.353999999999999</v>
      </c>
      <c r="V6" s="209">
        <v>54.805</v>
      </c>
      <c r="W6" s="209">
        <v>56.947000000000003</v>
      </c>
      <c r="X6" s="209">
        <v>53.963000000000001</v>
      </c>
      <c r="Y6" s="209">
        <v>57.027000000000001</v>
      </c>
      <c r="Z6" s="209">
        <v>59.877000000000002</v>
      </c>
      <c r="AA6" s="209">
        <v>57.52</v>
      </c>
      <c r="AB6" s="209">
        <v>50.54</v>
      </c>
      <c r="AC6" s="209">
        <v>29.21</v>
      </c>
      <c r="AD6" s="209">
        <v>16.55</v>
      </c>
      <c r="AE6" s="209">
        <v>28.56</v>
      </c>
      <c r="AF6" s="209">
        <v>38.31</v>
      </c>
      <c r="AG6" s="209">
        <v>40.71</v>
      </c>
      <c r="AH6" s="209">
        <v>42.34</v>
      </c>
      <c r="AI6" s="209">
        <v>39.630000000000003</v>
      </c>
      <c r="AJ6" s="209">
        <v>39.4</v>
      </c>
      <c r="AK6" s="209">
        <v>40.94</v>
      </c>
      <c r="AL6" s="209">
        <v>47.02</v>
      </c>
      <c r="AM6" s="209">
        <v>52</v>
      </c>
      <c r="AN6" s="209">
        <v>59.04</v>
      </c>
      <c r="AO6" s="209">
        <v>62.33</v>
      </c>
      <c r="AP6" s="209">
        <v>61.72</v>
      </c>
      <c r="AQ6" s="209">
        <v>65.17</v>
      </c>
      <c r="AR6" s="209">
        <v>71.38</v>
      </c>
      <c r="AS6" s="209">
        <v>72.489999999999995</v>
      </c>
      <c r="AT6" s="209">
        <v>67.73</v>
      </c>
      <c r="AU6" s="209">
        <v>71.650000000000006</v>
      </c>
      <c r="AV6" s="209">
        <v>81.48</v>
      </c>
      <c r="AW6" s="209">
        <v>79.150000000000006</v>
      </c>
      <c r="AX6" s="209">
        <v>71.709999999999994</v>
      </c>
      <c r="AY6" s="209">
        <v>83.22</v>
      </c>
      <c r="AZ6" s="209">
        <v>91.64</v>
      </c>
      <c r="BA6" s="209">
        <v>108.5</v>
      </c>
      <c r="BB6" s="209">
        <v>101.78</v>
      </c>
      <c r="BC6" s="209">
        <v>109.55</v>
      </c>
      <c r="BD6" s="209">
        <v>114.84</v>
      </c>
      <c r="BE6" s="209">
        <v>101.62</v>
      </c>
      <c r="BF6" s="209">
        <v>93.67</v>
      </c>
      <c r="BG6" s="209">
        <v>84.26</v>
      </c>
      <c r="BH6" s="298">
        <v>87</v>
      </c>
      <c r="BI6" s="298">
        <v>86</v>
      </c>
      <c r="BJ6" s="298">
        <v>85</v>
      </c>
      <c r="BK6" s="298">
        <v>87</v>
      </c>
      <c r="BL6" s="298">
        <v>88</v>
      </c>
      <c r="BM6" s="298">
        <v>87</v>
      </c>
      <c r="BN6" s="298">
        <v>87</v>
      </c>
      <c r="BO6" s="298">
        <v>87</v>
      </c>
      <c r="BP6" s="298">
        <v>88</v>
      </c>
      <c r="BQ6" s="298">
        <v>88</v>
      </c>
      <c r="BR6" s="298">
        <v>89</v>
      </c>
      <c r="BS6" s="298">
        <v>90</v>
      </c>
      <c r="BT6" s="298">
        <v>90</v>
      </c>
      <c r="BU6" s="298">
        <v>91</v>
      </c>
      <c r="BV6" s="298">
        <v>91</v>
      </c>
    </row>
    <row r="7" spans="1:74" ht="11.15" customHeight="1" x14ac:dyDescent="0.25">
      <c r="A7" s="51" t="s">
        <v>93</v>
      </c>
      <c r="B7" s="149" t="s">
        <v>92</v>
      </c>
      <c r="C7" s="209">
        <v>69.076999999999998</v>
      </c>
      <c r="D7" s="209">
        <v>65.317999999999998</v>
      </c>
      <c r="E7" s="209">
        <v>66.016999999999996</v>
      </c>
      <c r="F7" s="209">
        <v>72.105999999999995</v>
      </c>
      <c r="G7" s="209">
        <v>76.974999999999994</v>
      </c>
      <c r="H7" s="209">
        <v>74.405000000000001</v>
      </c>
      <c r="I7" s="209">
        <v>74.254000000000005</v>
      </c>
      <c r="J7" s="209">
        <v>72.528000000000006</v>
      </c>
      <c r="K7" s="209">
        <v>78.891000000000005</v>
      </c>
      <c r="L7" s="209">
        <v>81.031999999999996</v>
      </c>
      <c r="M7" s="209">
        <v>64.748000000000005</v>
      </c>
      <c r="N7" s="209">
        <v>57.362000000000002</v>
      </c>
      <c r="O7" s="209">
        <v>59.41</v>
      </c>
      <c r="P7" s="209">
        <v>63.960999999999999</v>
      </c>
      <c r="Q7" s="209">
        <v>66.138999999999996</v>
      </c>
      <c r="R7" s="209">
        <v>71.233000000000004</v>
      </c>
      <c r="S7" s="209">
        <v>71.317999999999998</v>
      </c>
      <c r="T7" s="209">
        <v>64.221000000000004</v>
      </c>
      <c r="U7" s="209">
        <v>63.918999999999997</v>
      </c>
      <c r="V7" s="209">
        <v>59.042000000000002</v>
      </c>
      <c r="W7" s="209">
        <v>62.826999999999998</v>
      </c>
      <c r="X7" s="209">
        <v>59.713000000000001</v>
      </c>
      <c r="Y7" s="209">
        <v>63.212000000000003</v>
      </c>
      <c r="Z7" s="209">
        <v>67.31</v>
      </c>
      <c r="AA7" s="209">
        <v>63.65</v>
      </c>
      <c r="AB7" s="209">
        <v>55.66</v>
      </c>
      <c r="AC7" s="209">
        <v>32.01</v>
      </c>
      <c r="AD7" s="209">
        <v>18.38</v>
      </c>
      <c r="AE7" s="209">
        <v>29.38</v>
      </c>
      <c r="AF7" s="209">
        <v>40.270000000000003</v>
      </c>
      <c r="AG7" s="209">
        <v>43.24</v>
      </c>
      <c r="AH7" s="209">
        <v>44.74</v>
      </c>
      <c r="AI7" s="209">
        <v>40.909999999999997</v>
      </c>
      <c r="AJ7" s="209">
        <v>40.19</v>
      </c>
      <c r="AK7" s="209">
        <v>42.69</v>
      </c>
      <c r="AL7" s="209">
        <v>49.99</v>
      </c>
      <c r="AM7" s="209">
        <v>54.77</v>
      </c>
      <c r="AN7" s="209">
        <v>62.28</v>
      </c>
      <c r="AO7" s="209">
        <v>65.41</v>
      </c>
      <c r="AP7" s="209">
        <v>64.81</v>
      </c>
      <c r="AQ7" s="209">
        <v>68.53</v>
      </c>
      <c r="AR7" s="209">
        <v>73.16</v>
      </c>
      <c r="AS7" s="209">
        <v>75.17</v>
      </c>
      <c r="AT7" s="209">
        <v>70.75</v>
      </c>
      <c r="AU7" s="209">
        <v>74.489999999999995</v>
      </c>
      <c r="AV7" s="209">
        <v>83.54</v>
      </c>
      <c r="AW7" s="209">
        <v>81.05</v>
      </c>
      <c r="AX7" s="209">
        <v>74.17</v>
      </c>
      <c r="AY7" s="209">
        <v>86.51</v>
      </c>
      <c r="AZ7" s="209">
        <v>97.13</v>
      </c>
      <c r="BA7" s="209">
        <v>117.25</v>
      </c>
      <c r="BB7" s="209">
        <v>104.58</v>
      </c>
      <c r="BC7" s="209">
        <v>113.38</v>
      </c>
      <c r="BD7" s="209">
        <v>122.71</v>
      </c>
      <c r="BE7" s="209">
        <v>111.93</v>
      </c>
      <c r="BF7" s="209">
        <v>100.45</v>
      </c>
      <c r="BG7" s="209">
        <v>89.76</v>
      </c>
      <c r="BH7" s="298">
        <v>94</v>
      </c>
      <c r="BI7" s="298">
        <v>93</v>
      </c>
      <c r="BJ7" s="298">
        <v>92</v>
      </c>
      <c r="BK7" s="298">
        <v>93</v>
      </c>
      <c r="BL7" s="298">
        <v>94</v>
      </c>
      <c r="BM7" s="298">
        <v>93</v>
      </c>
      <c r="BN7" s="298">
        <v>93</v>
      </c>
      <c r="BO7" s="298">
        <v>93</v>
      </c>
      <c r="BP7" s="298">
        <v>94</v>
      </c>
      <c r="BQ7" s="298">
        <v>94</v>
      </c>
      <c r="BR7" s="298">
        <v>95</v>
      </c>
      <c r="BS7" s="298">
        <v>96</v>
      </c>
      <c r="BT7" s="298">
        <v>96</v>
      </c>
      <c r="BU7" s="298">
        <v>97</v>
      </c>
      <c r="BV7" s="298">
        <v>97</v>
      </c>
    </row>
    <row r="8" spans="1:74" ht="11.15" customHeight="1" x14ac:dyDescent="0.25">
      <c r="A8" s="51" t="s">
        <v>515</v>
      </c>
      <c r="B8" s="575" t="s">
        <v>981</v>
      </c>
      <c r="C8" s="209">
        <v>59.71</v>
      </c>
      <c r="D8" s="209">
        <v>58.03</v>
      </c>
      <c r="E8" s="209">
        <v>56.82</v>
      </c>
      <c r="F8" s="209">
        <v>61.24</v>
      </c>
      <c r="G8" s="209">
        <v>65.89</v>
      </c>
      <c r="H8" s="209">
        <v>66.819999999999993</v>
      </c>
      <c r="I8" s="209">
        <v>66.62</v>
      </c>
      <c r="J8" s="209">
        <v>65.48</v>
      </c>
      <c r="K8" s="209">
        <v>66.7</v>
      </c>
      <c r="L8" s="209">
        <v>67.790000000000006</v>
      </c>
      <c r="M8" s="209">
        <v>54.4</v>
      </c>
      <c r="N8" s="209">
        <v>42.8</v>
      </c>
      <c r="O8" s="209">
        <v>49.71</v>
      </c>
      <c r="P8" s="209">
        <v>56.66</v>
      </c>
      <c r="Q8" s="209">
        <v>61.14</v>
      </c>
      <c r="R8" s="209">
        <v>65.42</v>
      </c>
      <c r="S8" s="209">
        <v>65.03</v>
      </c>
      <c r="T8" s="209">
        <v>58.16</v>
      </c>
      <c r="U8" s="209">
        <v>59.18</v>
      </c>
      <c r="V8" s="209">
        <v>55.41</v>
      </c>
      <c r="W8" s="209">
        <v>57.31</v>
      </c>
      <c r="X8" s="209">
        <v>54.44</v>
      </c>
      <c r="Y8" s="209">
        <v>55.27</v>
      </c>
      <c r="Z8" s="209">
        <v>56.85</v>
      </c>
      <c r="AA8" s="209">
        <v>53.87</v>
      </c>
      <c r="AB8" s="209">
        <v>47.39</v>
      </c>
      <c r="AC8" s="209">
        <v>28.5</v>
      </c>
      <c r="AD8" s="209">
        <v>16.739999999999998</v>
      </c>
      <c r="AE8" s="209">
        <v>22.56</v>
      </c>
      <c r="AF8" s="209">
        <v>36.14</v>
      </c>
      <c r="AG8" s="209">
        <v>39.33</v>
      </c>
      <c r="AH8" s="209">
        <v>41.72</v>
      </c>
      <c r="AI8" s="209">
        <v>38.729999999999997</v>
      </c>
      <c r="AJ8" s="209">
        <v>37.81</v>
      </c>
      <c r="AK8" s="209">
        <v>39.15</v>
      </c>
      <c r="AL8" s="209">
        <v>45.34</v>
      </c>
      <c r="AM8" s="209">
        <v>49.6</v>
      </c>
      <c r="AN8" s="209">
        <v>55.71</v>
      </c>
      <c r="AO8" s="209">
        <v>59.84</v>
      </c>
      <c r="AP8" s="209">
        <v>60.88</v>
      </c>
      <c r="AQ8" s="209">
        <v>63.81</v>
      </c>
      <c r="AR8" s="209">
        <v>68.86</v>
      </c>
      <c r="AS8" s="209">
        <v>69.91</v>
      </c>
      <c r="AT8" s="209">
        <v>65.72</v>
      </c>
      <c r="AU8" s="209">
        <v>69.27</v>
      </c>
      <c r="AV8" s="209">
        <v>75.94</v>
      </c>
      <c r="AW8" s="209">
        <v>76.61</v>
      </c>
      <c r="AX8" s="209">
        <v>68.22</v>
      </c>
      <c r="AY8" s="209">
        <v>76.930000000000007</v>
      </c>
      <c r="AZ8" s="209">
        <v>87.48</v>
      </c>
      <c r="BA8" s="209">
        <v>104.48</v>
      </c>
      <c r="BB8" s="209">
        <v>102.62</v>
      </c>
      <c r="BC8" s="209">
        <v>106.79</v>
      </c>
      <c r="BD8" s="209">
        <v>112.75</v>
      </c>
      <c r="BE8" s="209">
        <v>98.39</v>
      </c>
      <c r="BF8" s="209">
        <v>91.17</v>
      </c>
      <c r="BG8" s="209">
        <v>81.510000000000005</v>
      </c>
      <c r="BH8" s="298">
        <v>84.25</v>
      </c>
      <c r="BI8" s="298">
        <v>83.25</v>
      </c>
      <c r="BJ8" s="298">
        <v>82.25</v>
      </c>
      <c r="BK8" s="298">
        <v>84.25</v>
      </c>
      <c r="BL8" s="298">
        <v>85.25</v>
      </c>
      <c r="BM8" s="298">
        <v>84.25</v>
      </c>
      <c r="BN8" s="298">
        <v>84.25</v>
      </c>
      <c r="BO8" s="298">
        <v>84.25</v>
      </c>
      <c r="BP8" s="298">
        <v>85.25</v>
      </c>
      <c r="BQ8" s="298">
        <v>85.25</v>
      </c>
      <c r="BR8" s="298">
        <v>86.25</v>
      </c>
      <c r="BS8" s="298">
        <v>87.25</v>
      </c>
      <c r="BT8" s="298">
        <v>87.25</v>
      </c>
      <c r="BU8" s="298">
        <v>88.25</v>
      </c>
      <c r="BV8" s="298">
        <v>88.25</v>
      </c>
    </row>
    <row r="9" spans="1:74" ht="11.15" customHeight="1" x14ac:dyDescent="0.25">
      <c r="A9" s="51" t="s">
        <v>778</v>
      </c>
      <c r="B9" s="575" t="s">
        <v>980</v>
      </c>
      <c r="C9" s="209">
        <v>63.25</v>
      </c>
      <c r="D9" s="209">
        <v>61.74</v>
      </c>
      <c r="E9" s="209">
        <v>60.81</v>
      </c>
      <c r="F9" s="209">
        <v>64.41</v>
      </c>
      <c r="G9" s="209">
        <v>68.91</v>
      </c>
      <c r="H9" s="209">
        <v>68.349999999999994</v>
      </c>
      <c r="I9" s="209">
        <v>70.290000000000006</v>
      </c>
      <c r="J9" s="209">
        <v>67.680000000000007</v>
      </c>
      <c r="K9" s="209">
        <v>69.290000000000006</v>
      </c>
      <c r="L9" s="209">
        <v>70.989999999999995</v>
      </c>
      <c r="M9" s="209">
        <v>59.01</v>
      </c>
      <c r="N9" s="209">
        <v>48.83</v>
      </c>
      <c r="O9" s="209">
        <v>52.29</v>
      </c>
      <c r="P9" s="209">
        <v>57.62</v>
      </c>
      <c r="Q9" s="209">
        <v>61.64</v>
      </c>
      <c r="R9" s="209">
        <v>66.510000000000005</v>
      </c>
      <c r="S9" s="209">
        <v>65.11</v>
      </c>
      <c r="T9" s="209">
        <v>59.16</v>
      </c>
      <c r="U9" s="209">
        <v>60.53</v>
      </c>
      <c r="V9" s="209">
        <v>56.9</v>
      </c>
      <c r="W9" s="209">
        <v>58.6</v>
      </c>
      <c r="X9" s="209">
        <v>55.85</v>
      </c>
      <c r="Y9" s="209">
        <v>57.88</v>
      </c>
      <c r="Z9" s="209">
        <v>60.27</v>
      </c>
      <c r="AA9" s="209">
        <v>57.92</v>
      </c>
      <c r="AB9" s="209">
        <v>51.37</v>
      </c>
      <c r="AC9" s="209">
        <v>32.549999999999997</v>
      </c>
      <c r="AD9" s="209">
        <v>19.32</v>
      </c>
      <c r="AE9" s="209">
        <v>23.55</v>
      </c>
      <c r="AF9" s="209">
        <v>36.799999999999997</v>
      </c>
      <c r="AG9" s="209">
        <v>40.08</v>
      </c>
      <c r="AH9" s="209">
        <v>42.42</v>
      </c>
      <c r="AI9" s="209">
        <v>39.81</v>
      </c>
      <c r="AJ9" s="209">
        <v>39.21</v>
      </c>
      <c r="AK9" s="209">
        <v>40.68</v>
      </c>
      <c r="AL9" s="209">
        <v>46.2</v>
      </c>
      <c r="AM9" s="209">
        <v>51.39</v>
      </c>
      <c r="AN9" s="209">
        <v>58.41</v>
      </c>
      <c r="AO9" s="209">
        <v>61.97</v>
      </c>
      <c r="AP9" s="209">
        <v>62.4</v>
      </c>
      <c r="AQ9" s="209">
        <v>65.150000000000006</v>
      </c>
      <c r="AR9" s="209">
        <v>70.55</v>
      </c>
      <c r="AS9" s="209">
        <v>71.98</v>
      </c>
      <c r="AT9" s="209">
        <v>67.89</v>
      </c>
      <c r="AU9" s="209">
        <v>71.099999999999994</v>
      </c>
      <c r="AV9" s="209">
        <v>78.83</v>
      </c>
      <c r="AW9" s="209">
        <v>78.47</v>
      </c>
      <c r="AX9" s="209">
        <v>71.98</v>
      </c>
      <c r="AY9" s="209">
        <v>80.19</v>
      </c>
      <c r="AZ9" s="209">
        <v>90.12</v>
      </c>
      <c r="BA9" s="209">
        <v>106.96</v>
      </c>
      <c r="BB9" s="209">
        <v>105.12</v>
      </c>
      <c r="BC9" s="209">
        <v>109.76</v>
      </c>
      <c r="BD9" s="209">
        <v>114.47</v>
      </c>
      <c r="BE9" s="209">
        <v>103.8</v>
      </c>
      <c r="BF9" s="209">
        <v>92.17</v>
      </c>
      <c r="BG9" s="209">
        <v>82.51</v>
      </c>
      <c r="BH9" s="298">
        <v>85.25</v>
      </c>
      <c r="BI9" s="298">
        <v>84.25</v>
      </c>
      <c r="BJ9" s="298">
        <v>83.25</v>
      </c>
      <c r="BK9" s="298">
        <v>85.25</v>
      </c>
      <c r="BL9" s="298">
        <v>86.25</v>
      </c>
      <c r="BM9" s="298">
        <v>85.25</v>
      </c>
      <c r="BN9" s="298">
        <v>85.25</v>
      </c>
      <c r="BO9" s="298">
        <v>85.25</v>
      </c>
      <c r="BP9" s="298">
        <v>86.25</v>
      </c>
      <c r="BQ9" s="298">
        <v>86.25</v>
      </c>
      <c r="BR9" s="298">
        <v>87.25</v>
      </c>
      <c r="BS9" s="298">
        <v>88.25</v>
      </c>
      <c r="BT9" s="298">
        <v>88.25</v>
      </c>
      <c r="BU9" s="298">
        <v>89.25</v>
      </c>
      <c r="BV9" s="298">
        <v>89.25</v>
      </c>
    </row>
    <row r="10" spans="1:74" ht="11.15" customHeight="1" x14ac:dyDescent="0.25">
      <c r="A10" s="48"/>
      <c r="B10" s="49" t="s">
        <v>982</v>
      </c>
      <c r="C10" s="214"/>
      <c r="D10" s="214"/>
      <c r="E10" s="214"/>
      <c r="F10" s="214"/>
      <c r="G10" s="214"/>
      <c r="H10" s="214"/>
      <c r="I10" s="214"/>
      <c r="J10" s="214"/>
      <c r="K10" s="214"/>
      <c r="L10" s="214"/>
      <c r="M10" s="214"/>
      <c r="N10" s="214"/>
      <c r="O10" s="214"/>
      <c r="P10" s="214"/>
      <c r="Q10" s="214"/>
      <c r="R10" s="214"/>
      <c r="S10" s="214"/>
      <c r="T10" s="214"/>
      <c r="U10" s="214"/>
      <c r="V10" s="214"/>
      <c r="W10" s="214"/>
      <c r="X10" s="214"/>
      <c r="Y10" s="214"/>
      <c r="Z10" s="214"/>
      <c r="AA10" s="214"/>
      <c r="AB10" s="214"/>
      <c r="AC10" s="214"/>
      <c r="AD10" s="214"/>
      <c r="AE10" s="214"/>
      <c r="AF10" s="214"/>
      <c r="AG10" s="214"/>
      <c r="AH10" s="214"/>
      <c r="AI10" s="214"/>
      <c r="AJ10" s="214"/>
      <c r="AK10" s="214"/>
      <c r="AL10" s="214"/>
      <c r="AM10" s="214"/>
      <c r="AN10" s="214"/>
      <c r="AO10" s="214"/>
      <c r="AP10" s="214"/>
      <c r="AQ10" s="214"/>
      <c r="AR10" s="214"/>
      <c r="AS10" s="214"/>
      <c r="AT10" s="214"/>
      <c r="AU10" s="214"/>
      <c r="AV10" s="214"/>
      <c r="AW10" s="214"/>
      <c r="AX10" s="214"/>
      <c r="AY10" s="214"/>
      <c r="AZ10" s="214"/>
      <c r="BA10" s="214"/>
      <c r="BB10" s="732"/>
      <c r="BC10" s="732"/>
      <c r="BD10" s="732"/>
      <c r="BE10" s="732"/>
      <c r="BF10" s="732"/>
      <c r="BG10" s="732"/>
      <c r="BH10" s="370"/>
      <c r="BI10" s="370"/>
      <c r="BJ10" s="370"/>
      <c r="BK10" s="370"/>
      <c r="BL10" s="370"/>
      <c r="BM10" s="370"/>
      <c r="BN10" s="370"/>
      <c r="BO10" s="370"/>
      <c r="BP10" s="370"/>
      <c r="BQ10" s="370"/>
      <c r="BR10" s="370"/>
      <c r="BS10" s="370"/>
      <c r="BT10" s="370"/>
      <c r="BU10" s="370"/>
      <c r="BV10" s="370"/>
    </row>
    <row r="11" spans="1:74" ht="11.15" customHeight="1" x14ac:dyDescent="0.25">
      <c r="A11" s="48"/>
      <c r="B11" s="49" t="s">
        <v>543</v>
      </c>
      <c r="C11" s="214"/>
      <c r="D11" s="214"/>
      <c r="E11" s="214"/>
      <c r="F11" s="214"/>
      <c r="G11" s="214"/>
      <c r="H11" s="214"/>
      <c r="I11" s="214"/>
      <c r="J11" s="214"/>
      <c r="K11" s="214"/>
      <c r="L11" s="214"/>
      <c r="M11" s="214"/>
      <c r="N11" s="214"/>
      <c r="O11" s="214"/>
      <c r="P11" s="214"/>
      <c r="Q11" s="214"/>
      <c r="R11" s="214"/>
      <c r="S11" s="214"/>
      <c r="T11" s="214"/>
      <c r="U11" s="214"/>
      <c r="V11" s="214"/>
      <c r="W11" s="214"/>
      <c r="X11" s="214"/>
      <c r="Y11" s="214"/>
      <c r="Z11" s="214"/>
      <c r="AA11" s="214"/>
      <c r="AB11" s="214"/>
      <c r="AC11" s="214"/>
      <c r="AD11" s="214"/>
      <c r="AE11" s="214"/>
      <c r="AF11" s="214"/>
      <c r="AG11" s="214"/>
      <c r="AH11" s="214"/>
      <c r="AI11" s="214"/>
      <c r="AJ11" s="214"/>
      <c r="AK11" s="214"/>
      <c r="AL11" s="214"/>
      <c r="AM11" s="214"/>
      <c r="AN11" s="214"/>
      <c r="AO11" s="214"/>
      <c r="AP11" s="214"/>
      <c r="AQ11" s="214"/>
      <c r="AR11" s="214"/>
      <c r="AS11" s="214"/>
      <c r="AT11" s="214"/>
      <c r="AU11" s="214"/>
      <c r="AV11" s="214"/>
      <c r="AW11" s="214"/>
      <c r="AX11" s="214"/>
      <c r="AY11" s="214"/>
      <c r="AZ11" s="214"/>
      <c r="BA11" s="214"/>
      <c r="BB11" s="214"/>
      <c r="BC11" s="214"/>
      <c r="BD11" s="214"/>
      <c r="BE11" s="214"/>
      <c r="BF11" s="214"/>
      <c r="BG11" s="214"/>
      <c r="BH11" s="370"/>
      <c r="BI11" s="370"/>
      <c r="BJ11" s="370"/>
      <c r="BK11" s="370"/>
      <c r="BL11" s="370"/>
      <c r="BM11" s="370"/>
      <c r="BN11" s="370"/>
      <c r="BO11" s="370"/>
      <c r="BP11" s="370"/>
      <c r="BQ11" s="370"/>
      <c r="BR11" s="370"/>
      <c r="BS11" s="370"/>
      <c r="BT11" s="370"/>
      <c r="BU11" s="370"/>
      <c r="BV11" s="370"/>
    </row>
    <row r="12" spans="1:74" ht="11.15" customHeight="1" x14ac:dyDescent="0.25">
      <c r="A12" s="51" t="s">
        <v>763</v>
      </c>
      <c r="B12" s="149" t="s">
        <v>544</v>
      </c>
      <c r="C12" s="231">
        <v>184.9</v>
      </c>
      <c r="D12" s="231">
        <v>182.3</v>
      </c>
      <c r="E12" s="231">
        <v>188.9</v>
      </c>
      <c r="F12" s="231">
        <v>205.4</v>
      </c>
      <c r="G12" s="231">
        <v>220.5</v>
      </c>
      <c r="H12" s="231">
        <v>213.5</v>
      </c>
      <c r="I12" s="231">
        <v>214.8</v>
      </c>
      <c r="J12" s="231">
        <v>211.8</v>
      </c>
      <c r="K12" s="231">
        <v>213.6</v>
      </c>
      <c r="L12" s="231">
        <v>209</v>
      </c>
      <c r="M12" s="231">
        <v>173.2</v>
      </c>
      <c r="N12" s="231">
        <v>151.4</v>
      </c>
      <c r="O12" s="231">
        <v>148.30000000000001</v>
      </c>
      <c r="P12" s="231">
        <v>162.4</v>
      </c>
      <c r="Q12" s="231">
        <v>188.1</v>
      </c>
      <c r="R12" s="231">
        <v>213.8</v>
      </c>
      <c r="S12" s="231">
        <v>211</v>
      </c>
      <c r="T12" s="231">
        <v>190.9</v>
      </c>
      <c r="U12" s="231">
        <v>198.4</v>
      </c>
      <c r="V12" s="231">
        <v>182</v>
      </c>
      <c r="W12" s="231">
        <v>185.4</v>
      </c>
      <c r="X12" s="231">
        <v>187.1</v>
      </c>
      <c r="Y12" s="231">
        <v>181.9</v>
      </c>
      <c r="Z12" s="231">
        <v>175.7</v>
      </c>
      <c r="AA12" s="231">
        <v>174.3</v>
      </c>
      <c r="AB12" s="231">
        <v>166.9</v>
      </c>
      <c r="AC12" s="231">
        <v>112.7</v>
      </c>
      <c r="AD12" s="231">
        <v>64.5</v>
      </c>
      <c r="AE12" s="231">
        <v>104.9</v>
      </c>
      <c r="AF12" s="231">
        <v>131.1</v>
      </c>
      <c r="AG12" s="231">
        <v>138</v>
      </c>
      <c r="AH12" s="231">
        <v>138.9</v>
      </c>
      <c r="AI12" s="231">
        <v>135.4</v>
      </c>
      <c r="AJ12" s="231">
        <v>131.19999999999999</v>
      </c>
      <c r="AK12" s="231">
        <v>128.69999999999999</v>
      </c>
      <c r="AL12" s="231">
        <v>139.4</v>
      </c>
      <c r="AM12" s="231">
        <v>157.5</v>
      </c>
      <c r="AN12" s="231">
        <v>178.4</v>
      </c>
      <c r="AO12" s="231">
        <v>201.1</v>
      </c>
      <c r="AP12" s="231">
        <v>205.5</v>
      </c>
      <c r="AQ12" s="231">
        <v>218.1</v>
      </c>
      <c r="AR12" s="231">
        <v>225.2</v>
      </c>
      <c r="AS12" s="231">
        <v>233.7</v>
      </c>
      <c r="AT12" s="231">
        <v>230.2</v>
      </c>
      <c r="AU12" s="231">
        <v>231</v>
      </c>
      <c r="AV12" s="231">
        <v>249.4</v>
      </c>
      <c r="AW12" s="231">
        <v>248.4</v>
      </c>
      <c r="AX12" s="231">
        <v>230.4</v>
      </c>
      <c r="AY12" s="231">
        <v>242.3</v>
      </c>
      <c r="AZ12" s="231">
        <v>263.89999999999998</v>
      </c>
      <c r="BA12" s="231">
        <v>323.2</v>
      </c>
      <c r="BB12" s="231">
        <v>325.95240000000001</v>
      </c>
      <c r="BC12" s="231">
        <v>386.60239999999999</v>
      </c>
      <c r="BD12" s="231">
        <v>412.33839999999998</v>
      </c>
      <c r="BE12" s="231">
        <v>337.64400000000001</v>
      </c>
      <c r="BF12" s="231">
        <v>305.18360000000001</v>
      </c>
      <c r="BG12" s="231">
        <v>290.3929</v>
      </c>
      <c r="BH12" s="304">
        <v>312.57589999999999</v>
      </c>
      <c r="BI12" s="304">
        <v>305.29610000000002</v>
      </c>
      <c r="BJ12" s="304">
        <v>289.94060000000002</v>
      </c>
      <c r="BK12" s="304">
        <v>280.29989999999998</v>
      </c>
      <c r="BL12" s="304">
        <v>270.49689999999998</v>
      </c>
      <c r="BM12" s="304">
        <v>264.76580000000001</v>
      </c>
      <c r="BN12" s="304">
        <v>274.66390000000001</v>
      </c>
      <c r="BO12" s="304">
        <v>280.94229999999999</v>
      </c>
      <c r="BP12" s="304">
        <v>278.26589999999999</v>
      </c>
      <c r="BQ12" s="304">
        <v>275.6343</v>
      </c>
      <c r="BR12" s="304">
        <v>280.63040000000001</v>
      </c>
      <c r="BS12" s="304">
        <v>275.37529999999998</v>
      </c>
      <c r="BT12" s="304">
        <v>269.32490000000001</v>
      </c>
      <c r="BU12" s="304">
        <v>268.85809999999998</v>
      </c>
      <c r="BV12" s="304">
        <v>271.63990000000001</v>
      </c>
    </row>
    <row r="13" spans="1:74" ht="11.15" customHeight="1" x14ac:dyDescent="0.25">
      <c r="A13" s="48" t="s">
        <v>779</v>
      </c>
      <c r="B13" s="149" t="s">
        <v>549</v>
      </c>
      <c r="C13" s="231">
        <v>204.2</v>
      </c>
      <c r="D13" s="231">
        <v>197.2</v>
      </c>
      <c r="E13" s="231">
        <v>195.2</v>
      </c>
      <c r="F13" s="231">
        <v>209.9</v>
      </c>
      <c r="G13" s="231">
        <v>225.8</v>
      </c>
      <c r="H13" s="231">
        <v>220.3</v>
      </c>
      <c r="I13" s="231">
        <v>219.2</v>
      </c>
      <c r="J13" s="231">
        <v>220.3</v>
      </c>
      <c r="K13" s="231">
        <v>228.2</v>
      </c>
      <c r="L13" s="231">
        <v>237.9</v>
      </c>
      <c r="M13" s="231">
        <v>213</v>
      </c>
      <c r="N13" s="231">
        <v>179.4</v>
      </c>
      <c r="O13" s="231">
        <v>178.9</v>
      </c>
      <c r="P13" s="231">
        <v>195</v>
      </c>
      <c r="Q13" s="231">
        <v>202</v>
      </c>
      <c r="R13" s="231">
        <v>210</v>
      </c>
      <c r="S13" s="231">
        <v>210.6</v>
      </c>
      <c r="T13" s="231">
        <v>187.4</v>
      </c>
      <c r="U13" s="231">
        <v>193.8</v>
      </c>
      <c r="V13" s="231">
        <v>186.5</v>
      </c>
      <c r="W13" s="231">
        <v>195.5</v>
      </c>
      <c r="X13" s="231">
        <v>198.4</v>
      </c>
      <c r="Y13" s="231">
        <v>197.4</v>
      </c>
      <c r="Z13" s="231">
        <v>194.3</v>
      </c>
      <c r="AA13" s="231">
        <v>185.8</v>
      </c>
      <c r="AB13" s="231">
        <v>167.1</v>
      </c>
      <c r="AC13" s="231">
        <v>127.8</v>
      </c>
      <c r="AD13" s="231">
        <v>90.8</v>
      </c>
      <c r="AE13" s="231">
        <v>87.8</v>
      </c>
      <c r="AF13" s="231">
        <v>113.5</v>
      </c>
      <c r="AG13" s="231">
        <v>125.4</v>
      </c>
      <c r="AH13" s="231">
        <v>127.5</v>
      </c>
      <c r="AI13" s="231">
        <v>119.5</v>
      </c>
      <c r="AJ13" s="231">
        <v>121.5</v>
      </c>
      <c r="AK13" s="231">
        <v>131.5</v>
      </c>
      <c r="AL13" s="231">
        <v>147.5</v>
      </c>
      <c r="AM13" s="231">
        <v>158</v>
      </c>
      <c r="AN13" s="231">
        <v>180.6</v>
      </c>
      <c r="AO13" s="231">
        <v>195.6</v>
      </c>
      <c r="AP13" s="231">
        <v>191.1</v>
      </c>
      <c r="AQ13" s="231">
        <v>207.2</v>
      </c>
      <c r="AR13" s="231">
        <v>214.7</v>
      </c>
      <c r="AS13" s="231">
        <v>218.2</v>
      </c>
      <c r="AT13" s="231">
        <v>214.6</v>
      </c>
      <c r="AU13" s="231">
        <v>224</v>
      </c>
      <c r="AV13" s="231">
        <v>250.4</v>
      </c>
      <c r="AW13" s="231">
        <v>245.4</v>
      </c>
      <c r="AX13" s="231">
        <v>227.3</v>
      </c>
      <c r="AY13" s="231">
        <v>255</v>
      </c>
      <c r="AZ13" s="231">
        <v>283</v>
      </c>
      <c r="BA13" s="231">
        <v>358.2</v>
      </c>
      <c r="BB13" s="231">
        <v>395.63130000000001</v>
      </c>
      <c r="BC13" s="231">
        <v>422.40899999999999</v>
      </c>
      <c r="BD13" s="231">
        <v>434.7944</v>
      </c>
      <c r="BE13" s="231">
        <v>368.63119999999998</v>
      </c>
      <c r="BF13" s="231">
        <v>355.98349999999999</v>
      </c>
      <c r="BG13" s="231">
        <v>344.07060000000001</v>
      </c>
      <c r="BH13" s="304">
        <v>357.60559999999998</v>
      </c>
      <c r="BI13" s="304">
        <v>354.5172</v>
      </c>
      <c r="BJ13" s="304">
        <v>343.3596</v>
      </c>
      <c r="BK13" s="304">
        <v>336.51740000000001</v>
      </c>
      <c r="BL13" s="304">
        <v>335.89800000000002</v>
      </c>
      <c r="BM13" s="304">
        <v>325.11320000000001</v>
      </c>
      <c r="BN13" s="304">
        <v>310.6311</v>
      </c>
      <c r="BO13" s="304">
        <v>299.77809999999999</v>
      </c>
      <c r="BP13" s="304">
        <v>298.28649999999999</v>
      </c>
      <c r="BQ13" s="304">
        <v>295.62900000000002</v>
      </c>
      <c r="BR13" s="304">
        <v>294.00700000000001</v>
      </c>
      <c r="BS13" s="304">
        <v>293.64980000000003</v>
      </c>
      <c r="BT13" s="304">
        <v>297.5641</v>
      </c>
      <c r="BU13" s="304">
        <v>300.67349999999999</v>
      </c>
      <c r="BV13" s="304">
        <v>299.572</v>
      </c>
    </row>
    <row r="14" spans="1:74" ht="11.15" customHeight="1" x14ac:dyDescent="0.25">
      <c r="A14" s="51" t="s">
        <v>519</v>
      </c>
      <c r="B14" s="575" t="s">
        <v>1345</v>
      </c>
      <c r="C14" s="231">
        <v>199</v>
      </c>
      <c r="D14" s="231">
        <v>188.9</v>
      </c>
      <c r="E14" s="231">
        <v>184.8</v>
      </c>
      <c r="F14" s="231">
        <v>198.2</v>
      </c>
      <c r="G14" s="231">
        <v>214.3</v>
      </c>
      <c r="H14" s="231">
        <v>208.9</v>
      </c>
      <c r="I14" s="231">
        <v>207.9</v>
      </c>
      <c r="J14" s="231">
        <v>211.4</v>
      </c>
      <c r="K14" s="231">
        <v>221.4</v>
      </c>
      <c r="L14" s="231">
        <v>228.1</v>
      </c>
      <c r="M14" s="231">
        <v>209.8</v>
      </c>
      <c r="N14" s="231">
        <v>179.6</v>
      </c>
      <c r="O14" s="231">
        <v>181.3</v>
      </c>
      <c r="P14" s="231">
        <v>190.7</v>
      </c>
      <c r="Q14" s="231">
        <v>195.8</v>
      </c>
      <c r="R14" s="231">
        <v>199.3</v>
      </c>
      <c r="S14" s="231">
        <v>198.9</v>
      </c>
      <c r="T14" s="231">
        <v>182.4</v>
      </c>
      <c r="U14" s="231">
        <v>184.7</v>
      </c>
      <c r="V14" s="231">
        <v>179.5</v>
      </c>
      <c r="W14" s="231">
        <v>190.1</v>
      </c>
      <c r="X14" s="231">
        <v>192.6</v>
      </c>
      <c r="Y14" s="231">
        <v>188.4</v>
      </c>
      <c r="Z14" s="231">
        <v>191.9</v>
      </c>
      <c r="AA14" s="231">
        <v>186.3</v>
      </c>
      <c r="AB14" s="231">
        <v>162.69999999999999</v>
      </c>
      <c r="AC14" s="231">
        <v>123.8</v>
      </c>
      <c r="AD14" s="231">
        <v>87.2</v>
      </c>
      <c r="AE14" s="231">
        <v>79.5</v>
      </c>
      <c r="AF14" s="231">
        <v>100.2</v>
      </c>
      <c r="AG14" s="231">
        <v>115.2</v>
      </c>
      <c r="AH14" s="231">
        <v>117.9</v>
      </c>
      <c r="AI14" s="231">
        <v>109.1</v>
      </c>
      <c r="AJ14" s="231">
        <v>108.9</v>
      </c>
      <c r="AK14" s="231">
        <v>115.6</v>
      </c>
      <c r="AL14" s="231">
        <v>134.1</v>
      </c>
      <c r="AM14" s="231">
        <v>148.1</v>
      </c>
      <c r="AN14" s="231">
        <v>166.7</v>
      </c>
      <c r="AO14" s="231">
        <v>172.6</v>
      </c>
      <c r="AP14" s="231">
        <v>170</v>
      </c>
      <c r="AQ14" s="231">
        <v>180.6</v>
      </c>
      <c r="AR14" s="231">
        <v>192.7</v>
      </c>
      <c r="AS14" s="231">
        <v>193.1</v>
      </c>
      <c r="AT14" s="231">
        <v>188.5</v>
      </c>
      <c r="AU14" s="231">
        <v>204.1</v>
      </c>
      <c r="AV14" s="231">
        <v>235.6</v>
      </c>
      <c r="AW14" s="231">
        <v>226.7</v>
      </c>
      <c r="AX14" s="231">
        <v>211.1</v>
      </c>
      <c r="AY14" s="231">
        <v>243.8</v>
      </c>
      <c r="AZ14" s="231">
        <v>274.2</v>
      </c>
      <c r="BA14" s="231">
        <v>347.9</v>
      </c>
      <c r="BB14" s="231">
        <v>386.83870000000002</v>
      </c>
      <c r="BC14" s="231">
        <v>448.90350000000001</v>
      </c>
      <c r="BD14" s="231">
        <v>417.9237</v>
      </c>
      <c r="BE14" s="231">
        <v>359.03190000000001</v>
      </c>
      <c r="BF14" s="231">
        <v>340.57319999999999</v>
      </c>
      <c r="BG14" s="231">
        <v>326.69110000000001</v>
      </c>
      <c r="BH14" s="304">
        <v>339.80529999999999</v>
      </c>
      <c r="BI14" s="304">
        <v>339.60809999999998</v>
      </c>
      <c r="BJ14" s="304">
        <v>328.59249999999997</v>
      </c>
      <c r="BK14" s="304">
        <v>324.91699999999997</v>
      </c>
      <c r="BL14" s="304">
        <v>325.59050000000002</v>
      </c>
      <c r="BM14" s="304">
        <v>312.79090000000002</v>
      </c>
      <c r="BN14" s="304">
        <v>298.26650000000001</v>
      </c>
      <c r="BO14" s="304">
        <v>286.80869999999999</v>
      </c>
      <c r="BP14" s="304">
        <v>282.81639999999999</v>
      </c>
      <c r="BQ14" s="304">
        <v>284.01049999999998</v>
      </c>
      <c r="BR14" s="304">
        <v>282.012</v>
      </c>
      <c r="BS14" s="304">
        <v>281.7133</v>
      </c>
      <c r="BT14" s="304">
        <v>283.64229999999998</v>
      </c>
      <c r="BU14" s="304">
        <v>288.28289999999998</v>
      </c>
      <c r="BV14" s="304">
        <v>293.66160000000002</v>
      </c>
    </row>
    <row r="15" spans="1:74" ht="11.15" customHeight="1" x14ac:dyDescent="0.25">
      <c r="A15" s="48"/>
      <c r="B15" s="49" t="s">
        <v>10</v>
      </c>
      <c r="C15" s="214"/>
      <c r="D15" s="214"/>
      <c r="E15" s="214"/>
      <c r="F15" s="214"/>
      <c r="G15" s="214"/>
      <c r="H15" s="214"/>
      <c r="I15" s="214"/>
      <c r="J15" s="214"/>
      <c r="K15" s="214"/>
      <c r="L15" s="214"/>
      <c r="M15" s="214"/>
      <c r="N15" s="214"/>
      <c r="O15" s="214"/>
      <c r="P15" s="214"/>
      <c r="Q15" s="214"/>
      <c r="R15" s="214"/>
      <c r="S15" s="214"/>
      <c r="T15" s="214"/>
      <c r="U15" s="214"/>
      <c r="V15" s="214"/>
      <c r="W15" s="214"/>
      <c r="X15" s="214"/>
      <c r="Y15" s="214"/>
      <c r="Z15" s="214"/>
      <c r="AA15" s="214"/>
      <c r="AB15" s="214"/>
      <c r="AC15" s="214"/>
      <c r="AD15" s="214"/>
      <c r="AE15" s="214"/>
      <c r="AF15" s="214"/>
      <c r="AG15" s="214"/>
      <c r="AH15" s="214"/>
      <c r="AI15" s="214"/>
      <c r="AJ15" s="214"/>
      <c r="AK15" s="214"/>
      <c r="AL15" s="214"/>
      <c r="AM15" s="214"/>
      <c r="AN15" s="214"/>
      <c r="AO15" s="214"/>
      <c r="AP15" s="214"/>
      <c r="AQ15" s="214"/>
      <c r="AR15" s="214"/>
      <c r="AS15" s="214"/>
      <c r="AT15" s="214"/>
      <c r="AU15" s="214"/>
      <c r="AV15" s="214"/>
      <c r="AW15" s="214"/>
      <c r="AX15" s="214"/>
      <c r="AY15" s="214"/>
      <c r="AZ15" s="214"/>
      <c r="BA15" s="214"/>
      <c r="BB15" s="214"/>
      <c r="BC15" s="214"/>
      <c r="BD15" s="214"/>
      <c r="BE15" s="214"/>
      <c r="BF15" s="214"/>
      <c r="BG15" s="214"/>
      <c r="BH15" s="370"/>
      <c r="BI15" s="370"/>
      <c r="BJ15" s="370"/>
      <c r="BK15" s="370"/>
      <c r="BL15" s="370"/>
      <c r="BM15" s="370"/>
      <c r="BN15" s="370"/>
      <c r="BO15" s="370"/>
      <c r="BP15" s="370"/>
      <c r="BQ15" s="370"/>
      <c r="BR15" s="370"/>
      <c r="BS15" s="370"/>
      <c r="BT15" s="370"/>
      <c r="BU15" s="370"/>
      <c r="BV15" s="370"/>
    </row>
    <row r="16" spans="1:74" ht="11.15" customHeight="1" x14ac:dyDescent="0.25">
      <c r="A16" s="51" t="s">
        <v>780</v>
      </c>
      <c r="B16" s="149" t="s">
        <v>384</v>
      </c>
      <c r="C16" s="231">
        <v>201.2</v>
      </c>
      <c r="D16" s="231">
        <v>197</v>
      </c>
      <c r="E16" s="231">
        <v>192.4</v>
      </c>
      <c r="F16" s="231">
        <v>208</v>
      </c>
      <c r="G16" s="231">
        <v>222.1</v>
      </c>
      <c r="H16" s="231">
        <v>219.6</v>
      </c>
      <c r="I16" s="231">
        <v>217.6</v>
      </c>
      <c r="J16" s="231">
        <v>218.3</v>
      </c>
      <c r="K16" s="231">
        <v>225.7</v>
      </c>
      <c r="L16" s="231">
        <v>234.9</v>
      </c>
      <c r="M16" s="231">
        <v>216.2</v>
      </c>
      <c r="N16" s="231">
        <v>185.2</v>
      </c>
      <c r="O16" s="231">
        <v>182.7</v>
      </c>
      <c r="P16" s="231">
        <v>195.6</v>
      </c>
      <c r="Q16" s="231">
        <v>200.5</v>
      </c>
      <c r="R16" s="231">
        <v>206.3</v>
      </c>
      <c r="S16" s="231">
        <v>214.1</v>
      </c>
      <c r="T16" s="231">
        <v>190.7</v>
      </c>
      <c r="U16" s="231">
        <v>197.3</v>
      </c>
      <c r="V16" s="231">
        <v>190.1</v>
      </c>
      <c r="W16" s="231">
        <v>193.7</v>
      </c>
      <c r="X16" s="231">
        <v>196.5</v>
      </c>
      <c r="Y16" s="231">
        <v>197.9</v>
      </c>
      <c r="Z16" s="231">
        <v>197.9</v>
      </c>
      <c r="AA16" s="231">
        <v>195.8</v>
      </c>
      <c r="AB16" s="231">
        <v>166.7</v>
      </c>
      <c r="AC16" s="231">
        <v>125.7</v>
      </c>
      <c r="AD16" s="231">
        <v>74</v>
      </c>
      <c r="AE16" s="231">
        <v>72.8</v>
      </c>
      <c r="AF16" s="231">
        <v>104.6</v>
      </c>
      <c r="AG16" s="231">
        <v>117.5</v>
      </c>
      <c r="AH16" s="231">
        <v>118.8</v>
      </c>
      <c r="AI16" s="231">
        <v>111</v>
      </c>
      <c r="AJ16" s="231">
        <v>113.4</v>
      </c>
      <c r="AK16" s="231">
        <v>121.6</v>
      </c>
      <c r="AL16" s="231">
        <v>139.5</v>
      </c>
      <c r="AM16" s="231">
        <v>148.5</v>
      </c>
      <c r="AN16" s="231">
        <v>164.2</v>
      </c>
      <c r="AO16" s="231">
        <v>176.3</v>
      </c>
      <c r="AP16" s="231">
        <v>172.4</v>
      </c>
      <c r="AQ16" s="231">
        <v>182.2</v>
      </c>
      <c r="AR16" s="231">
        <v>190.6</v>
      </c>
      <c r="AS16" s="231">
        <v>198.1</v>
      </c>
      <c r="AT16" s="231">
        <v>196.5</v>
      </c>
      <c r="AU16" s="231">
        <v>203.2</v>
      </c>
      <c r="AV16" s="231">
        <v>230.3</v>
      </c>
      <c r="AW16" s="231">
        <v>230.9</v>
      </c>
      <c r="AX16" s="231">
        <v>216.8</v>
      </c>
      <c r="AY16" s="231">
        <v>245.1</v>
      </c>
      <c r="AZ16" s="231">
        <v>265.3</v>
      </c>
      <c r="BA16" s="231">
        <v>332.6</v>
      </c>
      <c r="BB16" s="231">
        <v>393.67410000000001</v>
      </c>
      <c r="BC16" s="231">
        <v>394.6576</v>
      </c>
      <c r="BD16" s="231">
        <v>410.50479999999999</v>
      </c>
      <c r="BE16" s="231">
        <v>351.38920000000002</v>
      </c>
      <c r="BF16" s="231">
        <v>336.70600000000002</v>
      </c>
      <c r="BG16" s="231">
        <v>330.30169999999998</v>
      </c>
      <c r="BH16" s="304">
        <v>342.76209999999998</v>
      </c>
      <c r="BI16" s="304">
        <v>346.17259999999999</v>
      </c>
      <c r="BJ16" s="304">
        <v>345.11540000000002</v>
      </c>
      <c r="BK16" s="304">
        <v>335.267</v>
      </c>
      <c r="BL16" s="304">
        <v>336.89080000000001</v>
      </c>
      <c r="BM16" s="304">
        <v>323.45100000000002</v>
      </c>
      <c r="BN16" s="304">
        <v>310.82760000000002</v>
      </c>
      <c r="BO16" s="304">
        <v>298.7244</v>
      </c>
      <c r="BP16" s="304">
        <v>293.4649</v>
      </c>
      <c r="BQ16" s="304">
        <v>288.83030000000002</v>
      </c>
      <c r="BR16" s="304">
        <v>284.26569999999998</v>
      </c>
      <c r="BS16" s="304">
        <v>285.73849999999999</v>
      </c>
      <c r="BT16" s="304">
        <v>287.73790000000002</v>
      </c>
      <c r="BU16" s="304">
        <v>291.37029999999999</v>
      </c>
      <c r="BV16" s="304">
        <v>293.9461</v>
      </c>
    </row>
    <row r="17" spans="1:74" ht="11.15" customHeight="1" x14ac:dyDescent="0.25">
      <c r="A17" s="51" t="s">
        <v>520</v>
      </c>
      <c r="B17" s="149" t="s">
        <v>106</v>
      </c>
      <c r="C17" s="231">
        <v>150.69999999999999</v>
      </c>
      <c r="D17" s="231">
        <v>149</v>
      </c>
      <c r="E17" s="231">
        <v>145.19999999999999</v>
      </c>
      <c r="F17" s="231">
        <v>150.4</v>
      </c>
      <c r="G17" s="231">
        <v>166.7</v>
      </c>
      <c r="H17" s="231">
        <v>173.1</v>
      </c>
      <c r="I17" s="231">
        <v>176.7</v>
      </c>
      <c r="J17" s="231">
        <v>176.4</v>
      </c>
      <c r="K17" s="231">
        <v>176.1</v>
      </c>
      <c r="L17" s="231">
        <v>187.5</v>
      </c>
      <c r="M17" s="231">
        <v>182.7</v>
      </c>
      <c r="N17" s="231">
        <v>160.80000000000001</v>
      </c>
      <c r="O17" s="231">
        <v>142.5</v>
      </c>
      <c r="P17" s="231">
        <v>156.80000000000001</v>
      </c>
      <c r="Q17" s="231">
        <v>163.9</v>
      </c>
      <c r="R17" s="231">
        <v>168.5</v>
      </c>
      <c r="S17" s="231">
        <v>163.5</v>
      </c>
      <c r="T17" s="231">
        <v>160.1</v>
      </c>
      <c r="U17" s="231">
        <v>162.5</v>
      </c>
      <c r="V17" s="231">
        <v>146.6</v>
      </c>
      <c r="W17" s="231">
        <v>156</v>
      </c>
      <c r="X17" s="231">
        <v>154.30000000000001</v>
      </c>
      <c r="Y17" s="231">
        <v>159.4</v>
      </c>
      <c r="Z17" s="231">
        <v>174.5</v>
      </c>
      <c r="AA17" s="231">
        <v>193.9</v>
      </c>
      <c r="AB17" s="231">
        <v>173.5</v>
      </c>
      <c r="AC17" s="231">
        <v>137.1</v>
      </c>
      <c r="AD17" s="231">
        <v>97.6</v>
      </c>
      <c r="AE17" s="231">
        <v>81.7</v>
      </c>
      <c r="AF17" s="231">
        <v>94.9</v>
      </c>
      <c r="AG17" s="231">
        <v>107.1</v>
      </c>
      <c r="AH17" s="231">
        <v>122.4</v>
      </c>
      <c r="AI17" s="231">
        <v>120</v>
      </c>
      <c r="AJ17" s="231">
        <v>115.1</v>
      </c>
      <c r="AK17" s="231">
        <v>114.5</v>
      </c>
      <c r="AL17" s="231">
        <v>129</v>
      </c>
      <c r="AM17" s="231">
        <v>146.19999999999999</v>
      </c>
      <c r="AN17" s="231">
        <v>161.69999999999999</v>
      </c>
      <c r="AO17" s="231">
        <v>176.6</v>
      </c>
      <c r="AP17" s="231">
        <v>175.6</v>
      </c>
      <c r="AQ17" s="231">
        <v>176</v>
      </c>
      <c r="AR17" s="231">
        <v>186.7</v>
      </c>
      <c r="AS17" s="231">
        <v>196.9</v>
      </c>
      <c r="AT17" s="231">
        <v>190.1</v>
      </c>
      <c r="AU17" s="231">
        <v>195</v>
      </c>
      <c r="AV17" s="231">
        <v>209.1</v>
      </c>
      <c r="AW17" s="231">
        <v>214.1</v>
      </c>
      <c r="AX17" s="231">
        <v>209</v>
      </c>
      <c r="AY17" s="231">
        <v>216</v>
      </c>
      <c r="AZ17" s="231">
        <v>243.2</v>
      </c>
      <c r="BA17" s="231">
        <v>286.7</v>
      </c>
      <c r="BB17" s="231">
        <v>256.89870000000002</v>
      </c>
      <c r="BC17" s="231">
        <v>257.84039999999999</v>
      </c>
      <c r="BD17" s="231">
        <v>265.80720000000002</v>
      </c>
      <c r="BE17" s="231">
        <v>246.90700000000001</v>
      </c>
      <c r="BF17" s="231">
        <v>232.1438</v>
      </c>
      <c r="BG17" s="231">
        <v>209.5804</v>
      </c>
      <c r="BH17" s="304">
        <v>203.0402</v>
      </c>
      <c r="BI17" s="304">
        <v>202.70070000000001</v>
      </c>
      <c r="BJ17" s="304">
        <v>200.56610000000001</v>
      </c>
      <c r="BK17" s="304">
        <v>213.4195</v>
      </c>
      <c r="BL17" s="304">
        <v>220.38669999999999</v>
      </c>
      <c r="BM17" s="304">
        <v>218.01990000000001</v>
      </c>
      <c r="BN17" s="304">
        <v>215.2516</v>
      </c>
      <c r="BO17" s="304">
        <v>216.76900000000001</v>
      </c>
      <c r="BP17" s="304">
        <v>219.3049</v>
      </c>
      <c r="BQ17" s="304">
        <v>218.11179999999999</v>
      </c>
      <c r="BR17" s="304">
        <v>223.41079999999999</v>
      </c>
      <c r="BS17" s="304">
        <v>224.2004</v>
      </c>
      <c r="BT17" s="304">
        <v>222.9607</v>
      </c>
      <c r="BU17" s="304">
        <v>227.51490000000001</v>
      </c>
      <c r="BV17" s="304">
        <v>228.63470000000001</v>
      </c>
    </row>
    <row r="18" spans="1:74" ht="11.15" customHeight="1" x14ac:dyDescent="0.25">
      <c r="A18" s="51"/>
      <c r="B18" s="52" t="s">
        <v>226</v>
      </c>
      <c r="C18" s="210"/>
      <c r="D18" s="210"/>
      <c r="E18" s="210"/>
      <c r="F18" s="210"/>
      <c r="G18" s="210"/>
      <c r="H18" s="210"/>
      <c r="I18" s="210"/>
      <c r="J18" s="210"/>
      <c r="K18" s="210"/>
      <c r="L18" s="210"/>
      <c r="M18" s="210"/>
      <c r="N18" s="210"/>
      <c r="O18" s="210"/>
      <c r="P18" s="210"/>
      <c r="Q18" s="210"/>
      <c r="R18" s="210"/>
      <c r="S18" s="210"/>
      <c r="T18" s="210"/>
      <c r="U18" s="210"/>
      <c r="V18" s="210"/>
      <c r="W18" s="210"/>
      <c r="X18" s="210"/>
      <c r="Y18" s="210"/>
      <c r="Z18" s="210"/>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c r="BD18" s="210"/>
      <c r="BE18" s="210"/>
      <c r="BF18" s="210"/>
      <c r="BG18" s="210"/>
      <c r="BH18" s="299"/>
      <c r="BI18" s="299"/>
      <c r="BJ18" s="299"/>
      <c r="BK18" s="299"/>
      <c r="BL18" s="299"/>
      <c r="BM18" s="299"/>
      <c r="BN18" s="299"/>
      <c r="BO18" s="299"/>
      <c r="BP18" s="299"/>
      <c r="BQ18" s="299"/>
      <c r="BR18" s="299"/>
      <c r="BS18" s="299"/>
      <c r="BT18" s="299"/>
      <c r="BU18" s="299"/>
      <c r="BV18" s="299"/>
    </row>
    <row r="19" spans="1:74" ht="11.15" customHeight="1" x14ac:dyDescent="0.25">
      <c r="A19" s="51" t="s">
        <v>494</v>
      </c>
      <c r="B19" s="149" t="s">
        <v>227</v>
      </c>
      <c r="C19" s="231">
        <v>255.46</v>
      </c>
      <c r="D19" s="231">
        <v>258.72500000000002</v>
      </c>
      <c r="E19" s="231">
        <v>259.125</v>
      </c>
      <c r="F19" s="231">
        <v>275.7</v>
      </c>
      <c r="G19" s="231">
        <v>290.07499999999999</v>
      </c>
      <c r="H19" s="231">
        <v>289.07499999999999</v>
      </c>
      <c r="I19" s="231">
        <v>284.86</v>
      </c>
      <c r="J19" s="231">
        <v>283.57499999999999</v>
      </c>
      <c r="K19" s="231">
        <v>283.55</v>
      </c>
      <c r="L19" s="231">
        <v>286</v>
      </c>
      <c r="M19" s="231">
        <v>264.72500000000002</v>
      </c>
      <c r="N19" s="231">
        <v>236.56</v>
      </c>
      <c r="O19" s="231">
        <v>224.77500000000001</v>
      </c>
      <c r="P19" s="231">
        <v>230.92500000000001</v>
      </c>
      <c r="Q19" s="231">
        <v>251.6</v>
      </c>
      <c r="R19" s="231">
        <v>279.83999999999997</v>
      </c>
      <c r="S19" s="231">
        <v>285.92500000000001</v>
      </c>
      <c r="T19" s="231">
        <v>271.57499999999999</v>
      </c>
      <c r="U19" s="231">
        <v>274</v>
      </c>
      <c r="V19" s="231">
        <v>262.10000000000002</v>
      </c>
      <c r="W19" s="231">
        <v>259.22000000000003</v>
      </c>
      <c r="X19" s="231">
        <v>262.7</v>
      </c>
      <c r="Y19" s="231">
        <v>259.77499999999998</v>
      </c>
      <c r="Z19" s="231">
        <v>255.5</v>
      </c>
      <c r="AA19" s="231">
        <v>254.77500000000001</v>
      </c>
      <c r="AB19" s="231">
        <v>244.2</v>
      </c>
      <c r="AC19" s="231">
        <v>223.42</v>
      </c>
      <c r="AD19" s="231">
        <v>184.05</v>
      </c>
      <c r="AE19" s="231">
        <v>186.95</v>
      </c>
      <c r="AF19" s="231">
        <v>208.22</v>
      </c>
      <c r="AG19" s="231">
        <v>218.32499999999999</v>
      </c>
      <c r="AH19" s="231">
        <v>218.24</v>
      </c>
      <c r="AI19" s="231">
        <v>218.27500000000001</v>
      </c>
      <c r="AJ19" s="231">
        <v>215.8</v>
      </c>
      <c r="AK19" s="231">
        <v>210.82</v>
      </c>
      <c r="AL19" s="231">
        <v>219.52500000000001</v>
      </c>
      <c r="AM19" s="231">
        <v>233.42500000000001</v>
      </c>
      <c r="AN19" s="231">
        <v>250.1</v>
      </c>
      <c r="AO19" s="231">
        <v>281.04000000000002</v>
      </c>
      <c r="AP19" s="231">
        <v>285.82499999999999</v>
      </c>
      <c r="AQ19" s="231">
        <v>298.52</v>
      </c>
      <c r="AR19" s="231">
        <v>306.375</v>
      </c>
      <c r="AS19" s="231">
        <v>313.60000000000002</v>
      </c>
      <c r="AT19" s="231">
        <v>315.77999999999997</v>
      </c>
      <c r="AU19" s="231">
        <v>317.5</v>
      </c>
      <c r="AV19" s="231">
        <v>329.05</v>
      </c>
      <c r="AW19" s="231">
        <v>339.48</v>
      </c>
      <c r="AX19" s="231">
        <v>330.65</v>
      </c>
      <c r="AY19" s="231">
        <v>331.46</v>
      </c>
      <c r="AZ19" s="231">
        <v>351.72500000000002</v>
      </c>
      <c r="BA19" s="231">
        <v>422.17500000000001</v>
      </c>
      <c r="BB19" s="231">
        <v>410.85</v>
      </c>
      <c r="BC19" s="231">
        <v>444.36</v>
      </c>
      <c r="BD19" s="231">
        <v>492.9</v>
      </c>
      <c r="BE19" s="231">
        <v>455.92500000000001</v>
      </c>
      <c r="BF19" s="231">
        <v>397.5</v>
      </c>
      <c r="BG19" s="231">
        <v>370.02499999999998</v>
      </c>
      <c r="BH19" s="304">
        <v>388.74939999999998</v>
      </c>
      <c r="BI19" s="304">
        <v>379.49290000000002</v>
      </c>
      <c r="BJ19" s="304">
        <v>371.3818</v>
      </c>
      <c r="BK19" s="304">
        <v>361.70949999999999</v>
      </c>
      <c r="BL19" s="304">
        <v>350.35109999999997</v>
      </c>
      <c r="BM19" s="304">
        <v>350.02760000000001</v>
      </c>
      <c r="BN19" s="304">
        <v>356.8886</v>
      </c>
      <c r="BO19" s="304">
        <v>359.9597</v>
      </c>
      <c r="BP19" s="304">
        <v>359.93049999999999</v>
      </c>
      <c r="BQ19" s="304">
        <v>357.43889999999999</v>
      </c>
      <c r="BR19" s="304">
        <v>361.00909999999999</v>
      </c>
      <c r="BS19" s="304">
        <v>357.46969999999999</v>
      </c>
      <c r="BT19" s="304">
        <v>350.34820000000002</v>
      </c>
      <c r="BU19" s="304">
        <v>355.97410000000002</v>
      </c>
      <c r="BV19" s="304">
        <v>357.44110000000001</v>
      </c>
    </row>
    <row r="20" spans="1:74" ht="11.15" customHeight="1" x14ac:dyDescent="0.25">
      <c r="A20" s="51" t="s">
        <v>517</v>
      </c>
      <c r="B20" s="149" t="s">
        <v>228</v>
      </c>
      <c r="C20" s="231">
        <v>267.12</v>
      </c>
      <c r="D20" s="231">
        <v>270.47500000000002</v>
      </c>
      <c r="E20" s="231">
        <v>270.89999999999998</v>
      </c>
      <c r="F20" s="231">
        <v>287.32</v>
      </c>
      <c r="G20" s="231">
        <v>298.67500000000001</v>
      </c>
      <c r="H20" s="231">
        <v>296.95</v>
      </c>
      <c r="I20" s="231">
        <v>292.77999999999997</v>
      </c>
      <c r="J20" s="231">
        <v>291.42500000000001</v>
      </c>
      <c r="K20" s="231">
        <v>291.47500000000002</v>
      </c>
      <c r="L20" s="231">
        <v>294.26</v>
      </c>
      <c r="M20" s="231">
        <v>273.57499999999999</v>
      </c>
      <c r="N20" s="231">
        <v>245.72</v>
      </c>
      <c r="O20" s="231">
        <v>233.75</v>
      </c>
      <c r="P20" s="231">
        <v>239.32499999999999</v>
      </c>
      <c r="Q20" s="231">
        <v>259.42500000000001</v>
      </c>
      <c r="R20" s="231">
        <v>288.12</v>
      </c>
      <c r="S20" s="231">
        <v>294.625</v>
      </c>
      <c r="T20" s="231">
        <v>280.35000000000002</v>
      </c>
      <c r="U20" s="231">
        <v>282.32</v>
      </c>
      <c r="V20" s="231">
        <v>270.67500000000001</v>
      </c>
      <c r="W20" s="231">
        <v>268.14</v>
      </c>
      <c r="X20" s="231">
        <v>272.39999999999998</v>
      </c>
      <c r="Y20" s="231">
        <v>269.32499999999999</v>
      </c>
      <c r="Z20" s="231">
        <v>264.5</v>
      </c>
      <c r="AA20" s="231">
        <v>263.55</v>
      </c>
      <c r="AB20" s="231">
        <v>253.25</v>
      </c>
      <c r="AC20" s="231">
        <v>232.9</v>
      </c>
      <c r="AD20" s="231">
        <v>193.82499999999999</v>
      </c>
      <c r="AE20" s="231">
        <v>196.05</v>
      </c>
      <c r="AF20" s="231">
        <v>216.96</v>
      </c>
      <c r="AG20" s="231">
        <v>227.2</v>
      </c>
      <c r="AH20" s="231">
        <v>227.22</v>
      </c>
      <c r="AI20" s="231">
        <v>227.35</v>
      </c>
      <c r="AJ20" s="231">
        <v>224.82499999999999</v>
      </c>
      <c r="AK20" s="231">
        <v>219.98</v>
      </c>
      <c r="AL20" s="231">
        <v>228.35</v>
      </c>
      <c r="AM20" s="231">
        <v>242.02500000000001</v>
      </c>
      <c r="AN20" s="231">
        <v>258.7</v>
      </c>
      <c r="AO20" s="231">
        <v>289.76</v>
      </c>
      <c r="AP20" s="231">
        <v>294.77499999999998</v>
      </c>
      <c r="AQ20" s="231">
        <v>307.62</v>
      </c>
      <c r="AR20" s="231">
        <v>315.67500000000001</v>
      </c>
      <c r="AS20" s="231">
        <v>323.05</v>
      </c>
      <c r="AT20" s="231">
        <v>325.54000000000002</v>
      </c>
      <c r="AU20" s="231">
        <v>327.14999999999998</v>
      </c>
      <c r="AV20" s="231">
        <v>338.42500000000001</v>
      </c>
      <c r="AW20" s="231">
        <v>349.1</v>
      </c>
      <c r="AX20" s="231">
        <v>340.6</v>
      </c>
      <c r="AY20" s="231">
        <v>341.28</v>
      </c>
      <c r="AZ20" s="231">
        <v>361.1</v>
      </c>
      <c r="BA20" s="231">
        <v>432.17500000000001</v>
      </c>
      <c r="BB20" s="231">
        <v>421.27499999999998</v>
      </c>
      <c r="BC20" s="231">
        <v>454.5</v>
      </c>
      <c r="BD20" s="231">
        <v>503.22500000000002</v>
      </c>
      <c r="BE20" s="231">
        <v>466.8</v>
      </c>
      <c r="BF20" s="231">
        <v>408.74</v>
      </c>
      <c r="BG20" s="231">
        <v>381.67500000000001</v>
      </c>
      <c r="BH20" s="304">
        <v>400.96539999999999</v>
      </c>
      <c r="BI20" s="304">
        <v>392.1234</v>
      </c>
      <c r="BJ20" s="304">
        <v>384.36009999999999</v>
      </c>
      <c r="BK20" s="304">
        <v>374.70749999999998</v>
      </c>
      <c r="BL20" s="304">
        <v>363.49</v>
      </c>
      <c r="BM20" s="304">
        <v>363.0609</v>
      </c>
      <c r="BN20" s="304">
        <v>370.03800000000001</v>
      </c>
      <c r="BO20" s="304">
        <v>373.21339999999998</v>
      </c>
      <c r="BP20" s="304">
        <v>373.12290000000002</v>
      </c>
      <c r="BQ20" s="304">
        <v>370.86709999999999</v>
      </c>
      <c r="BR20" s="304">
        <v>374.5138</v>
      </c>
      <c r="BS20" s="304">
        <v>371.08080000000001</v>
      </c>
      <c r="BT20" s="304">
        <v>364.16180000000003</v>
      </c>
      <c r="BU20" s="304">
        <v>369.92540000000002</v>
      </c>
      <c r="BV20" s="304">
        <v>371.53399999999999</v>
      </c>
    </row>
    <row r="21" spans="1:74" ht="11.15" customHeight="1" x14ac:dyDescent="0.25">
      <c r="A21" s="51" t="s">
        <v>518</v>
      </c>
      <c r="B21" s="149" t="s">
        <v>801</v>
      </c>
      <c r="C21" s="231">
        <v>301.83999999999997</v>
      </c>
      <c r="D21" s="231">
        <v>304.57499999999999</v>
      </c>
      <c r="E21" s="231">
        <v>298.75</v>
      </c>
      <c r="F21" s="231">
        <v>309.58</v>
      </c>
      <c r="G21" s="231">
        <v>324.375</v>
      </c>
      <c r="H21" s="231">
        <v>325.27499999999998</v>
      </c>
      <c r="I21" s="231">
        <v>323.27999999999997</v>
      </c>
      <c r="J21" s="231">
        <v>321.82499999999999</v>
      </c>
      <c r="K21" s="231">
        <v>326.22500000000002</v>
      </c>
      <c r="L21" s="231">
        <v>336.54</v>
      </c>
      <c r="M21" s="231">
        <v>329.95</v>
      </c>
      <c r="N21" s="231">
        <v>312.27999999999997</v>
      </c>
      <c r="O21" s="231">
        <v>297.97500000000002</v>
      </c>
      <c r="P21" s="231">
        <v>299.64999999999998</v>
      </c>
      <c r="Q21" s="231">
        <v>307.625</v>
      </c>
      <c r="R21" s="231">
        <v>312.10000000000002</v>
      </c>
      <c r="S21" s="231">
        <v>316.125</v>
      </c>
      <c r="T21" s="231">
        <v>308.85000000000002</v>
      </c>
      <c r="U21" s="231">
        <v>304.52</v>
      </c>
      <c r="V21" s="231">
        <v>300.5</v>
      </c>
      <c r="W21" s="231">
        <v>301.62</v>
      </c>
      <c r="X21" s="231">
        <v>305.3</v>
      </c>
      <c r="Y21" s="231">
        <v>306.875</v>
      </c>
      <c r="Z21" s="231">
        <v>305.5</v>
      </c>
      <c r="AA21" s="231">
        <v>304.75</v>
      </c>
      <c r="AB21" s="231">
        <v>290.95</v>
      </c>
      <c r="AC21" s="231">
        <v>272.86</v>
      </c>
      <c r="AD21" s="231">
        <v>249.3</v>
      </c>
      <c r="AE21" s="231">
        <v>239.22499999999999</v>
      </c>
      <c r="AF21" s="231">
        <v>240.8</v>
      </c>
      <c r="AG21" s="231">
        <v>243.375</v>
      </c>
      <c r="AH21" s="231">
        <v>242.92</v>
      </c>
      <c r="AI21" s="231">
        <v>241.375</v>
      </c>
      <c r="AJ21" s="231">
        <v>238.875</v>
      </c>
      <c r="AK21" s="231">
        <v>243.2</v>
      </c>
      <c r="AL21" s="231">
        <v>258.47500000000002</v>
      </c>
      <c r="AM21" s="231">
        <v>268.05</v>
      </c>
      <c r="AN21" s="231">
        <v>284.7</v>
      </c>
      <c r="AO21" s="231">
        <v>315.22000000000003</v>
      </c>
      <c r="AP21" s="231">
        <v>313.02499999999998</v>
      </c>
      <c r="AQ21" s="231">
        <v>321.7</v>
      </c>
      <c r="AR21" s="231">
        <v>328.67500000000001</v>
      </c>
      <c r="AS21" s="231">
        <v>333.875</v>
      </c>
      <c r="AT21" s="231">
        <v>335</v>
      </c>
      <c r="AU21" s="231">
        <v>338.4</v>
      </c>
      <c r="AV21" s="231">
        <v>361.17500000000001</v>
      </c>
      <c r="AW21" s="231">
        <v>372.7</v>
      </c>
      <c r="AX21" s="231">
        <v>364.1</v>
      </c>
      <c r="AY21" s="231">
        <v>372.42</v>
      </c>
      <c r="AZ21" s="231">
        <v>403.22500000000002</v>
      </c>
      <c r="BA21" s="231">
        <v>510.45</v>
      </c>
      <c r="BB21" s="231">
        <v>511.95</v>
      </c>
      <c r="BC21" s="231">
        <v>557.1</v>
      </c>
      <c r="BD21" s="231">
        <v>575.35</v>
      </c>
      <c r="BE21" s="231">
        <v>548.57500000000005</v>
      </c>
      <c r="BF21" s="231">
        <v>501.32</v>
      </c>
      <c r="BG21" s="231">
        <v>499.25</v>
      </c>
      <c r="BH21" s="304">
        <v>490.74009999999998</v>
      </c>
      <c r="BI21" s="304">
        <v>487.00020000000001</v>
      </c>
      <c r="BJ21" s="304">
        <v>480.30430000000001</v>
      </c>
      <c r="BK21" s="304">
        <v>469.06529999999998</v>
      </c>
      <c r="BL21" s="304">
        <v>454.55070000000001</v>
      </c>
      <c r="BM21" s="304">
        <v>448.33699999999999</v>
      </c>
      <c r="BN21" s="304">
        <v>438.80259999999998</v>
      </c>
      <c r="BO21" s="304">
        <v>428.93259999999998</v>
      </c>
      <c r="BP21" s="304">
        <v>416.89929999999998</v>
      </c>
      <c r="BQ21" s="304">
        <v>413.45280000000002</v>
      </c>
      <c r="BR21" s="304">
        <v>412.88490000000002</v>
      </c>
      <c r="BS21" s="304">
        <v>411.27440000000001</v>
      </c>
      <c r="BT21" s="304">
        <v>414.94499999999999</v>
      </c>
      <c r="BU21" s="304">
        <v>420.74239999999998</v>
      </c>
      <c r="BV21" s="304">
        <v>425.44959999999998</v>
      </c>
    </row>
    <row r="22" spans="1:74" ht="11.15" customHeight="1" x14ac:dyDescent="0.25">
      <c r="A22" s="51" t="s">
        <v>480</v>
      </c>
      <c r="B22" s="149" t="s">
        <v>545</v>
      </c>
      <c r="C22" s="231">
        <v>290.2</v>
      </c>
      <c r="D22" s="231">
        <v>285.60000000000002</v>
      </c>
      <c r="E22" s="231">
        <v>282.7</v>
      </c>
      <c r="F22" s="231">
        <v>287.5</v>
      </c>
      <c r="G22" s="231">
        <v>313.2</v>
      </c>
      <c r="H22" s="231">
        <v>313.2</v>
      </c>
      <c r="I22" s="231">
        <v>322</v>
      </c>
      <c r="J22" s="231">
        <v>322.89999999999998</v>
      </c>
      <c r="K22" s="231">
        <v>327.9</v>
      </c>
      <c r="L22" s="231">
        <v>338.1</v>
      </c>
      <c r="M22" s="231">
        <v>328.6</v>
      </c>
      <c r="N22" s="231">
        <v>295.10000000000002</v>
      </c>
      <c r="O22" s="231">
        <v>293.39999999999998</v>
      </c>
      <c r="P22" s="231">
        <v>303</v>
      </c>
      <c r="Q22" s="231">
        <v>305</v>
      </c>
      <c r="R22" s="231">
        <v>310.3</v>
      </c>
      <c r="S22" s="231">
        <v>303</v>
      </c>
      <c r="T22" s="231">
        <v>294.60000000000002</v>
      </c>
      <c r="U22" s="231">
        <v>293.2</v>
      </c>
      <c r="V22" s="231">
        <v>287</v>
      </c>
      <c r="W22" s="231">
        <v>289.39999999999998</v>
      </c>
      <c r="X22" s="231">
        <v>300.8</v>
      </c>
      <c r="Y22" s="231">
        <v>298.39999999999998</v>
      </c>
      <c r="Z22" s="231">
        <v>303.5</v>
      </c>
      <c r="AA22" s="231">
        <v>305.2</v>
      </c>
      <c r="AB22" s="231">
        <v>281.2</v>
      </c>
      <c r="AC22" s="231">
        <v>240.5</v>
      </c>
      <c r="AD22" s="231">
        <v>204.4</v>
      </c>
      <c r="AE22" s="231">
        <v>190.5</v>
      </c>
      <c r="AF22" s="231">
        <v>205.7</v>
      </c>
      <c r="AG22" s="231">
        <v>213.4</v>
      </c>
      <c r="AH22" s="231">
        <v>216.1</v>
      </c>
      <c r="AI22" s="231">
        <v>212.3</v>
      </c>
      <c r="AJ22" s="231">
        <v>213.9</v>
      </c>
      <c r="AK22" s="231">
        <v>220.8</v>
      </c>
      <c r="AL22" s="231">
        <v>241.9</v>
      </c>
      <c r="AM22" s="231">
        <v>254.9</v>
      </c>
      <c r="AN22" s="231">
        <v>279</v>
      </c>
      <c r="AO22" s="231">
        <v>287.3</v>
      </c>
      <c r="AP22" s="231">
        <v>278.5</v>
      </c>
      <c r="AQ22" s="231">
        <v>282.5</v>
      </c>
      <c r="AR22" s="231">
        <v>295.2</v>
      </c>
      <c r="AS22" s="231">
        <v>298</v>
      </c>
      <c r="AT22" s="231">
        <v>293.2</v>
      </c>
      <c r="AU22" s="231">
        <v>299.89999999999998</v>
      </c>
      <c r="AV22" s="231">
        <v>342.2</v>
      </c>
      <c r="AW22" s="231">
        <v>351.2</v>
      </c>
      <c r="AX22" s="231">
        <v>344.3</v>
      </c>
      <c r="AY22" s="231">
        <v>377.6</v>
      </c>
      <c r="AZ22" s="231">
        <v>405.8</v>
      </c>
      <c r="BA22" s="231">
        <v>492.8</v>
      </c>
      <c r="BB22" s="231">
        <v>514.29999999999995</v>
      </c>
      <c r="BC22" s="231">
        <v>597.29999999999995</v>
      </c>
      <c r="BD22" s="231">
        <v>586.29999999999995</v>
      </c>
      <c r="BE22" s="231">
        <v>525.6</v>
      </c>
      <c r="BF22" s="231">
        <v>495.3</v>
      </c>
      <c r="BG22" s="231">
        <v>474.52249999999998</v>
      </c>
      <c r="BH22" s="304">
        <v>477.83210000000003</v>
      </c>
      <c r="BI22" s="304">
        <v>471.392</v>
      </c>
      <c r="BJ22" s="304">
        <v>457.88119999999998</v>
      </c>
      <c r="BK22" s="304">
        <v>451.73099999999999</v>
      </c>
      <c r="BL22" s="304">
        <v>447.63339999999999</v>
      </c>
      <c r="BM22" s="304">
        <v>432.86939999999998</v>
      </c>
      <c r="BN22" s="304">
        <v>414.59399999999999</v>
      </c>
      <c r="BO22" s="304">
        <v>400.30630000000002</v>
      </c>
      <c r="BP22" s="304">
        <v>392.56310000000002</v>
      </c>
      <c r="BQ22" s="304">
        <v>387.44209999999998</v>
      </c>
      <c r="BR22" s="304">
        <v>384.8655</v>
      </c>
      <c r="BS22" s="304">
        <v>383.59039999999999</v>
      </c>
      <c r="BT22" s="304">
        <v>396.0607</v>
      </c>
      <c r="BU22" s="304">
        <v>404.2466</v>
      </c>
      <c r="BV22" s="304">
        <v>408.31479999999999</v>
      </c>
    </row>
    <row r="23" spans="1:74" ht="11.15" customHeight="1" x14ac:dyDescent="0.25">
      <c r="A23" s="48"/>
      <c r="B23" s="53" t="s">
        <v>129</v>
      </c>
      <c r="C23" s="215"/>
      <c r="D23" s="215"/>
      <c r="E23" s="215"/>
      <c r="F23" s="215"/>
      <c r="G23" s="215"/>
      <c r="H23" s="215"/>
      <c r="I23" s="215"/>
      <c r="J23" s="215"/>
      <c r="K23" s="215"/>
      <c r="L23" s="215"/>
      <c r="M23" s="215"/>
      <c r="N23" s="215"/>
      <c r="O23" s="215"/>
      <c r="P23" s="215"/>
      <c r="Q23" s="215"/>
      <c r="R23" s="215"/>
      <c r="S23" s="215"/>
      <c r="T23" s="215"/>
      <c r="U23" s="215"/>
      <c r="V23" s="215"/>
      <c r="W23" s="215"/>
      <c r="X23" s="215"/>
      <c r="Y23" s="215"/>
      <c r="Z23" s="215"/>
      <c r="AA23" s="215"/>
      <c r="AB23" s="215"/>
      <c r="AC23" s="215"/>
      <c r="AD23" s="215"/>
      <c r="AE23" s="215"/>
      <c r="AF23" s="215"/>
      <c r="AG23" s="215"/>
      <c r="AH23" s="215"/>
      <c r="AI23" s="215"/>
      <c r="AJ23" s="215"/>
      <c r="AK23" s="215"/>
      <c r="AL23" s="215"/>
      <c r="AM23" s="215"/>
      <c r="AN23" s="215"/>
      <c r="AO23" s="215"/>
      <c r="AP23" s="215"/>
      <c r="AQ23" s="215"/>
      <c r="AR23" s="215"/>
      <c r="AS23" s="215"/>
      <c r="AT23" s="215"/>
      <c r="AU23" s="215"/>
      <c r="AV23" s="215"/>
      <c r="AW23" s="215"/>
      <c r="AX23" s="215"/>
      <c r="AY23" s="215"/>
      <c r="AZ23" s="215"/>
      <c r="BA23" s="215"/>
      <c r="BB23" s="215"/>
      <c r="BC23" s="215"/>
      <c r="BD23" s="215"/>
      <c r="BE23" s="215"/>
      <c r="BF23" s="215"/>
      <c r="BG23" s="215"/>
      <c r="BH23" s="371"/>
      <c r="BI23" s="371"/>
      <c r="BJ23" s="371"/>
      <c r="BK23" s="700"/>
      <c r="BL23" s="371"/>
      <c r="BM23" s="371"/>
      <c r="BN23" s="371"/>
      <c r="BO23" s="371"/>
      <c r="BP23" s="371"/>
      <c r="BQ23" s="371"/>
      <c r="BR23" s="371"/>
      <c r="BS23" s="371"/>
      <c r="BT23" s="371"/>
      <c r="BU23" s="371"/>
      <c r="BV23" s="371"/>
    </row>
    <row r="24" spans="1:74" ht="11.15" customHeight="1" x14ac:dyDescent="0.25">
      <c r="A24" s="51" t="s">
        <v>729</v>
      </c>
      <c r="B24" s="149" t="s">
        <v>128</v>
      </c>
      <c r="C24" s="209">
        <v>3.8302200000000002</v>
      </c>
      <c r="D24" s="209">
        <v>2.7714599999999998</v>
      </c>
      <c r="E24" s="209">
        <v>2.795334</v>
      </c>
      <c r="F24" s="209">
        <v>2.9022480000000002</v>
      </c>
      <c r="G24" s="209">
        <v>2.9064000000000001</v>
      </c>
      <c r="H24" s="209">
        <v>3.0797460000000001</v>
      </c>
      <c r="I24" s="209">
        <v>2.9406539999999999</v>
      </c>
      <c r="J24" s="209">
        <v>3.073518</v>
      </c>
      <c r="K24" s="209">
        <v>3.1088100000000001</v>
      </c>
      <c r="L24" s="209">
        <v>3.4004880000000002</v>
      </c>
      <c r="M24" s="209">
        <v>4.2464579999999996</v>
      </c>
      <c r="N24" s="209">
        <v>4.1945579999999998</v>
      </c>
      <c r="O24" s="209">
        <v>3.2333599999999998</v>
      </c>
      <c r="P24" s="209">
        <v>2.7986399999999998</v>
      </c>
      <c r="Q24" s="209">
        <v>3.0659200000000002</v>
      </c>
      <c r="R24" s="209">
        <v>2.7528800000000002</v>
      </c>
      <c r="S24" s="209">
        <v>2.7435200000000002</v>
      </c>
      <c r="T24" s="209">
        <v>2.4949599999999998</v>
      </c>
      <c r="U24" s="209">
        <v>2.4606400000000002</v>
      </c>
      <c r="V24" s="209">
        <v>2.3098399999999999</v>
      </c>
      <c r="W24" s="209">
        <v>2.6613600000000002</v>
      </c>
      <c r="X24" s="209">
        <v>2.4242400000000002</v>
      </c>
      <c r="Y24" s="209">
        <v>2.7591199999999998</v>
      </c>
      <c r="Z24" s="209">
        <v>2.30776</v>
      </c>
      <c r="AA24" s="209">
        <v>2.0987800000000001</v>
      </c>
      <c r="AB24" s="209">
        <v>1.9844900000000001</v>
      </c>
      <c r="AC24" s="209">
        <v>1.85981</v>
      </c>
      <c r="AD24" s="209">
        <v>1.80786</v>
      </c>
      <c r="AE24" s="209">
        <v>1.8161719999999999</v>
      </c>
      <c r="AF24" s="209">
        <v>1.694609</v>
      </c>
      <c r="AG24" s="209">
        <v>1.8359129999999999</v>
      </c>
      <c r="AH24" s="209">
        <v>2.3896999999999999</v>
      </c>
      <c r="AI24" s="209">
        <v>1.996958</v>
      </c>
      <c r="AJ24" s="209">
        <v>2.4832100000000001</v>
      </c>
      <c r="AK24" s="209">
        <v>2.7117900000000001</v>
      </c>
      <c r="AL24" s="209">
        <v>2.6910099999999999</v>
      </c>
      <c r="AM24" s="209">
        <v>2.81569</v>
      </c>
      <c r="AN24" s="209">
        <v>5.5586500000000001</v>
      </c>
      <c r="AO24" s="209">
        <v>2.7221799999999998</v>
      </c>
      <c r="AP24" s="209">
        <v>2.7668569999999999</v>
      </c>
      <c r="AQ24" s="209">
        <v>3.0234899999999998</v>
      </c>
      <c r="AR24" s="209">
        <v>3.38714</v>
      </c>
      <c r="AS24" s="209">
        <v>3.98976</v>
      </c>
      <c r="AT24" s="209">
        <v>4.2287299999999997</v>
      </c>
      <c r="AU24" s="209">
        <v>5.3612399999999996</v>
      </c>
      <c r="AV24" s="209">
        <v>5.7248900000000003</v>
      </c>
      <c r="AW24" s="209">
        <v>5.24695</v>
      </c>
      <c r="AX24" s="209">
        <v>3.9066399999999999</v>
      </c>
      <c r="AY24" s="209">
        <v>4.5508199999999999</v>
      </c>
      <c r="AZ24" s="209">
        <v>4.8729100000000001</v>
      </c>
      <c r="BA24" s="209">
        <v>5.0911</v>
      </c>
      <c r="BB24" s="209">
        <v>6.84701</v>
      </c>
      <c r="BC24" s="209">
        <v>8.4574599999999993</v>
      </c>
      <c r="BD24" s="209">
        <v>8.0002999999999993</v>
      </c>
      <c r="BE24" s="209">
        <v>7.5680759999999996</v>
      </c>
      <c r="BF24" s="209">
        <v>9.1432000000000002</v>
      </c>
      <c r="BG24" s="209">
        <v>8.1873199999999997</v>
      </c>
      <c r="BH24" s="298">
        <v>7.416652</v>
      </c>
      <c r="BI24" s="298">
        <v>7.7732510000000001</v>
      </c>
      <c r="BJ24" s="298">
        <v>7.8961839999999999</v>
      </c>
      <c r="BK24" s="298">
        <v>7.9641359999999999</v>
      </c>
      <c r="BL24" s="298">
        <v>7.4570600000000002</v>
      </c>
      <c r="BM24" s="298">
        <v>6.7823219999999997</v>
      </c>
      <c r="BN24" s="298">
        <v>5.4889650000000003</v>
      </c>
      <c r="BO24" s="298">
        <v>5.4491300000000003</v>
      </c>
      <c r="BP24" s="298">
        <v>5.4971839999999998</v>
      </c>
      <c r="BQ24" s="298">
        <v>5.5395640000000004</v>
      </c>
      <c r="BR24" s="298">
        <v>5.5379990000000001</v>
      </c>
      <c r="BS24" s="298">
        <v>5.4582680000000003</v>
      </c>
      <c r="BT24" s="298">
        <v>5.4718739999999997</v>
      </c>
      <c r="BU24" s="298">
        <v>5.600047</v>
      </c>
      <c r="BV24" s="298">
        <v>5.7421850000000001</v>
      </c>
    </row>
    <row r="25" spans="1:74" ht="11.15" customHeight="1" x14ac:dyDescent="0.25">
      <c r="A25" s="51" t="s">
        <v>130</v>
      </c>
      <c r="B25" s="149" t="s">
        <v>123</v>
      </c>
      <c r="C25" s="209">
        <v>3.69</v>
      </c>
      <c r="D25" s="209">
        <v>2.67</v>
      </c>
      <c r="E25" s="209">
        <v>2.6930000000000001</v>
      </c>
      <c r="F25" s="209">
        <v>2.7959999999999998</v>
      </c>
      <c r="G25" s="209">
        <v>2.8</v>
      </c>
      <c r="H25" s="209">
        <v>2.9670000000000001</v>
      </c>
      <c r="I25" s="209">
        <v>2.8330000000000002</v>
      </c>
      <c r="J25" s="209">
        <v>2.9609999999999999</v>
      </c>
      <c r="K25" s="209">
        <v>2.9950000000000001</v>
      </c>
      <c r="L25" s="209">
        <v>3.2759999999999998</v>
      </c>
      <c r="M25" s="209">
        <v>4.0910000000000002</v>
      </c>
      <c r="N25" s="209">
        <v>4.0410000000000004</v>
      </c>
      <c r="O25" s="209">
        <v>3.109</v>
      </c>
      <c r="P25" s="209">
        <v>2.6909999999999998</v>
      </c>
      <c r="Q25" s="209">
        <v>2.948</v>
      </c>
      <c r="R25" s="209">
        <v>2.6469999999999998</v>
      </c>
      <c r="S25" s="209">
        <v>2.6379999999999999</v>
      </c>
      <c r="T25" s="209">
        <v>2.399</v>
      </c>
      <c r="U25" s="209">
        <v>2.3660000000000001</v>
      </c>
      <c r="V25" s="209">
        <v>2.2210000000000001</v>
      </c>
      <c r="W25" s="209">
        <v>2.5590000000000002</v>
      </c>
      <c r="X25" s="209">
        <v>2.331</v>
      </c>
      <c r="Y25" s="209">
        <v>2.653</v>
      </c>
      <c r="Z25" s="209">
        <v>2.2189999999999999</v>
      </c>
      <c r="AA25" s="209">
        <v>2.02</v>
      </c>
      <c r="AB25" s="209">
        <v>1.91</v>
      </c>
      <c r="AC25" s="209">
        <v>1.79</v>
      </c>
      <c r="AD25" s="209">
        <v>1.74</v>
      </c>
      <c r="AE25" s="209">
        <v>1.748</v>
      </c>
      <c r="AF25" s="209">
        <v>1.631</v>
      </c>
      <c r="AG25" s="209">
        <v>1.7669999999999999</v>
      </c>
      <c r="AH25" s="209">
        <v>2.2999999999999998</v>
      </c>
      <c r="AI25" s="209">
        <v>1.9219999999999999</v>
      </c>
      <c r="AJ25" s="209">
        <v>2.39</v>
      </c>
      <c r="AK25" s="209">
        <v>2.61</v>
      </c>
      <c r="AL25" s="209">
        <v>2.59</v>
      </c>
      <c r="AM25" s="209">
        <v>2.71</v>
      </c>
      <c r="AN25" s="209">
        <v>5.35</v>
      </c>
      <c r="AO25" s="209">
        <v>2.62</v>
      </c>
      <c r="AP25" s="209">
        <v>2.6629999999999998</v>
      </c>
      <c r="AQ25" s="209">
        <v>2.91</v>
      </c>
      <c r="AR25" s="209">
        <v>3.26</v>
      </c>
      <c r="AS25" s="209">
        <v>3.84</v>
      </c>
      <c r="AT25" s="209">
        <v>4.07</v>
      </c>
      <c r="AU25" s="209">
        <v>5.16</v>
      </c>
      <c r="AV25" s="209">
        <v>5.51</v>
      </c>
      <c r="AW25" s="209">
        <v>5.05</v>
      </c>
      <c r="AX25" s="209">
        <v>3.76</v>
      </c>
      <c r="AY25" s="209">
        <v>4.38</v>
      </c>
      <c r="AZ25" s="209">
        <v>4.6900000000000004</v>
      </c>
      <c r="BA25" s="209">
        <v>4.9000000000000004</v>
      </c>
      <c r="BB25" s="209">
        <v>6.59</v>
      </c>
      <c r="BC25" s="209">
        <v>8.14</v>
      </c>
      <c r="BD25" s="209">
        <v>7.7</v>
      </c>
      <c r="BE25" s="209">
        <v>7.2839999999999998</v>
      </c>
      <c r="BF25" s="209">
        <v>8.8000000000000007</v>
      </c>
      <c r="BG25" s="209">
        <v>7.88</v>
      </c>
      <c r="BH25" s="298">
        <v>7.1382599999999998</v>
      </c>
      <c r="BI25" s="298">
        <v>7.4814730000000003</v>
      </c>
      <c r="BJ25" s="298">
        <v>7.5997919999999999</v>
      </c>
      <c r="BK25" s="298">
        <v>7.6651939999999996</v>
      </c>
      <c r="BL25" s="298">
        <v>7.1771510000000003</v>
      </c>
      <c r="BM25" s="298">
        <v>6.5277399999999997</v>
      </c>
      <c r="BN25" s="298">
        <v>5.2829309999999996</v>
      </c>
      <c r="BO25" s="298">
        <v>5.2445909999999998</v>
      </c>
      <c r="BP25" s="298">
        <v>5.2908410000000003</v>
      </c>
      <c r="BQ25" s="298">
        <v>5.3316309999999998</v>
      </c>
      <c r="BR25" s="298">
        <v>5.3301239999999996</v>
      </c>
      <c r="BS25" s="298">
        <v>5.2533859999999999</v>
      </c>
      <c r="BT25" s="298">
        <v>5.2664809999999997</v>
      </c>
      <c r="BU25" s="298">
        <v>5.3898440000000001</v>
      </c>
      <c r="BV25" s="298">
        <v>5.5266450000000003</v>
      </c>
    </row>
    <row r="26" spans="1:74" ht="11.15" customHeight="1" x14ac:dyDescent="0.25">
      <c r="A26" s="51"/>
      <c r="B26" s="52" t="s">
        <v>1003</v>
      </c>
      <c r="C26" s="61"/>
      <c r="D26" s="61"/>
      <c r="E26" s="61"/>
      <c r="F26" s="61"/>
      <c r="G26" s="61"/>
      <c r="H26" s="61"/>
      <c r="I26" s="61"/>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301"/>
      <c r="BI26" s="301"/>
      <c r="BJ26" s="301"/>
      <c r="BK26" s="301"/>
      <c r="BL26" s="301"/>
      <c r="BM26" s="301"/>
      <c r="BN26" s="301"/>
      <c r="BO26" s="301"/>
      <c r="BP26" s="301"/>
      <c r="BQ26" s="301"/>
      <c r="BR26" s="301"/>
      <c r="BS26" s="301"/>
      <c r="BT26" s="301"/>
      <c r="BU26" s="301"/>
      <c r="BV26" s="301"/>
    </row>
    <row r="27" spans="1:74" ht="11.15" customHeight="1" x14ac:dyDescent="0.25">
      <c r="A27" s="51" t="s">
        <v>672</v>
      </c>
      <c r="B27" s="149" t="s">
        <v>385</v>
      </c>
      <c r="C27" s="209">
        <v>4.46</v>
      </c>
      <c r="D27" s="209">
        <v>4.8499999999999996</v>
      </c>
      <c r="E27" s="209">
        <v>4</v>
      </c>
      <c r="F27" s="209">
        <v>3.89</v>
      </c>
      <c r="G27" s="209">
        <v>3.8</v>
      </c>
      <c r="H27" s="209">
        <v>3.77</v>
      </c>
      <c r="I27" s="209">
        <v>3.75</v>
      </c>
      <c r="J27" s="209">
        <v>3.67</v>
      </c>
      <c r="K27" s="209">
        <v>3.75</v>
      </c>
      <c r="L27" s="209">
        <v>4.03</v>
      </c>
      <c r="M27" s="209">
        <v>4.51</v>
      </c>
      <c r="N27" s="209">
        <v>5.47</v>
      </c>
      <c r="O27" s="209">
        <v>5.0199999999999996</v>
      </c>
      <c r="P27" s="209">
        <v>4.62</v>
      </c>
      <c r="Q27" s="209">
        <v>4.3099999999999996</v>
      </c>
      <c r="R27" s="209">
        <v>3.99</v>
      </c>
      <c r="S27" s="209">
        <v>3.64</v>
      </c>
      <c r="T27" s="209">
        <v>3.55</v>
      </c>
      <c r="U27" s="209">
        <v>3.33</v>
      </c>
      <c r="V27" s="209">
        <v>3.18</v>
      </c>
      <c r="W27" s="209">
        <v>3.35</v>
      </c>
      <c r="X27" s="209">
        <v>3.43</v>
      </c>
      <c r="Y27" s="209">
        <v>3.86</v>
      </c>
      <c r="Z27" s="209">
        <v>3.84</v>
      </c>
      <c r="AA27" s="209">
        <v>3.71</v>
      </c>
      <c r="AB27" s="209">
        <v>3.58</v>
      </c>
      <c r="AC27" s="209">
        <v>3.39</v>
      </c>
      <c r="AD27" s="209">
        <v>3</v>
      </c>
      <c r="AE27" s="209">
        <v>2.91</v>
      </c>
      <c r="AF27" s="209">
        <v>2.72</v>
      </c>
      <c r="AG27" s="209">
        <v>2.58</v>
      </c>
      <c r="AH27" s="209">
        <v>2.85</v>
      </c>
      <c r="AI27" s="209">
        <v>3.3</v>
      </c>
      <c r="AJ27" s="209">
        <v>3.29</v>
      </c>
      <c r="AK27" s="209">
        <v>3.98</v>
      </c>
      <c r="AL27" s="209">
        <v>4.1100000000000003</v>
      </c>
      <c r="AM27" s="209">
        <v>4.08</v>
      </c>
      <c r="AN27" s="209">
        <v>9.41</v>
      </c>
      <c r="AO27" s="209">
        <v>4.43</v>
      </c>
      <c r="AP27" s="209">
        <v>4.03</v>
      </c>
      <c r="AQ27" s="209">
        <v>4.1500000000000004</v>
      </c>
      <c r="AR27" s="209">
        <v>4.21</v>
      </c>
      <c r="AS27" s="209">
        <v>4.76</v>
      </c>
      <c r="AT27" s="209">
        <v>5.0199999999999996</v>
      </c>
      <c r="AU27" s="209">
        <v>5.48</v>
      </c>
      <c r="AV27" s="209">
        <v>6.69</v>
      </c>
      <c r="AW27" s="209">
        <v>6.99</v>
      </c>
      <c r="AX27" s="209">
        <v>6.77</v>
      </c>
      <c r="AY27" s="209">
        <v>6.64</v>
      </c>
      <c r="AZ27" s="209">
        <v>7.53</v>
      </c>
      <c r="BA27" s="209">
        <v>6.34</v>
      </c>
      <c r="BB27" s="209">
        <v>6.88</v>
      </c>
      <c r="BC27" s="209">
        <v>8.3699999999999992</v>
      </c>
      <c r="BD27" s="209">
        <v>9.6999999999999993</v>
      </c>
      <c r="BE27" s="209">
        <v>8.14</v>
      </c>
      <c r="BF27" s="209">
        <v>9.0357319999999994</v>
      </c>
      <c r="BG27" s="209">
        <v>9.5711750000000002</v>
      </c>
      <c r="BH27" s="298">
        <v>8.8228899999999992</v>
      </c>
      <c r="BI27" s="298">
        <v>8.7850169999999999</v>
      </c>
      <c r="BJ27" s="298">
        <v>9.3490260000000003</v>
      </c>
      <c r="BK27" s="298">
        <v>9.4002479999999995</v>
      </c>
      <c r="BL27" s="298">
        <v>9.3236319999999999</v>
      </c>
      <c r="BM27" s="298">
        <v>8.5900850000000002</v>
      </c>
      <c r="BN27" s="298">
        <v>7.6176630000000003</v>
      </c>
      <c r="BO27" s="298">
        <v>6.7135499999999997</v>
      </c>
      <c r="BP27" s="298">
        <v>6.5542290000000003</v>
      </c>
      <c r="BQ27" s="298">
        <v>6.5050230000000004</v>
      </c>
      <c r="BR27" s="298">
        <v>6.4713609999999999</v>
      </c>
      <c r="BS27" s="298">
        <v>6.3606689999999997</v>
      </c>
      <c r="BT27" s="298">
        <v>6.4256929999999999</v>
      </c>
      <c r="BU27" s="298">
        <v>6.6492490000000002</v>
      </c>
      <c r="BV27" s="298">
        <v>7.157718</v>
      </c>
    </row>
    <row r="28" spans="1:74" ht="11.15" customHeight="1" x14ac:dyDescent="0.25">
      <c r="A28" s="51" t="s">
        <v>662</v>
      </c>
      <c r="B28" s="149" t="s">
        <v>386</v>
      </c>
      <c r="C28" s="209">
        <v>7.4</v>
      </c>
      <c r="D28" s="209">
        <v>7.74</v>
      </c>
      <c r="E28" s="209">
        <v>7.71</v>
      </c>
      <c r="F28" s="209">
        <v>7.65</v>
      </c>
      <c r="G28" s="209">
        <v>8.34</v>
      </c>
      <c r="H28" s="209">
        <v>8.58</v>
      </c>
      <c r="I28" s="209">
        <v>8.84</v>
      </c>
      <c r="J28" s="209">
        <v>8.69</v>
      </c>
      <c r="K28" s="209">
        <v>8.57</v>
      </c>
      <c r="L28" s="209">
        <v>7.69</v>
      </c>
      <c r="M28" s="209">
        <v>7.34</v>
      </c>
      <c r="N28" s="209">
        <v>7.7</v>
      </c>
      <c r="O28" s="209">
        <v>7.67</v>
      </c>
      <c r="P28" s="209">
        <v>7.54</v>
      </c>
      <c r="Q28" s="209">
        <v>7.4</v>
      </c>
      <c r="R28" s="209">
        <v>7.72</v>
      </c>
      <c r="S28" s="209">
        <v>8.06</v>
      </c>
      <c r="T28" s="209">
        <v>8.2899999999999991</v>
      </c>
      <c r="U28" s="209">
        <v>8.4700000000000006</v>
      </c>
      <c r="V28" s="209">
        <v>8.41</v>
      </c>
      <c r="W28" s="209">
        <v>8.34</v>
      </c>
      <c r="X28" s="209">
        <v>7.63</v>
      </c>
      <c r="Y28" s="209">
        <v>6.98</v>
      </c>
      <c r="Z28" s="209">
        <v>7.19</v>
      </c>
      <c r="AA28" s="209">
        <v>7.24</v>
      </c>
      <c r="AB28" s="209">
        <v>7.03</v>
      </c>
      <c r="AC28" s="209">
        <v>7.29</v>
      </c>
      <c r="AD28" s="209">
        <v>7.24</v>
      </c>
      <c r="AE28" s="209">
        <v>7.73</v>
      </c>
      <c r="AF28" s="209">
        <v>8.24</v>
      </c>
      <c r="AG28" s="209">
        <v>8.49</v>
      </c>
      <c r="AH28" s="209">
        <v>8.48</v>
      </c>
      <c r="AI28" s="209">
        <v>8.4499999999999993</v>
      </c>
      <c r="AJ28" s="209">
        <v>7.59</v>
      </c>
      <c r="AK28" s="209">
        <v>7.64</v>
      </c>
      <c r="AL28" s="209">
        <v>7.4</v>
      </c>
      <c r="AM28" s="209">
        <v>7.4</v>
      </c>
      <c r="AN28" s="209">
        <v>7.36</v>
      </c>
      <c r="AO28" s="209">
        <v>8</v>
      </c>
      <c r="AP28" s="209">
        <v>8.41</v>
      </c>
      <c r="AQ28" s="209">
        <v>8.99</v>
      </c>
      <c r="AR28" s="209">
        <v>9.58</v>
      </c>
      <c r="AS28" s="209">
        <v>9.93</v>
      </c>
      <c r="AT28" s="209">
        <v>10.210000000000001</v>
      </c>
      <c r="AU28" s="209">
        <v>10.3</v>
      </c>
      <c r="AV28" s="209">
        <v>10.47</v>
      </c>
      <c r="AW28" s="209">
        <v>10.050000000000001</v>
      </c>
      <c r="AX28" s="209">
        <v>10.36</v>
      </c>
      <c r="AY28" s="209">
        <v>9.81</v>
      </c>
      <c r="AZ28" s="209">
        <v>10.039999999999999</v>
      </c>
      <c r="BA28" s="209">
        <v>10.23</v>
      </c>
      <c r="BB28" s="209">
        <v>10.63</v>
      </c>
      <c r="BC28" s="209">
        <v>12.11</v>
      </c>
      <c r="BD28" s="209">
        <v>13.5</v>
      </c>
      <c r="BE28" s="209">
        <v>13.49</v>
      </c>
      <c r="BF28" s="209">
        <v>13.455640000000001</v>
      </c>
      <c r="BG28" s="209">
        <v>13.511749999999999</v>
      </c>
      <c r="BH28" s="298">
        <v>12.95242</v>
      </c>
      <c r="BI28" s="298">
        <v>12.50398</v>
      </c>
      <c r="BJ28" s="298">
        <v>12.39167</v>
      </c>
      <c r="BK28" s="298">
        <v>12.27389</v>
      </c>
      <c r="BL28" s="298">
        <v>12.26718</v>
      </c>
      <c r="BM28" s="298">
        <v>12.27825</v>
      </c>
      <c r="BN28" s="298">
        <v>12.13082</v>
      </c>
      <c r="BO28" s="298">
        <v>12.038449999999999</v>
      </c>
      <c r="BP28" s="298">
        <v>12.05668</v>
      </c>
      <c r="BQ28" s="298">
        <v>11.88951</v>
      </c>
      <c r="BR28" s="298">
        <v>11.697150000000001</v>
      </c>
      <c r="BS28" s="298">
        <v>11.35582</v>
      </c>
      <c r="BT28" s="298">
        <v>10.71481</v>
      </c>
      <c r="BU28" s="298">
        <v>10.373860000000001</v>
      </c>
      <c r="BV28" s="298">
        <v>10.2662</v>
      </c>
    </row>
    <row r="29" spans="1:74" ht="11.15" customHeight="1" x14ac:dyDescent="0.25">
      <c r="A29" s="51" t="s">
        <v>524</v>
      </c>
      <c r="B29" s="149" t="s">
        <v>387</v>
      </c>
      <c r="C29" s="209">
        <v>8.9</v>
      </c>
      <c r="D29" s="209">
        <v>9.6300000000000008</v>
      </c>
      <c r="E29" s="209">
        <v>9.76</v>
      </c>
      <c r="F29" s="209">
        <v>10.050000000000001</v>
      </c>
      <c r="G29" s="209">
        <v>13.52</v>
      </c>
      <c r="H29" s="209">
        <v>16.47</v>
      </c>
      <c r="I29" s="209">
        <v>17.850000000000001</v>
      </c>
      <c r="J29" s="209">
        <v>18.559999999999999</v>
      </c>
      <c r="K29" s="209">
        <v>17.23</v>
      </c>
      <c r="L29" s="209">
        <v>12.22</v>
      </c>
      <c r="M29" s="209">
        <v>9.42</v>
      </c>
      <c r="N29" s="209">
        <v>9.6199999999999992</v>
      </c>
      <c r="O29" s="209">
        <v>9.36</v>
      </c>
      <c r="P29" s="209">
        <v>9.4</v>
      </c>
      <c r="Q29" s="209">
        <v>9.42</v>
      </c>
      <c r="R29" s="209">
        <v>10.85</v>
      </c>
      <c r="S29" s="209">
        <v>12.76</v>
      </c>
      <c r="T29" s="209">
        <v>15.6</v>
      </c>
      <c r="U29" s="209">
        <v>17.739999999999998</v>
      </c>
      <c r="V29" s="209">
        <v>18.37</v>
      </c>
      <c r="W29" s="209">
        <v>17.61</v>
      </c>
      <c r="X29" s="209">
        <v>12.5</v>
      </c>
      <c r="Y29" s="209">
        <v>9.33</v>
      </c>
      <c r="Z29" s="209">
        <v>9.3000000000000007</v>
      </c>
      <c r="AA29" s="209">
        <v>9.43</v>
      </c>
      <c r="AB29" s="209">
        <v>9.19</v>
      </c>
      <c r="AC29" s="209">
        <v>9.8000000000000007</v>
      </c>
      <c r="AD29" s="209">
        <v>10.42</v>
      </c>
      <c r="AE29" s="209">
        <v>11.79</v>
      </c>
      <c r="AF29" s="209">
        <v>15.33</v>
      </c>
      <c r="AG29" s="209">
        <v>17.489999999999998</v>
      </c>
      <c r="AH29" s="209">
        <v>18.27</v>
      </c>
      <c r="AI29" s="209">
        <v>16.850000000000001</v>
      </c>
      <c r="AJ29" s="209">
        <v>12.26</v>
      </c>
      <c r="AK29" s="209">
        <v>10.99</v>
      </c>
      <c r="AL29" s="209">
        <v>9.75</v>
      </c>
      <c r="AM29" s="209">
        <v>9.6300000000000008</v>
      </c>
      <c r="AN29" s="209">
        <v>9.2899999999999991</v>
      </c>
      <c r="AO29" s="209">
        <v>10.48</v>
      </c>
      <c r="AP29" s="209">
        <v>12.21</v>
      </c>
      <c r="AQ29" s="209">
        <v>14.08</v>
      </c>
      <c r="AR29" s="209">
        <v>17.64</v>
      </c>
      <c r="AS29" s="209">
        <v>19.829999999999998</v>
      </c>
      <c r="AT29" s="209">
        <v>20.88</v>
      </c>
      <c r="AU29" s="209">
        <v>20.149999999999999</v>
      </c>
      <c r="AV29" s="209">
        <v>17.41</v>
      </c>
      <c r="AW29" s="209">
        <v>13.12</v>
      </c>
      <c r="AX29" s="209">
        <v>13.08</v>
      </c>
      <c r="AY29" s="209">
        <v>12.03</v>
      </c>
      <c r="AZ29" s="209">
        <v>12.18</v>
      </c>
      <c r="BA29" s="209">
        <v>12.98</v>
      </c>
      <c r="BB29" s="209">
        <v>14.01</v>
      </c>
      <c r="BC29" s="209">
        <v>17.77</v>
      </c>
      <c r="BD29" s="209">
        <v>22.7</v>
      </c>
      <c r="BE29" s="209">
        <v>24.61</v>
      </c>
      <c r="BF29" s="209">
        <v>24.6252</v>
      </c>
      <c r="BG29" s="209">
        <v>23.517910000000001</v>
      </c>
      <c r="BH29" s="298">
        <v>19.64584</v>
      </c>
      <c r="BI29" s="298">
        <v>16.78228</v>
      </c>
      <c r="BJ29" s="298">
        <v>15.645160000000001</v>
      </c>
      <c r="BK29" s="298">
        <v>15.302110000000001</v>
      </c>
      <c r="BL29" s="298">
        <v>15.173730000000001</v>
      </c>
      <c r="BM29" s="298">
        <v>15.38813</v>
      </c>
      <c r="BN29" s="298">
        <v>15.789630000000001</v>
      </c>
      <c r="BO29" s="298">
        <v>17.40448</v>
      </c>
      <c r="BP29" s="298">
        <v>19.91112</v>
      </c>
      <c r="BQ29" s="298">
        <v>21.300989999999999</v>
      </c>
      <c r="BR29" s="298">
        <v>21.84263</v>
      </c>
      <c r="BS29" s="298">
        <v>20.65579</v>
      </c>
      <c r="BT29" s="298">
        <v>16.829619999999998</v>
      </c>
      <c r="BU29" s="298">
        <v>14.04833</v>
      </c>
      <c r="BV29" s="298">
        <v>13.01768</v>
      </c>
    </row>
    <row r="30" spans="1:74" ht="11.15" customHeight="1" x14ac:dyDescent="0.25">
      <c r="A30" s="48"/>
      <c r="B30" s="53" t="s">
        <v>983</v>
      </c>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215"/>
      <c r="AJ30" s="215"/>
      <c r="AK30" s="215"/>
      <c r="AL30" s="215"/>
      <c r="AM30" s="215"/>
      <c r="AN30" s="215"/>
      <c r="AO30" s="215"/>
      <c r="AP30" s="215"/>
      <c r="AQ30" s="215"/>
      <c r="AR30" s="215"/>
      <c r="AS30" s="215"/>
      <c r="AT30" s="215"/>
      <c r="AU30" s="215"/>
      <c r="AV30" s="215"/>
      <c r="AW30" s="215"/>
      <c r="AX30" s="215"/>
      <c r="AY30" s="215"/>
      <c r="AZ30" s="215"/>
      <c r="BA30" s="215"/>
      <c r="BB30" s="215"/>
      <c r="BC30" s="215"/>
      <c r="BD30" s="215"/>
      <c r="BE30" s="215"/>
      <c r="BF30" s="215"/>
      <c r="BG30" s="215"/>
      <c r="BH30" s="371"/>
      <c r="BI30" s="371"/>
      <c r="BJ30" s="371"/>
      <c r="BK30" s="371"/>
      <c r="BL30" s="371"/>
      <c r="BM30" s="371"/>
      <c r="BN30" s="371"/>
      <c r="BO30" s="371"/>
      <c r="BP30" s="371"/>
      <c r="BQ30" s="371"/>
      <c r="BR30" s="371"/>
      <c r="BS30" s="371"/>
      <c r="BT30" s="371"/>
      <c r="BU30" s="371"/>
      <c r="BV30" s="371"/>
    </row>
    <row r="31" spans="1:74" ht="11.15" customHeight="1" x14ac:dyDescent="0.25">
      <c r="A31" s="48"/>
      <c r="B31" s="54" t="s">
        <v>105</v>
      </c>
      <c r="C31" s="215"/>
      <c r="D31" s="215"/>
      <c r="E31" s="215"/>
      <c r="F31" s="215"/>
      <c r="G31" s="215"/>
      <c r="H31" s="215"/>
      <c r="I31" s="215"/>
      <c r="J31" s="215"/>
      <c r="K31" s="215"/>
      <c r="L31" s="215"/>
      <c r="M31" s="215"/>
      <c r="N31" s="215"/>
      <c r="O31" s="215"/>
      <c r="P31" s="215"/>
      <c r="Q31" s="215"/>
      <c r="R31" s="215"/>
      <c r="S31" s="215"/>
      <c r="T31" s="215"/>
      <c r="U31" s="215"/>
      <c r="V31" s="215"/>
      <c r="W31" s="215"/>
      <c r="X31" s="215"/>
      <c r="Y31" s="215"/>
      <c r="Z31" s="215"/>
      <c r="AA31" s="215"/>
      <c r="AB31" s="215"/>
      <c r="AC31" s="215"/>
      <c r="AD31" s="215"/>
      <c r="AE31" s="215"/>
      <c r="AF31" s="215"/>
      <c r="AG31" s="215"/>
      <c r="AH31" s="215"/>
      <c r="AI31" s="215"/>
      <c r="AJ31" s="215"/>
      <c r="AK31" s="215"/>
      <c r="AL31" s="215"/>
      <c r="AM31" s="215"/>
      <c r="AN31" s="215"/>
      <c r="AO31" s="215"/>
      <c r="AP31" s="215"/>
      <c r="AQ31" s="215"/>
      <c r="AR31" s="215"/>
      <c r="AS31" s="215"/>
      <c r="AT31" s="215"/>
      <c r="AU31" s="215"/>
      <c r="AV31" s="215"/>
      <c r="AW31" s="215"/>
      <c r="AX31" s="215"/>
      <c r="AY31" s="215"/>
      <c r="AZ31" s="215"/>
      <c r="BA31" s="215"/>
      <c r="BB31" s="215"/>
      <c r="BC31" s="215"/>
      <c r="BD31" s="215"/>
      <c r="BE31" s="215"/>
      <c r="BF31" s="215"/>
      <c r="BG31" s="215"/>
      <c r="BH31" s="371"/>
      <c r="BI31" s="371"/>
      <c r="BJ31" s="371"/>
      <c r="BK31" s="371"/>
      <c r="BL31" s="371"/>
      <c r="BM31" s="371"/>
      <c r="BN31" s="371"/>
      <c r="BO31" s="371"/>
      <c r="BP31" s="371"/>
      <c r="BQ31" s="371"/>
      <c r="BR31" s="371"/>
      <c r="BS31" s="371"/>
      <c r="BT31" s="371"/>
      <c r="BU31" s="371"/>
      <c r="BV31" s="371"/>
    </row>
    <row r="32" spans="1:74" ht="11.15" customHeight="1" x14ac:dyDescent="0.25">
      <c r="A32" s="51" t="s">
        <v>521</v>
      </c>
      <c r="B32" s="149" t="s">
        <v>388</v>
      </c>
      <c r="C32" s="209">
        <v>2.06</v>
      </c>
      <c r="D32" s="209">
        <v>2.0699999999999998</v>
      </c>
      <c r="E32" s="209">
        <v>2.04</v>
      </c>
      <c r="F32" s="209">
        <v>2.0699999999999998</v>
      </c>
      <c r="G32" s="209">
        <v>2.04</v>
      </c>
      <c r="H32" s="209">
        <v>2.04</v>
      </c>
      <c r="I32" s="209">
        <v>2.0499999999999998</v>
      </c>
      <c r="J32" s="209">
        <v>2.06</v>
      </c>
      <c r="K32" s="209">
        <v>2.0499999999999998</v>
      </c>
      <c r="L32" s="209">
        <v>2.04</v>
      </c>
      <c r="M32" s="209">
        <v>2.06</v>
      </c>
      <c r="N32" s="209">
        <v>2.11</v>
      </c>
      <c r="O32" s="209">
        <v>2.1</v>
      </c>
      <c r="P32" s="209">
        <v>2.0699999999999998</v>
      </c>
      <c r="Q32" s="209">
        <v>2.08</v>
      </c>
      <c r="R32" s="209">
        <v>2.0699999999999998</v>
      </c>
      <c r="S32" s="209">
        <v>2.0499999999999998</v>
      </c>
      <c r="T32" s="209">
        <v>2.0299999999999998</v>
      </c>
      <c r="U32" s="209">
        <v>2.02</v>
      </c>
      <c r="V32" s="209">
        <v>2</v>
      </c>
      <c r="W32" s="209">
        <v>1.96</v>
      </c>
      <c r="X32" s="209">
        <v>1.96</v>
      </c>
      <c r="Y32" s="209">
        <v>1.96</v>
      </c>
      <c r="Z32" s="209">
        <v>1.91</v>
      </c>
      <c r="AA32" s="209">
        <v>1.94</v>
      </c>
      <c r="AB32" s="209">
        <v>1.9</v>
      </c>
      <c r="AC32" s="209">
        <v>1.93</v>
      </c>
      <c r="AD32" s="209">
        <v>1.92</v>
      </c>
      <c r="AE32" s="209">
        <v>1.89</v>
      </c>
      <c r="AF32" s="209">
        <v>1.9</v>
      </c>
      <c r="AG32" s="209">
        <v>1.91</v>
      </c>
      <c r="AH32" s="209">
        <v>1.94</v>
      </c>
      <c r="AI32" s="209">
        <v>1.94</v>
      </c>
      <c r="AJ32" s="209">
        <v>1.91</v>
      </c>
      <c r="AK32" s="209">
        <v>1.91</v>
      </c>
      <c r="AL32" s="209">
        <v>1.92</v>
      </c>
      <c r="AM32" s="209">
        <v>1.91</v>
      </c>
      <c r="AN32" s="209">
        <v>1.93</v>
      </c>
      <c r="AO32" s="209">
        <v>1.9</v>
      </c>
      <c r="AP32" s="209">
        <v>1.9</v>
      </c>
      <c r="AQ32" s="209">
        <v>1.9</v>
      </c>
      <c r="AR32" s="209">
        <v>1.96</v>
      </c>
      <c r="AS32" s="209">
        <v>2.0099999999999998</v>
      </c>
      <c r="AT32" s="209">
        <v>2.06</v>
      </c>
      <c r="AU32" s="209">
        <v>2.0099999999999998</v>
      </c>
      <c r="AV32" s="209">
        <v>2.0299999999999998</v>
      </c>
      <c r="AW32" s="209">
        <v>2.04</v>
      </c>
      <c r="AX32" s="209">
        <v>2.08</v>
      </c>
      <c r="AY32" s="209">
        <v>2.21</v>
      </c>
      <c r="AZ32" s="209">
        <v>2.1800000000000002</v>
      </c>
      <c r="BA32" s="209">
        <v>2.16</v>
      </c>
      <c r="BB32" s="209">
        <v>2.19</v>
      </c>
      <c r="BC32" s="209">
        <v>2.2400000000000002</v>
      </c>
      <c r="BD32" s="209">
        <v>2.3220461272000001</v>
      </c>
      <c r="BE32" s="209">
        <v>2.5886016032999999</v>
      </c>
      <c r="BF32" s="209">
        <v>2.5753339999999998</v>
      </c>
      <c r="BG32" s="209">
        <v>2.559205</v>
      </c>
      <c r="BH32" s="298">
        <v>2.5300039999999999</v>
      </c>
      <c r="BI32" s="298">
        <v>2.533293</v>
      </c>
      <c r="BJ32" s="298">
        <v>2.5276640000000001</v>
      </c>
      <c r="BK32" s="298">
        <v>2.5329959999999998</v>
      </c>
      <c r="BL32" s="298">
        <v>2.5182500000000001</v>
      </c>
      <c r="BM32" s="298">
        <v>2.522767</v>
      </c>
      <c r="BN32" s="298">
        <v>2.5199180000000001</v>
      </c>
      <c r="BO32" s="298">
        <v>2.513528</v>
      </c>
      <c r="BP32" s="298">
        <v>2.4884970000000002</v>
      </c>
      <c r="BQ32" s="298">
        <v>2.484137</v>
      </c>
      <c r="BR32" s="298">
        <v>2.486694</v>
      </c>
      <c r="BS32" s="298">
        <v>2.4717549999999999</v>
      </c>
      <c r="BT32" s="298">
        <v>2.445675</v>
      </c>
      <c r="BU32" s="298">
        <v>2.4520270000000002</v>
      </c>
      <c r="BV32" s="298">
        <v>2.4511180000000001</v>
      </c>
    </row>
    <row r="33" spans="1:74" ht="11.15" customHeight="1" x14ac:dyDescent="0.25">
      <c r="A33" s="51" t="s">
        <v>523</v>
      </c>
      <c r="B33" s="149" t="s">
        <v>389</v>
      </c>
      <c r="C33" s="209">
        <v>5.0599999999999996</v>
      </c>
      <c r="D33" s="209">
        <v>3.61</v>
      </c>
      <c r="E33" s="209">
        <v>3.18</v>
      </c>
      <c r="F33" s="209">
        <v>3.14</v>
      </c>
      <c r="G33" s="209">
        <v>3.06</v>
      </c>
      <c r="H33" s="209">
        <v>3.13</v>
      </c>
      <c r="I33" s="209">
        <v>3.23</v>
      </c>
      <c r="J33" s="209">
        <v>3.28</v>
      </c>
      <c r="K33" s="209">
        <v>3.12</v>
      </c>
      <c r="L33" s="209">
        <v>3.43</v>
      </c>
      <c r="M33" s="209">
        <v>4.18</v>
      </c>
      <c r="N33" s="209">
        <v>4.72</v>
      </c>
      <c r="O33" s="209">
        <v>4</v>
      </c>
      <c r="P33" s="209">
        <v>3.63</v>
      </c>
      <c r="Q33" s="209">
        <v>3.46</v>
      </c>
      <c r="R33" s="209">
        <v>2.89</v>
      </c>
      <c r="S33" s="209">
        <v>2.77</v>
      </c>
      <c r="T33" s="209">
        <v>2.58</v>
      </c>
      <c r="U33" s="209">
        <v>2.54</v>
      </c>
      <c r="V33" s="209">
        <v>2.42</v>
      </c>
      <c r="W33" s="209">
        <v>2.59</v>
      </c>
      <c r="X33" s="209">
        <v>2.4900000000000002</v>
      </c>
      <c r="Y33" s="209">
        <v>2.96</v>
      </c>
      <c r="Z33" s="209">
        <v>2.91</v>
      </c>
      <c r="AA33" s="209">
        <v>2.62</v>
      </c>
      <c r="AB33" s="209">
        <v>2.4</v>
      </c>
      <c r="AC33" s="209">
        <v>2.14</v>
      </c>
      <c r="AD33" s="209">
        <v>2.1</v>
      </c>
      <c r="AE33" s="209">
        <v>2.17</v>
      </c>
      <c r="AF33" s="209">
        <v>2.0299999999999998</v>
      </c>
      <c r="AG33" s="209">
        <v>2.06</v>
      </c>
      <c r="AH33" s="209">
        <v>2.41</v>
      </c>
      <c r="AI33" s="209">
        <v>2.42</v>
      </c>
      <c r="AJ33" s="209">
        <v>2.5</v>
      </c>
      <c r="AK33" s="209">
        <v>2.99</v>
      </c>
      <c r="AL33" s="209">
        <v>3.17</v>
      </c>
      <c r="AM33" s="209">
        <v>3.19</v>
      </c>
      <c r="AN33" s="209">
        <v>15.52</v>
      </c>
      <c r="AO33" s="209">
        <v>3.26</v>
      </c>
      <c r="AP33" s="209">
        <v>3.01</v>
      </c>
      <c r="AQ33" s="209">
        <v>3.24</v>
      </c>
      <c r="AR33" s="209">
        <v>3.45</v>
      </c>
      <c r="AS33" s="209">
        <v>3.98</v>
      </c>
      <c r="AT33" s="209">
        <v>4.3</v>
      </c>
      <c r="AU33" s="209">
        <v>4.92</v>
      </c>
      <c r="AV33" s="209">
        <v>5.58</v>
      </c>
      <c r="AW33" s="209">
        <v>5.69</v>
      </c>
      <c r="AX33" s="209">
        <v>4.9800000000000004</v>
      </c>
      <c r="AY33" s="209">
        <v>5.85</v>
      </c>
      <c r="AZ33" s="209">
        <v>6.03</v>
      </c>
      <c r="BA33" s="209">
        <v>5.1100000000000003</v>
      </c>
      <c r="BB33" s="209">
        <v>6.23</v>
      </c>
      <c r="BC33" s="209">
        <v>7.55</v>
      </c>
      <c r="BD33" s="209">
        <v>7.9972948174000003</v>
      </c>
      <c r="BE33" s="209">
        <v>7.4886774795999997</v>
      </c>
      <c r="BF33" s="209">
        <v>8.9894770000000008</v>
      </c>
      <c r="BG33" s="209">
        <v>8.1740709999999996</v>
      </c>
      <c r="BH33" s="298">
        <v>7.4119840000000003</v>
      </c>
      <c r="BI33" s="298">
        <v>7.8377290000000004</v>
      </c>
      <c r="BJ33" s="298">
        <v>8.1376109999999997</v>
      </c>
      <c r="BK33" s="298">
        <v>8.3281519999999993</v>
      </c>
      <c r="BL33" s="298">
        <v>7.8068090000000003</v>
      </c>
      <c r="BM33" s="298">
        <v>6.9457310000000003</v>
      </c>
      <c r="BN33" s="298">
        <v>5.6210889999999996</v>
      </c>
      <c r="BO33" s="298">
        <v>5.5042390000000001</v>
      </c>
      <c r="BP33" s="298">
        <v>5.4578980000000001</v>
      </c>
      <c r="BQ33" s="298">
        <v>5.5603189999999998</v>
      </c>
      <c r="BR33" s="298">
        <v>5.5850059999999999</v>
      </c>
      <c r="BS33" s="298">
        <v>5.5091159999999997</v>
      </c>
      <c r="BT33" s="298">
        <v>5.5401930000000004</v>
      </c>
      <c r="BU33" s="298">
        <v>5.7674960000000004</v>
      </c>
      <c r="BV33" s="298">
        <v>6.0762580000000002</v>
      </c>
    </row>
    <row r="34" spans="1:74" ht="11.15" customHeight="1" x14ac:dyDescent="0.25">
      <c r="A34" s="51" t="s">
        <v>522</v>
      </c>
      <c r="B34" s="575" t="s">
        <v>984</v>
      </c>
      <c r="C34" s="209">
        <v>11.45</v>
      </c>
      <c r="D34" s="209">
        <v>11.46</v>
      </c>
      <c r="E34" s="209">
        <v>12.1</v>
      </c>
      <c r="F34" s="209">
        <v>12.2</v>
      </c>
      <c r="G34" s="209">
        <v>12.83</v>
      </c>
      <c r="H34" s="209">
        <v>13.81</v>
      </c>
      <c r="I34" s="209">
        <v>13.76</v>
      </c>
      <c r="J34" s="209">
        <v>14.38</v>
      </c>
      <c r="K34" s="209">
        <v>13.91</v>
      </c>
      <c r="L34" s="209">
        <v>14.52</v>
      </c>
      <c r="M34" s="209">
        <v>15.25</v>
      </c>
      <c r="N34" s="209">
        <v>13.56</v>
      </c>
      <c r="O34" s="209">
        <v>11.3</v>
      </c>
      <c r="P34" s="209">
        <v>12.28</v>
      </c>
      <c r="Q34" s="209">
        <v>13.68</v>
      </c>
      <c r="R34" s="209">
        <v>13.89</v>
      </c>
      <c r="S34" s="209">
        <v>13.47</v>
      </c>
      <c r="T34" s="209">
        <v>12.92</v>
      </c>
      <c r="U34" s="209">
        <v>12.93</v>
      </c>
      <c r="V34" s="209">
        <v>13.72</v>
      </c>
      <c r="W34" s="209">
        <v>11.53</v>
      </c>
      <c r="X34" s="209">
        <v>12.65</v>
      </c>
      <c r="Y34" s="209">
        <v>12.05</v>
      </c>
      <c r="Z34" s="209">
        <v>12.85</v>
      </c>
      <c r="AA34" s="209">
        <v>13.16</v>
      </c>
      <c r="AB34" s="209">
        <v>12.68</v>
      </c>
      <c r="AC34" s="209">
        <v>10.29</v>
      </c>
      <c r="AD34" s="209">
        <v>8.1999999999999993</v>
      </c>
      <c r="AE34" s="209">
        <v>5.7</v>
      </c>
      <c r="AF34" s="209">
        <v>6.26</v>
      </c>
      <c r="AG34" s="209">
        <v>7.38</v>
      </c>
      <c r="AH34" s="209">
        <v>9.67</v>
      </c>
      <c r="AI34" s="209">
        <v>9.56</v>
      </c>
      <c r="AJ34" s="209">
        <v>8.68</v>
      </c>
      <c r="AK34" s="209">
        <v>8.86</v>
      </c>
      <c r="AL34" s="209">
        <v>9.2100000000000009</v>
      </c>
      <c r="AM34" s="209">
        <v>10.33</v>
      </c>
      <c r="AN34" s="209">
        <v>11.37</v>
      </c>
      <c r="AO34" s="209">
        <v>12.41</v>
      </c>
      <c r="AP34" s="209">
        <v>12.81</v>
      </c>
      <c r="AQ34" s="209">
        <v>12.82</v>
      </c>
      <c r="AR34" s="209">
        <v>13.56</v>
      </c>
      <c r="AS34" s="209">
        <v>14.34</v>
      </c>
      <c r="AT34" s="209">
        <v>14.47</v>
      </c>
      <c r="AU34" s="209">
        <v>13.8</v>
      </c>
      <c r="AV34" s="209">
        <v>14.97</v>
      </c>
      <c r="AW34" s="209">
        <v>17.03</v>
      </c>
      <c r="AX34" s="209">
        <v>16.350000000000001</v>
      </c>
      <c r="AY34" s="209">
        <v>15.74</v>
      </c>
      <c r="AZ34" s="209">
        <v>16.760000000000002</v>
      </c>
      <c r="BA34" s="209">
        <v>20.61</v>
      </c>
      <c r="BB34" s="209">
        <v>25.37</v>
      </c>
      <c r="BC34" s="209">
        <v>26.55</v>
      </c>
      <c r="BD34" s="209">
        <v>26.504717898999999</v>
      </c>
      <c r="BE34" s="209">
        <v>30.358702310000002</v>
      </c>
      <c r="BF34" s="209">
        <v>24.85219</v>
      </c>
      <c r="BG34" s="209">
        <v>21.52975</v>
      </c>
      <c r="BH34" s="298">
        <v>19.494160000000001</v>
      </c>
      <c r="BI34" s="298">
        <v>18.97503</v>
      </c>
      <c r="BJ34" s="298">
        <v>19.036290000000001</v>
      </c>
      <c r="BK34" s="298">
        <v>18.733740000000001</v>
      </c>
      <c r="BL34" s="298">
        <v>18.3109</v>
      </c>
      <c r="BM34" s="298">
        <v>18.54318</v>
      </c>
      <c r="BN34" s="298">
        <v>18.894919999999999</v>
      </c>
      <c r="BO34" s="298">
        <v>18.208749999999998</v>
      </c>
      <c r="BP34" s="298">
        <v>18.433029999999999</v>
      </c>
      <c r="BQ34" s="298">
        <v>17.958130000000001</v>
      </c>
      <c r="BR34" s="298">
        <v>17.498380000000001</v>
      </c>
      <c r="BS34" s="298">
        <v>17.304939999999998</v>
      </c>
      <c r="BT34" s="298">
        <v>17.34442</v>
      </c>
      <c r="BU34" s="298">
        <v>17.426549999999999</v>
      </c>
      <c r="BV34" s="298">
        <v>18.00714</v>
      </c>
    </row>
    <row r="35" spans="1:74" ht="11.15" customHeight="1" x14ac:dyDescent="0.25">
      <c r="A35" s="51" t="s">
        <v>16</v>
      </c>
      <c r="B35" s="149" t="s">
        <v>396</v>
      </c>
      <c r="C35" s="209">
        <v>16.07</v>
      </c>
      <c r="D35" s="209">
        <v>15.19</v>
      </c>
      <c r="E35" s="209">
        <v>15.02</v>
      </c>
      <c r="F35" s="209">
        <v>16.190000000000001</v>
      </c>
      <c r="G35" s="209">
        <v>16.73</v>
      </c>
      <c r="H35" s="209">
        <v>16.59</v>
      </c>
      <c r="I35" s="209">
        <v>16.21</v>
      </c>
      <c r="J35" s="209">
        <v>16.93</v>
      </c>
      <c r="K35" s="209">
        <v>17.39</v>
      </c>
      <c r="L35" s="209">
        <v>17.760000000000002</v>
      </c>
      <c r="M35" s="209">
        <v>16.39</v>
      </c>
      <c r="N35" s="209">
        <v>14.54</v>
      </c>
      <c r="O35" s="209">
        <v>14.12</v>
      </c>
      <c r="P35" s="209">
        <v>15.19</v>
      </c>
      <c r="Q35" s="209">
        <v>15.7</v>
      </c>
      <c r="R35" s="209">
        <v>16.350000000000001</v>
      </c>
      <c r="S35" s="209">
        <v>16.190000000000001</v>
      </c>
      <c r="T35" s="209">
        <v>14.85</v>
      </c>
      <c r="U35" s="209">
        <v>15.1</v>
      </c>
      <c r="V35" s="209">
        <v>14.82</v>
      </c>
      <c r="W35" s="209">
        <v>15.04</v>
      </c>
      <c r="X35" s="209">
        <v>15.37</v>
      </c>
      <c r="Y35" s="209">
        <v>15.28</v>
      </c>
      <c r="Z35" s="209">
        <v>14.73</v>
      </c>
      <c r="AA35" s="209">
        <v>14.62</v>
      </c>
      <c r="AB35" s="209">
        <v>13.83</v>
      </c>
      <c r="AC35" s="209">
        <v>10.85</v>
      </c>
      <c r="AD35" s="209">
        <v>8.83</v>
      </c>
      <c r="AE35" s="209">
        <v>7.42</v>
      </c>
      <c r="AF35" s="209">
        <v>9.14</v>
      </c>
      <c r="AG35" s="209">
        <v>10.96</v>
      </c>
      <c r="AH35" s="209">
        <v>10.7</v>
      </c>
      <c r="AI35" s="209">
        <v>9.8699999999999992</v>
      </c>
      <c r="AJ35" s="209">
        <v>10.37</v>
      </c>
      <c r="AK35" s="209">
        <v>10.63</v>
      </c>
      <c r="AL35" s="209">
        <v>11.54</v>
      </c>
      <c r="AM35" s="209">
        <v>12.16</v>
      </c>
      <c r="AN35" s="209">
        <v>13.71</v>
      </c>
      <c r="AO35" s="209">
        <v>14.39</v>
      </c>
      <c r="AP35" s="209">
        <v>14.76</v>
      </c>
      <c r="AQ35" s="209">
        <v>15.09</v>
      </c>
      <c r="AR35" s="209">
        <v>15.73</v>
      </c>
      <c r="AS35" s="209">
        <v>16</v>
      </c>
      <c r="AT35" s="209">
        <v>16.03</v>
      </c>
      <c r="AU35" s="209">
        <v>16.61</v>
      </c>
      <c r="AV35" s="209">
        <v>18.28</v>
      </c>
      <c r="AW35" s="209">
        <v>18.14</v>
      </c>
      <c r="AX35" s="209">
        <v>17.71</v>
      </c>
      <c r="AY35" s="209">
        <v>19.940000000000001</v>
      </c>
      <c r="AZ35" s="209">
        <v>20.8</v>
      </c>
      <c r="BA35" s="209">
        <v>25.67</v>
      </c>
      <c r="BB35" s="209">
        <v>28.38</v>
      </c>
      <c r="BC35" s="209">
        <v>30.18</v>
      </c>
      <c r="BD35" s="209">
        <v>32.936620079999997</v>
      </c>
      <c r="BE35" s="209">
        <v>27.437671686000002</v>
      </c>
      <c r="BF35" s="209">
        <v>26.981560000000002</v>
      </c>
      <c r="BG35" s="209">
        <v>26.180050000000001</v>
      </c>
      <c r="BH35" s="298">
        <v>26.814119999999999</v>
      </c>
      <c r="BI35" s="298">
        <v>27.20147</v>
      </c>
      <c r="BJ35" s="298">
        <v>26.408169999999998</v>
      </c>
      <c r="BK35" s="298">
        <v>25.805289999999999</v>
      </c>
      <c r="BL35" s="298">
        <v>25.69566</v>
      </c>
      <c r="BM35" s="298">
        <v>25.244489999999999</v>
      </c>
      <c r="BN35" s="298">
        <v>24.04738</v>
      </c>
      <c r="BO35" s="298">
        <v>23.002700000000001</v>
      </c>
      <c r="BP35" s="298">
        <v>22.910160000000001</v>
      </c>
      <c r="BQ35" s="298">
        <v>22.82227</v>
      </c>
      <c r="BR35" s="298">
        <v>22.332599999999999</v>
      </c>
      <c r="BS35" s="298">
        <v>22.14743</v>
      </c>
      <c r="BT35" s="298">
        <v>22.42285</v>
      </c>
      <c r="BU35" s="298">
        <v>23.06221</v>
      </c>
      <c r="BV35" s="298">
        <v>22.906220000000001</v>
      </c>
    </row>
    <row r="36" spans="1:74" ht="11.15" customHeight="1" x14ac:dyDescent="0.25">
      <c r="A36" s="51"/>
      <c r="B36" s="54" t="s">
        <v>1398</v>
      </c>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61"/>
      <c r="AO36" s="61"/>
      <c r="AP36" s="61"/>
      <c r="AQ36" s="61"/>
      <c r="AR36" s="61"/>
      <c r="AS36" s="61"/>
      <c r="AT36" s="61"/>
      <c r="AU36" s="61"/>
      <c r="AV36" s="61"/>
      <c r="AW36" s="61"/>
      <c r="AX36" s="61"/>
      <c r="AY36" s="61"/>
      <c r="AZ36" s="61"/>
      <c r="BA36" s="61"/>
      <c r="BB36" s="61"/>
      <c r="BC36" s="61"/>
      <c r="BD36" s="61"/>
      <c r="BE36" s="61"/>
      <c r="BF36" s="61"/>
      <c r="BG36" s="61"/>
      <c r="BH36" s="301"/>
      <c r="BI36" s="301"/>
      <c r="BJ36" s="301"/>
      <c r="BK36" s="301"/>
      <c r="BL36" s="301"/>
      <c r="BM36" s="301"/>
      <c r="BN36" s="301"/>
      <c r="BO36" s="301"/>
      <c r="BP36" s="301"/>
      <c r="BQ36" s="301"/>
      <c r="BR36" s="301"/>
      <c r="BS36" s="301"/>
      <c r="BT36" s="301"/>
      <c r="BU36" s="301"/>
      <c r="BV36" s="301"/>
    </row>
    <row r="37" spans="1:74" ht="11.15" customHeight="1" x14ac:dyDescent="0.25">
      <c r="A37" s="55" t="s">
        <v>4</v>
      </c>
      <c r="B37" s="150" t="s">
        <v>385</v>
      </c>
      <c r="C37" s="436">
        <v>6.94</v>
      </c>
      <c r="D37" s="436">
        <v>6.78</v>
      </c>
      <c r="E37" s="436">
        <v>6.63</v>
      </c>
      <c r="F37" s="436">
        <v>6.57</v>
      </c>
      <c r="G37" s="436">
        <v>6.79</v>
      </c>
      <c r="H37" s="436">
        <v>7.17</v>
      </c>
      <c r="I37" s="436">
        <v>7.32</v>
      </c>
      <c r="J37" s="436">
        <v>7.25</v>
      </c>
      <c r="K37" s="436">
        <v>7.05</v>
      </c>
      <c r="L37" s="436">
        <v>6.87</v>
      </c>
      <c r="M37" s="436">
        <v>6.85</v>
      </c>
      <c r="N37" s="436">
        <v>6.67</v>
      </c>
      <c r="O37" s="436">
        <v>6.58</v>
      </c>
      <c r="P37" s="436">
        <v>6.69</v>
      </c>
      <c r="Q37" s="436">
        <v>6.73</v>
      </c>
      <c r="R37" s="436">
        <v>6.51</v>
      </c>
      <c r="S37" s="436">
        <v>6.69</v>
      </c>
      <c r="T37" s="436">
        <v>6.87</v>
      </c>
      <c r="U37" s="436">
        <v>7.14</v>
      </c>
      <c r="V37" s="436">
        <v>7.4</v>
      </c>
      <c r="W37" s="436">
        <v>7.06</v>
      </c>
      <c r="X37" s="436">
        <v>6.84</v>
      </c>
      <c r="Y37" s="436">
        <v>6.72</v>
      </c>
      <c r="Z37" s="436">
        <v>6.38</v>
      </c>
      <c r="AA37" s="436">
        <v>6.37</v>
      </c>
      <c r="AB37" s="436">
        <v>6.44</v>
      </c>
      <c r="AC37" s="436">
        <v>6.39</v>
      </c>
      <c r="AD37" s="436">
        <v>6.39</v>
      </c>
      <c r="AE37" s="436">
        <v>6.54</v>
      </c>
      <c r="AF37" s="436">
        <v>6.94</v>
      </c>
      <c r="AG37" s="436">
        <v>7.16</v>
      </c>
      <c r="AH37" s="436">
        <v>7.07</v>
      </c>
      <c r="AI37" s="436">
        <v>7</v>
      </c>
      <c r="AJ37" s="436">
        <v>6.72</v>
      </c>
      <c r="AK37" s="436">
        <v>6.49</v>
      </c>
      <c r="AL37" s="436">
        <v>6.41</v>
      </c>
      <c r="AM37" s="436">
        <v>6.39</v>
      </c>
      <c r="AN37" s="436">
        <v>7.9</v>
      </c>
      <c r="AO37" s="436">
        <v>7.05</v>
      </c>
      <c r="AP37" s="436">
        <v>6.76</v>
      </c>
      <c r="AQ37" s="436">
        <v>6.71</v>
      </c>
      <c r="AR37" s="436">
        <v>7.28</v>
      </c>
      <c r="AS37" s="436">
        <v>7.52</v>
      </c>
      <c r="AT37" s="436">
        <v>7.64</v>
      </c>
      <c r="AU37" s="436">
        <v>7.69</v>
      </c>
      <c r="AV37" s="436">
        <v>7.53</v>
      </c>
      <c r="AW37" s="436">
        <v>7.46</v>
      </c>
      <c r="AX37" s="436">
        <v>7.16</v>
      </c>
      <c r="AY37" s="436">
        <v>7.3</v>
      </c>
      <c r="AZ37" s="436">
        <v>7.46</v>
      </c>
      <c r="BA37" s="436">
        <v>7.5</v>
      </c>
      <c r="BB37" s="436">
        <v>7.83</v>
      </c>
      <c r="BC37" s="436">
        <v>8.35</v>
      </c>
      <c r="BD37" s="436">
        <v>8.9600000000000009</v>
      </c>
      <c r="BE37" s="436">
        <v>9.43</v>
      </c>
      <c r="BF37" s="436">
        <v>8.8482439999999993</v>
      </c>
      <c r="BG37" s="436">
        <v>8.5106959999999994</v>
      </c>
      <c r="BH37" s="437">
        <v>7.944941</v>
      </c>
      <c r="BI37" s="437">
        <v>7.8393579999999998</v>
      </c>
      <c r="BJ37" s="437">
        <v>7.6158039999999998</v>
      </c>
      <c r="BK37" s="437">
        <v>7.6734349999999996</v>
      </c>
      <c r="BL37" s="437">
        <v>7.7342890000000004</v>
      </c>
      <c r="BM37" s="437">
        <v>7.7589220000000001</v>
      </c>
      <c r="BN37" s="437">
        <v>7.8242370000000001</v>
      </c>
      <c r="BO37" s="437">
        <v>8.1913999999999998</v>
      </c>
      <c r="BP37" s="437">
        <v>8.7195210000000003</v>
      </c>
      <c r="BQ37" s="437">
        <v>9.1627740000000006</v>
      </c>
      <c r="BR37" s="437">
        <v>8.6320549999999994</v>
      </c>
      <c r="BS37" s="437">
        <v>8.2564799999999998</v>
      </c>
      <c r="BT37" s="437">
        <v>7.7941289999999999</v>
      </c>
      <c r="BU37" s="437">
        <v>7.6794039999999999</v>
      </c>
      <c r="BV37" s="437">
        <v>7.4638280000000004</v>
      </c>
    </row>
    <row r="38" spans="1:74" ht="11.15" customHeight="1" x14ac:dyDescent="0.25">
      <c r="A38" s="55" t="s">
        <v>5</v>
      </c>
      <c r="B38" s="150" t="s">
        <v>386</v>
      </c>
      <c r="C38" s="436">
        <v>10.49</v>
      </c>
      <c r="D38" s="436">
        <v>10.65</v>
      </c>
      <c r="E38" s="436">
        <v>10.51</v>
      </c>
      <c r="F38" s="436">
        <v>10.46</v>
      </c>
      <c r="G38" s="436">
        <v>10.51</v>
      </c>
      <c r="H38" s="436">
        <v>10.84</v>
      </c>
      <c r="I38" s="436">
        <v>11</v>
      </c>
      <c r="J38" s="436">
        <v>11.03</v>
      </c>
      <c r="K38" s="436">
        <v>10.72</v>
      </c>
      <c r="L38" s="436">
        <v>10.77</v>
      </c>
      <c r="M38" s="436">
        <v>10.54</v>
      </c>
      <c r="N38" s="436">
        <v>10.33</v>
      </c>
      <c r="O38" s="436">
        <v>10.3</v>
      </c>
      <c r="P38" s="436">
        <v>10.54</v>
      </c>
      <c r="Q38" s="436">
        <v>10.46</v>
      </c>
      <c r="R38" s="436">
        <v>10.52</v>
      </c>
      <c r="S38" s="436">
        <v>10.54</v>
      </c>
      <c r="T38" s="436">
        <v>10.9</v>
      </c>
      <c r="U38" s="436">
        <v>11.02</v>
      </c>
      <c r="V38" s="436">
        <v>11.02</v>
      </c>
      <c r="W38" s="436">
        <v>10.96</v>
      </c>
      <c r="X38" s="436">
        <v>10.74</v>
      </c>
      <c r="Y38" s="436">
        <v>10.57</v>
      </c>
      <c r="Z38" s="436">
        <v>10.32</v>
      </c>
      <c r="AA38" s="436">
        <v>10.18</v>
      </c>
      <c r="AB38" s="436">
        <v>10.3</v>
      </c>
      <c r="AC38" s="436">
        <v>10.34</v>
      </c>
      <c r="AD38" s="436">
        <v>10.37</v>
      </c>
      <c r="AE38" s="436">
        <v>10.4</v>
      </c>
      <c r="AF38" s="436">
        <v>10.89</v>
      </c>
      <c r="AG38" s="436">
        <v>10.84</v>
      </c>
      <c r="AH38" s="436">
        <v>10.9</v>
      </c>
      <c r="AI38" s="436">
        <v>11.02</v>
      </c>
      <c r="AJ38" s="436">
        <v>10.72</v>
      </c>
      <c r="AK38" s="436">
        <v>10.53</v>
      </c>
      <c r="AL38" s="436">
        <v>10.41</v>
      </c>
      <c r="AM38" s="436">
        <v>10.31</v>
      </c>
      <c r="AN38" s="436">
        <v>11.51</v>
      </c>
      <c r="AO38" s="436">
        <v>11.17</v>
      </c>
      <c r="AP38" s="436">
        <v>10.93</v>
      </c>
      <c r="AQ38" s="436">
        <v>10.9</v>
      </c>
      <c r="AR38" s="436">
        <v>11.34</v>
      </c>
      <c r="AS38" s="436">
        <v>11.51</v>
      </c>
      <c r="AT38" s="436">
        <v>11.56</v>
      </c>
      <c r="AU38" s="436">
        <v>11.7</v>
      </c>
      <c r="AV38" s="436">
        <v>11.56</v>
      </c>
      <c r="AW38" s="436">
        <v>11.34</v>
      </c>
      <c r="AX38" s="436">
        <v>11.2</v>
      </c>
      <c r="AY38" s="436">
        <v>11.36</v>
      </c>
      <c r="AZ38" s="436">
        <v>11.78</v>
      </c>
      <c r="BA38" s="436">
        <v>11.77</v>
      </c>
      <c r="BB38" s="436">
        <v>11.92</v>
      </c>
      <c r="BC38" s="436">
        <v>12.14</v>
      </c>
      <c r="BD38" s="436">
        <v>12.9</v>
      </c>
      <c r="BE38" s="436">
        <v>13.15</v>
      </c>
      <c r="BF38" s="436">
        <v>12.433490000000001</v>
      </c>
      <c r="BG38" s="436">
        <v>12.48851</v>
      </c>
      <c r="BH38" s="437">
        <v>12.2638</v>
      </c>
      <c r="BI38" s="437">
        <v>12.04847</v>
      </c>
      <c r="BJ38" s="437">
        <v>11.852819999999999</v>
      </c>
      <c r="BK38" s="437">
        <v>12.08038</v>
      </c>
      <c r="BL38" s="437">
        <v>12.530200000000001</v>
      </c>
      <c r="BM38" s="437">
        <v>12.326930000000001</v>
      </c>
      <c r="BN38" s="437">
        <v>12.42704</v>
      </c>
      <c r="BO38" s="437">
        <v>12.59079</v>
      </c>
      <c r="BP38" s="437">
        <v>13.346360000000001</v>
      </c>
      <c r="BQ38" s="437">
        <v>13.50121</v>
      </c>
      <c r="BR38" s="437">
        <v>12.6873</v>
      </c>
      <c r="BS38" s="437">
        <v>12.595090000000001</v>
      </c>
      <c r="BT38" s="437">
        <v>12.302519999999999</v>
      </c>
      <c r="BU38" s="437">
        <v>11.98821</v>
      </c>
      <c r="BV38" s="437">
        <v>11.706709999999999</v>
      </c>
    </row>
    <row r="39" spans="1:74" ht="11.15" customHeight="1" x14ac:dyDescent="0.25">
      <c r="A39" s="55" t="s">
        <v>525</v>
      </c>
      <c r="B39" s="254" t="s">
        <v>387</v>
      </c>
      <c r="C39" s="438">
        <v>12.22</v>
      </c>
      <c r="D39" s="438">
        <v>12.63</v>
      </c>
      <c r="E39" s="438">
        <v>12.97</v>
      </c>
      <c r="F39" s="438">
        <v>12.88</v>
      </c>
      <c r="G39" s="438">
        <v>13.12</v>
      </c>
      <c r="H39" s="438">
        <v>13.03</v>
      </c>
      <c r="I39" s="438">
        <v>13.13</v>
      </c>
      <c r="J39" s="438">
        <v>13.26</v>
      </c>
      <c r="K39" s="438">
        <v>13.01</v>
      </c>
      <c r="L39" s="438">
        <v>12.85</v>
      </c>
      <c r="M39" s="438">
        <v>12.9</v>
      </c>
      <c r="N39" s="438">
        <v>12.43</v>
      </c>
      <c r="O39" s="438">
        <v>12.47</v>
      </c>
      <c r="P39" s="438">
        <v>12.72</v>
      </c>
      <c r="Q39" s="438">
        <v>12.84</v>
      </c>
      <c r="R39" s="438">
        <v>13.25</v>
      </c>
      <c r="S39" s="438">
        <v>13.31</v>
      </c>
      <c r="T39" s="438">
        <v>13.32</v>
      </c>
      <c r="U39" s="438">
        <v>13.26</v>
      </c>
      <c r="V39" s="438">
        <v>13.3</v>
      </c>
      <c r="W39" s="438">
        <v>13.16</v>
      </c>
      <c r="X39" s="438">
        <v>12.81</v>
      </c>
      <c r="Y39" s="438">
        <v>13.03</v>
      </c>
      <c r="Z39" s="438">
        <v>12.68</v>
      </c>
      <c r="AA39" s="438">
        <v>12.76</v>
      </c>
      <c r="AB39" s="438">
        <v>12.82</v>
      </c>
      <c r="AC39" s="438">
        <v>13.04</v>
      </c>
      <c r="AD39" s="438">
        <v>13.24</v>
      </c>
      <c r="AE39" s="438">
        <v>13.1</v>
      </c>
      <c r="AF39" s="438">
        <v>13.22</v>
      </c>
      <c r="AG39" s="438">
        <v>13.21</v>
      </c>
      <c r="AH39" s="438">
        <v>13.26</v>
      </c>
      <c r="AI39" s="438">
        <v>13.49</v>
      </c>
      <c r="AJ39" s="438">
        <v>13.66</v>
      </c>
      <c r="AK39" s="438">
        <v>13.31</v>
      </c>
      <c r="AL39" s="438">
        <v>12.78</v>
      </c>
      <c r="AM39" s="438">
        <v>12.69</v>
      </c>
      <c r="AN39" s="438">
        <v>13.35</v>
      </c>
      <c r="AO39" s="438">
        <v>13.3</v>
      </c>
      <c r="AP39" s="438">
        <v>13.76</v>
      </c>
      <c r="AQ39" s="438">
        <v>13.89</v>
      </c>
      <c r="AR39" s="438">
        <v>13.85</v>
      </c>
      <c r="AS39" s="438">
        <v>13.87</v>
      </c>
      <c r="AT39" s="438">
        <v>13.95</v>
      </c>
      <c r="AU39" s="438">
        <v>14.19</v>
      </c>
      <c r="AV39" s="438">
        <v>14.09</v>
      </c>
      <c r="AW39" s="438">
        <v>14.11</v>
      </c>
      <c r="AX39" s="438">
        <v>13.75</v>
      </c>
      <c r="AY39" s="438">
        <v>13.72</v>
      </c>
      <c r="AZ39" s="438">
        <v>13.83</v>
      </c>
      <c r="BA39" s="438">
        <v>14.47</v>
      </c>
      <c r="BB39" s="438">
        <v>14.77</v>
      </c>
      <c r="BC39" s="438">
        <v>14.92</v>
      </c>
      <c r="BD39" s="438">
        <v>15.42</v>
      </c>
      <c r="BE39" s="438">
        <v>15.46</v>
      </c>
      <c r="BF39" s="438">
        <v>15.37154</v>
      </c>
      <c r="BG39" s="438">
        <v>15.51207</v>
      </c>
      <c r="BH39" s="439">
        <v>15.13322</v>
      </c>
      <c r="BI39" s="439">
        <v>15.137499999999999</v>
      </c>
      <c r="BJ39" s="439">
        <v>14.41977</v>
      </c>
      <c r="BK39" s="439">
        <v>14.43328</v>
      </c>
      <c r="BL39" s="439">
        <v>14.6836</v>
      </c>
      <c r="BM39" s="439">
        <v>15.24512</v>
      </c>
      <c r="BN39" s="439">
        <v>15.62457</v>
      </c>
      <c r="BO39" s="439">
        <v>15.6487</v>
      </c>
      <c r="BP39" s="439">
        <v>16.073930000000001</v>
      </c>
      <c r="BQ39" s="439">
        <v>16.004740000000002</v>
      </c>
      <c r="BR39" s="439">
        <v>15.672470000000001</v>
      </c>
      <c r="BS39" s="439">
        <v>15.62105</v>
      </c>
      <c r="BT39" s="439">
        <v>15.14077</v>
      </c>
      <c r="BU39" s="439">
        <v>15.161619999999999</v>
      </c>
      <c r="BV39" s="439">
        <v>14.41661</v>
      </c>
    </row>
    <row r="40" spans="1:74" s="391" customFormat="1" ht="12" customHeight="1" x14ac:dyDescent="0.25">
      <c r="A40" s="390"/>
      <c r="B40" s="771" t="s">
        <v>830</v>
      </c>
      <c r="C40" s="742"/>
      <c r="D40" s="742"/>
      <c r="E40" s="742"/>
      <c r="F40" s="742"/>
      <c r="G40" s="742"/>
      <c r="H40" s="742"/>
      <c r="I40" s="742"/>
      <c r="J40" s="742"/>
      <c r="K40" s="742"/>
      <c r="L40" s="742"/>
      <c r="M40" s="742"/>
      <c r="N40" s="742"/>
      <c r="O40" s="742"/>
      <c r="P40" s="742"/>
      <c r="Q40" s="736"/>
      <c r="AY40" s="450"/>
      <c r="AZ40" s="450"/>
      <c r="BA40" s="450"/>
      <c r="BB40" s="450"/>
      <c r="BC40" s="450"/>
      <c r="BD40" s="580"/>
      <c r="BE40" s="580"/>
      <c r="BF40" s="580"/>
      <c r="BG40" s="450"/>
      <c r="BH40" s="450"/>
      <c r="BI40" s="450"/>
      <c r="BJ40" s="450"/>
    </row>
    <row r="41" spans="1:74" s="391" customFormat="1" ht="12" customHeight="1" x14ac:dyDescent="0.25">
      <c r="A41" s="390"/>
      <c r="B41" s="771" t="s">
        <v>831</v>
      </c>
      <c r="C41" s="742"/>
      <c r="D41" s="742"/>
      <c r="E41" s="742"/>
      <c r="F41" s="742"/>
      <c r="G41" s="742"/>
      <c r="H41" s="742"/>
      <c r="I41" s="742"/>
      <c r="J41" s="742"/>
      <c r="K41" s="742"/>
      <c r="L41" s="742"/>
      <c r="M41" s="742"/>
      <c r="N41" s="742"/>
      <c r="O41" s="742"/>
      <c r="P41" s="742"/>
      <c r="Q41" s="736"/>
      <c r="AY41" s="450"/>
      <c r="AZ41" s="450"/>
      <c r="BA41" s="450"/>
      <c r="BB41" s="450"/>
      <c r="BC41" s="450"/>
      <c r="BD41" s="580"/>
      <c r="BE41" s="580"/>
      <c r="BF41" s="580"/>
      <c r="BG41" s="450"/>
      <c r="BH41" s="450"/>
      <c r="BI41" s="450"/>
      <c r="BJ41" s="450"/>
    </row>
    <row r="42" spans="1:74" s="391" customFormat="1" ht="12" customHeight="1" x14ac:dyDescent="0.25">
      <c r="A42" s="390"/>
      <c r="B42" s="769" t="s">
        <v>985</v>
      </c>
      <c r="C42" s="742"/>
      <c r="D42" s="742"/>
      <c r="E42" s="742"/>
      <c r="F42" s="742"/>
      <c r="G42" s="742"/>
      <c r="H42" s="742"/>
      <c r="I42" s="742"/>
      <c r="J42" s="742"/>
      <c r="K42" s="742"/>
      <c r="L42" s="742"/>
      <c r="M42" s="742"/>
      <c r="N42" s="742"/>
      <c r="O42" s="742"/>
      <c r="P42" s="742"/>
      <c r="Q42" s="736"/>
      <c r="AY42" s="450"/>
      <c r="AZ42" s="450"/>
      <c r="BA42" s="450"/>
      <c r="BB42" s="450"/>
      <c r="BC42" s="450"/>
      <c r="BD42" s="580"/>
      <c r="BE42" s="580"/>
      <c r="BF42" s="580"/>
      <c r="BG42" s="450"/>
      <c r="BH42" s="450"/>
      <c r="BI42" s="450"/>
      <c r="BJ42" s="450"/>
    </row>
    <row r="43" spans="1:74" s="391" customFormat="1" ht="12" customHeight="1" x14ac:dyDescent="0.25">
      <c r="A43" s="390"/>
      <c r="B43" s="756" t="s">
        <v>806</v>
      </c>
      <c r="C43" s="757"/>
      <c r="D43" s="757"/>
      <c r="E43" s="757"/>
      <c r="F43" s="757"/>
      <c r="G43" s="757"/>
      <c r="H43" s="757"/>
      <c r="I43" s="757"/>
      <c r="J43" s="757"/>
      <c r="K43" s="757"/>
      <c r="L43" s="757"/>
      <c r="M43" s="757"/>
      <c r="N43" s="757"/>
      <c r="O43" s="757"/>
      <c r="P43" s="757"/>
      <c r="Q43" s="757"/>
      <c r="AY43" s="450"/>
      <c r="AZ43" s="450"/>
      <c r="BA43" s="450"/>
      <c r="BB43" s="450"/>
      <c r="BC43" s="450"/>
      <c r="BD43" s="580"/>
      <c r="BE43" s="580"/>
      <c r="BF43" s="580"/>
      <c r="BG43" s="450"/>
      <c r="BH43" s="450"/>
      <c r="BI43" s="450"/>
      <c r="BJ43" s="450"/>
    </row>
    <row r="44" spans="1:74" s="391" customFormat="1" ht="12" customHeight="1" x14ac:dyDescent="0.25">
      <c r="A44" s="390"/>
      <c r="B44" s="772" t="str">
        <f>"Notes: "&amp;"EIA completed modeling and analysis for this report on " &amp;Dates!D2&amp;"."</f>
        <v>Notes: EIA completed modeling and analysis for this report on Thursday October 6, 2022.</v>
      </c>
      <c r="C44" s="749"/>
      <c r="D44" s="749"/>
      <c r="E44" s="749"/>
      <c r="F44" s="749"/>
      <c r="G44" s="749"/>
      <c r="H44" s="749"/>
      <c r="I44" s="749"/>
      <c r="J44" s="749"/>
      <c r="K44" s="749"/>
      <c r="L44" s="749"/>
      <c r="M44" s="749"/>
      <c r="N44" s="749"/>
      <c r="O44" s="749"/>
      <c r="P44" s="749"/>
      <c r="Q44" s="749"/>
      <c r="AY44" s="450"/>
      <c r="AZ44" s="450"/>
      <c r="BA44" s="450"/>
      <c r="BB44" s="450"/>
      <c r="BC44" s="450"/>
      <c r="BD44" s="580"/>
      <c r="BE44" s="580"/>
      <c r="BF44" s="580"/>
      <c r="BG44" s="450"/>
      <c r="BH44" s="450"/>
      <c r="BI44" s="450"/>
      <c r="BJ44" s="450"/>
    </row>
    <row r="45" spans="1:74" s="391" customFormat="1" ht="12" customHeight="1" x14ac:dyDescent="0.25">
      <c r="A45" s="390"/>
      <c r="B45" s="750" t="s">
        <v>350</v>
      </c>
      <c r="C45" s="749"/>
      <c r="D45" s="749"/>
      <c r="E45" s="749"/>
      <c r="F45" s="749"/>
      <c r="G45" s="749"/>
      <c r="H45" s="749"/>
      <c r="I45" s="749"/>
      <c r="J45" s="749"/>
      <c r="K45" s="749"/>
      <c r="L45" s="749"/>
      <c r="M45" s="749"/>
      <c r="N45" s="749"/>
      <c r="O45" s="749"/>
      <c r="P45" s="749"/>
      <c r="Q45" s="749"/>
      <c r="AY45" s="450"/>
      <c r="AZ45" s="450"/>
      <c r="BA45" s="450"/>
      <c r="BB45" s="450"/>
      <c r="BC45" s="450"/>
      <c r="BD45" s="580"/>
      <c r="BE45" s="580"/>
      <c r="BF45" s="580"/>
      <c r="BG45" s="450"/>
      <c r="BH45" s="450"/>
      <c r="BI45" s="450"/>
      <c r="BJ45" s="450"/>
    </row>
    <row r="46" spans="1:74" s="391" customFormat="1" ht="12" customHeight="1" x14ac:dyDescent="0.25">
      <c r="A46" s="390"/>
      <c r="B46" s="770" t="s">
        <v>1358</v>
      </c>
      <c r="C46" s="757"/>
      <c r="D46" s="757"/>
      <c r="E46" s="757"/>
      <c r="F46" s="757"/>
      <c r="G46" s="757"/>
      <c r="H46" s="757"/>
      <c r="I46" s="757"/>
      <c r="J46" s="757"/>
      <c r="K46" s="757"/>
      <c r="L46" s="757"/>
      <c r="M46" s="757"/>
      <c r="N46" s="757"/>
      <c r="O46" s="757"/>
      <c r="P46" s="757"/>
      <c r="Q46" s="757"/>
      <c r="AY46" s="450"/>
      <c r="AZ46" s="450"/>
      <c r="BA46" s="450"/>
      <c r="BB46" s="450"/>
      <c r="BC46" s="450"/>
      <c r="BD46" s="580"/>
      <c r="BE46" s="580"/>
      <c r="BF46" s="580"/>
      <c r="BG46" s="450"/>
      <c r="BH46" s="450"/>
      <c r="BI46" s="450"/>
      <c r="BJ46" s="450"/>
    </row>
    <row r="47" spans="1:74" s="391" customFormat="1" ht="12" customHeight="1" x14ac:dyDescent="0.25">
      <c r="A47" s="390"/>
      <c r="B47" s="743" t="s">
        <v>832</v>
      </c>
      <c r="C47" s="742"/>
      <c r="D47" s="742"/>
      <c r="E47" s="742"/>
      <c r="F47" s="742"/>
      <c r="G47" s="742"/>
      <c r="H47" s="742"/>
      <c r="I47" s="742"/>
      <c r="J47" s="742"/>
      <c r="K47" s="742"/>
      <c r="L47" s="742"/>
      <c r="M47" s="742"/>
      <c r="N47" s="742"/>
      <c r="O47" s="742"/>
      <c r="P47" s="742"/>
      <c r="Q47" s="736"/>
      <c r="AY47" s="450"/>
      <c r="AZ47" s="450"/>
      <c r="BA47" s="450"/>
      <c r="BB47" s="450"/>
      <c r="BC47" s="450"/>
      <c r="BD47" s="580"/>
      <c r="BE47" s="580"/>
      <c r="BF47" s="580"/>
      <c r="BG47" s="450"/>
      <c r="BH47" s="450"/>
      <c r="BI47" s="450"/>
      <c r="BJ47" s="450"/>
    </row>
    <row r="48" spans="1:74" s="391" customFormat="1" ht="12" customHeight="1" x14ac:dyDescent="0.25">
      <c r="A48" s="390"/>
      <c r="B48" s="766" t="s">
        <v>833</v>
      </c>
      <c r="C48" s="736"/>
      <c r="D48" s="736"/>
      <c r="E48" s="736"/>
      <c r="F48" s="736"/>
      <c r="G48" s="736"/>
      <c r="H48" s="736"/>
      <c r="I48" s="736"/>
      <c r="J48" s="736"/>
      <c r="K48" s="736"/>
      <c r="L48" s="736"/>
      <c r="M48" s="736"/>
      <c r="N48" s="736"/>
      <c r="O48" s="736"/>
      <c r="P48" s="736"/>
      <c r="Q48" s="736"/>
      <c r="AY48" s="450"/>
      <c r="AZ48" s="450"/>
      <c r="BA48" s="450"/>
      <c r="BB48" s="450"/>
      <c r="BC48" s="450"/>
      <c r="BD48" s="580"/>
      <c r="BE48" s="580"/>
      <c r="BF48" s="580"/>
      <c r="BG48" s="450"/>
      <c r="BH48" s="450"/>
      <c r="BI48" s="450"/>
      <c r="BJ48" s="450"/>
    </row>
    <row r="49" spans="1:74" s="391" customFormat="1" ht="12" customHeight="1" x14ac:dyDescent="0.25">
      <c r="A49" s="390"/>
      <c r="B49" s="768" t="s">
        <v>673</v>
      </c>
      <c r="C49" s="736"/>
      <c r="D49" s="736"/>
      <c r="E49" s="736"/>
      <c r="F49" s="736"/>
      <c r="G49" s="736"/>
      <c r="H49" s="736"/>
      <c r="I49" s="736"/>
      <c r="J49" s="736"/>
      <c r="K49" s="736"/>
      <c r="L49" s="736"/>
      <c r="M49" s="736"/>
      <c r="N49" s="736"/>
      <c r="O49" s="736"/>
      <c r="P49" s="736"/>
      <c r="Q49" s="736"/>
      <c r="AY49" s="450"/>
      <c r="AZ49" s="450"/>
      <c r="BA49" s="450"/>
      <c r="BB49" s="450"/>
      <c r="BC49" s="450"/>
      <c r="BD49" s="580"/>
      <c r="BE49" s="580"/>
      <c r="BF49" s="580"/>
      <c r="BG49" s="450"/>
      <c r="BH49" s="450"/>
      <c r="BI49" s="450"/>
      <c r="BJ49" s="450"/>
    </row>
    <row r="50" spans="1:74" s="391" customFormat="1" ht="12" customHeight="1" x14ac:dyDescent="0.25">
      <c r="A50" s="390"/>
      <c r="B50" s="745" t="s">
        <v>829</v>
      </c>
      <c r="C50" s="746"/>
      <c r="D50" s="746"/>
      <c r="E50" s="746"/>
      <c r="F50" s="746"/>
      <c r="G50" s="746"/>
      <c r="H50" s="746"/>
      <c r="I50" s="746"/>
      <c r="J50" s="746"/>
      <c r="K50" s="746"/>
      <c r="L50" s="746"/>
      <c r="M50" s="746"/>
      <c r="N50" s="746"/>
      <c r="O50" s="746"/>
      <c r="P50" s="746"/>
      <c r="Q50" s="736"/>
      <c r="AY50" s="450"/>
      <c r="AZ50" s="450"/>
      <c r="BA50" s="450"/>
      <c r="BB50" s="450"/>
      <c r="BC50" s="450"/>
      <c r="BD50" s="580"/>
      <c r="BE50" s="580"/>
      <c r="BF50" s="580"/>
      <c r="BG50" s="450"/>
      <c r="BH50" s="450"/>
      <c r="BI50" s="450"/>
      <c r="BJ50" s="450"/>
    </row>
    <row r="51" spans="1:74" s="393" customFormat="1" ht="12" customHeight="1" x14ac:dyDescent="0.25">
      <c r="A51" s="392"/>
      <c r="B51" s="765" t="s">
        <v>1356</v>
      </c>
      <c r="C51" s="736"/>
      <c r="D51" s="736"/>
      <c r="E51" s="736"/>
      <c r="F51" s="736"/>
      <c r="G51" s="736"/>
      <c r="H51" s="736"/>
      <c r="I51" s="736"/>
      <c r="J51" s="736"/>
      <c r="K51" s="736"/>
      <c r="L51" s="736"/>
      <c r="M51" s="736"/>
      <c r="N51" s="736"/>
      <c r="O51" s="736"/>
      <c r="P51" s="736"/>
      <c r="Q51" s="736"/>
      <c r="AY51" s="451"/>
      <c r="AZ51" s="451"/>
      <c r="BA51" s="451"/>
      <c r="BB51" s="451"/>
      <c r="BC51" s="451"/>
      <c r="BD51" s="581"/>
      <c r="BE51" s="581"/>
      <c r="BF51" s="581"/>
      <c r="BG51" s="451"/>
      <c r="BH51" s="451"/>
      <c r="BI51" s="451"/>
      <c r="BJ51" s="451"/>
    </row>
    <row r="52" spans="1:74" x14ac:dyDescent="0.25">
      <c r="BK52" s="372"/>
      <c r="BL52" s="372"/>
      <c r="BM52" s="372"/>
      <c r="BN52" s="372"/>
      <c r="BO52" s="372"/>
      <c r="BP52" s="372"/>
      <c r="BQ52" s="372"/>
      <c r="BR52" s="372"/>
      <c r="BS52" s="372"/>
      <c r="BT52" s="372"/>
      <c r="BU52" s="372"/>
      <c r="BV52" s="372"/>
    </row>
    <row r="53" spans="1:74" x14ac:dyDescent="0.25">
      <c r="BK53" s="372"/>
      <c r="BL53" s="372"/>
      <c r="BM53" s="372"/>
      <c r="BN53" s="372"/>
      <c r="BO53" s="372"/>
      <c r="BP53" s="372"/>
      <c r="BQ53" s="372"/>
      <c r="BR53" s="372"/>
      <c r="BS53" s="372"/>
      <c r="BT53" s="372"/>
      <c r="BU53" s="372"/>
      <c r="BV53" s="372"/>
    </row>
    <row r="54" spans="1:74" x14ac:dyDescent="0.25">
      <c r="BK54" s="372"/>
      <c r="BL54" s="372"/>
      <c r="BM54" s="372"/>
      <c r="BN54" s="372"/>
      <c r="BO54" s="372"/>
      <c r="BP54" s="372"/>
      <c r="BQ54" s="372"/>
      <c r="BR54" s="372"/>
      <c r="BS54" s="372"/>
      <c r="BT54" s="372"/>
      <c r="BU54" s="372"/>
      <c r="BV54" s="372"/>
    </row>
    <row r="55" spans="1:74" x14ac:dyDescent="0.25">
      <c r="BK55" s="372"/>
      <c r="BL55" s="372"/>
      <c r="BM55" s="372"/>
      <c r="BN55" s="372"/>
      <c r="BO55" s="372"/>
      <c r="BP55" s="372"/>
      <c r="BQ55" s="372"/>
      <c r="BR55" s="372"/>
      <c r="BS55" s="372"/>
      <c r="BT55" s="372"/>
      <c r="BU55" s="372"/>
      <c r="BV55" s="372"/>
    </row>
    <row r="56" spans="1:74" x14ac:dyDescent="0.25">
      <c r="BK56" s="372"/>
      <c r="BL56" s="372"/>
      <c r="BM56" s="372"/>
      <c r="BN56" s="372"/>
      <c r="BO56" s="372"/>
      <c r="BP56" s="372"/>
      <c r="BQ56" s="372"/>
      <c r="BR56" s="372"/>
      <c r="BS56" s="372"/>
      <c r="BT56" s="372"/>
      <c r="BU56" s="372"/>
      <c r="BV56" s="372"/>
    </row>
    <row r="57" spans="1:74" x14ac:dyDescent="0.25">
      <c r="BK57" s="372"/>
      <c r="BL57" s="372"/>
      <c r="BM57" s="372"/>
      <c r="BN57" s="372"/>
      <c r="BO57" s="372"/>
      <c r="BP57" s="372"/>
      <c r="BQ57" s="372"/>
      <c r="BR57" s="372"/>
      <c r="BS57" s="372"/>
      <c r="BT57" s="372"/>
      <c r="BU57" s="372"/>
      <c r="BV57" s="372"/>
    </row>
    <row r="58" spans="1:74" x14ac:dyDescent="0.25">
      <c r="BK58" s="372"/>
      <c r="BL58" s="372"/>
      <c r="BM58" s="372"/>
      <c r="BN58" s="372"/>
      <c r="BO58" s="372"/>
      <c r="BP58" s="372"/>
      <c r="BQ58" s="372"/>
      <c r="BR58" s="372"/>
      <c r="BS58" s="372"/>
      <c r="BT58" s="372"/>
      <c r="BU58" s="372"/>
      <c r="BV58" s="372"/>
    </row>
    <row r="59" spans="1:74" x14ac:dyDescent="0.25">
      <c r="BK59" s="372"/>
      <c r="BL59" s="372"/>
      <c r="BM59" s="372"/>
      <c r="BN59" s="372"/>
      <c r="BO59" s="372"/>
      <c r="BP59" s="372"/>
      <c r="BQ59" s="372"/>
      <c r="BR59" s="372"/>
      <c r="BS59" s="372"/>
      <c r="BT59" s="372"/>
      <c r="BU59" s="372"/>
      <c r="BV59" s="372"/>
    </row>
    <row r="60" spans="1:74" x14ac:dyDescent="0.25">
      <c r="BK60" s="372"/>
      <c r="BL60" s="372"/>
      <c r="BM60" s="372"/>
      <c r="BN60" s="372"/>
      <c r="BO60" s="372"/>
      <c r="BP60" s="372"/>
      <c r="BQ60" s="372"/>
      <c r="BR60" s="372"/>
      <c r="BS60" s="372"/>
      <c r="BT60" s="372"/>
      <c r="BU60" s="372"/>
      <c r="BV60" s="372"/>
    </row>
    <row r="61" spans="1:74" x14ac:dyDescent="0.25">
      <c r="BK61" s="372"/>
      <c r="BL61" s="372"/>
      <c r="BM61" s="372"/>
      <c r="BN61" s="372"/>
      <c r="BO61" s="372"/>
      <c r="BP61" s="372"/>
      <c r="BQ61" s="372"/>
      <c r="BR61" s="372"/>
      <c r="BS61" s="372"/>
      <c r="BT61" s="372"/>
      <c r="BU61" s="372"/>
      <c r="BV61" s="372"/>
    </row>
    <row r="62" spans="1:74" x14ac:dyDescent="0.25">
      <c r="BK62" s="372"/>
      <c r="BL62" s="372"/>
      <c r="BM62" s="372"/>
      <c r="BN62" s="372"/>
      <c r="BO62" s="372"/>
      <c r="BP62" s="372"/>
      <c r="BQ62" s="372"/>
      <c r="BR62" s="372"/>
      <c r="BS62" s="372"/>
      <c r="BT62" s="372"/>
      <c r="BU62" s="372"/>
      <c r="BV62" s="372"/>
    </row>
    <row r="63" spans="1:74" x14ac:dyDescent="0.25">
      <c r="BK63" s="372"/>
      <c r="BL63" s="372"/>
      <c r="BM63" s="372"/>
      <c r="BN63" s="372"/>
      <c r="BO63" s="372"/>
      <c r="BP63" s="372"/>
      <c r="BQ63" s="372"/>
      <c r="BR63" s="372"/>
      <c r="BS63" s="372"/>
      <c r="BT63" s="372"/>
      <c r="BU63" s="372"/>
      <c r="BV63" s="372"/>
    </row>
    <row r="64" spans="1:74" x14ac:dyDescent="0.25">
      <c r="BK64" s="372"/>
      <c r="BL64" s="372"/>
      <c r="BM64" s="372"/>
      <c r="BN64" s="372"/>
      <c r="BO64" s="372"/>
      <c r="BP64" s="372"/>
      <c r="BQ64" s="372"/>
      <c r="BR64" s="372"/>
      <c r="BS64" s="372"/>
      <c r="BT64" s="372"/>
      <c r="BU64" s="372"/>
      <c r="BV64" s="372"/>
    </row>
    <row r="65" spans="63:74" x14ac:dyDescent="0.25">
      <c r="BK65" s="372"/>
      <c r="BL65" s="372"/>
      <c r="BM65" s="372"/>
      <c r="BN65" s="372"/>
      <c r="BO65" s="372"/>
      <c r="BP65" s="372"/>
      <c r="BQ65" s="372"/>
      <c r="BR65" s="372"/>
      <c r="BS65" s="372"/>
      <c r="BT65" s="372"/>
      <c r="BU65" s="372"/>
      <c r="BV65" s="372"/>
    </row>
    <row r="66" spans="63:74" x14ac:dyDescent="0.25">
      <c r="BK66" s="372"/>
      <c r="BL66" s="372"/>
      <c r="BM66" s="372"/>
      <c r="BN66" s="372"/>
      <c r="BO66" s="372"/>
      <c r="BP66" s="372"/>
      <c r="BQ66" s="372"/>
      <c r="BR66" s="372"/>
      <c r="BS66" s="372"/>
      <c r="BT66" s="372"/>
      <c r="BU66" s="372"/>
      <c r="BV66" s="372"/>
    </row>
    <row r="67" spans="63:74" x14ac:dyDescent="0.25">
      <c r="BK67" s="372"/>
      <c r="BL67" s="372"/>
      <c r="BM67" s="372"/>
      <c r="BN67" s="372"/>
      <c r="BO67" s="372"/>
      <c r="BP67" s="372"/>
      <c r="BQ67" s="372"/>
      <c r="BR67" s="372"/>
      <c r="BS67" s="372"/>
      <c r="BT67" s="372"/>
      <c r="BU67" s="372"/>
      <c r="BV67" s="372"/>
    </row>
    <row r="68" spans="63:74" x14ac:dyDescent="0.25">
      <c r="BK68" s="372"/>
      <c r="BL68" s="372"/>
      <c r="BM68" s="372"/>
      <c r="BN68" s="372"/>
      <c r="BO68" s="372"/>
      <c r="BP68" s="372"/>
      <c r="BQ68" s="372"/>
      <c r="BR68" s="372"/>
      <c r="BS68" s="372"/>
      <c r="BT68" s="372"/>
      <c r="BU68" s="372"/>
      <c r="BV68" s="372"/>
    </row>
    <row r="69" spans="63:74" x14ac:dyDescent="0.25">
      <c r="BK69" s="372"/>
      <c r="BL69" s="372"/>
      <c r="BM69" s="372"/>
      <c r="BN69" s="372"/>
      <c r="BO69" s="372"/>
      <c r="BP69" s="372"/>
      <c r="BQ69" s="372"/>
      <c r="BR69" s="372"/>
      <c r="BS69" s="372"/>
      <c r="BT69" s="372"/>
      <c r="BU69" s="372"/>
      <c r="BV69" s="372"/>
    </row>
    <row r="70" spans="63:74" x14ac:dyDescent="0.25">
      <c r="BK70" s="372"/>
      <c r="BL70" s="372"/>
      <c r="BM70" s="372"/>
      <c r="BN70" s="372"/>
      <c r="BO70" s="372"/>
      <c r="BP70" s="372"/>
      <c r="BQ70" s="372"/>
      <c r="BR70" s="372"/>
      <c r="BS70" s="372"/>
      <c r="BT70" s="372"/>
      <c r="BU70" s="372"/>
      <c r="BV70" s="372"/>
    </row>
    <row r="71" spans="63:74" x14ac:dyDescent="0.25">
      <c r="BK71" s="372"/>
      <c r="BL71" s="372"/>
      <c r="BM71" s="372"/>
      <c r="BN71" s="372"/>
      <c r="BO71" s="372"/>
      <c r="BP71" s="372"/>
      <c r="BQ71" s="372"/>
      <c r="BR71" s="372"/>
      <c r="BS71" s="372"/>
      <c r="BT71" s="372"/>
      <c r="BU71" s="372"/>
      <c r="BV71" s="372"/>
    </row>
    <row r="72" spans="63:74" x14ac:dyDescent="0.25">
      <c r="BK72" s="372"/>
      <c r="BL72" s="372"/>
      <c r="BM72" s="372"/>
      <c r="BN72" s="372"/>
      <c r="BO72" s="372"/>
      <c r="BP72" s="372"/>
      <c r="BQ72" s="372"/>
      <c r="BR72" s="372"/>
      <c r="BS72" s="372"/>
      <c r="BT72" s="372"/>
      <c r="BU72" s="372"/>
      <c r="BV72" s="372"/>
    </row>
    <row r="73" spans="63:74" x14ac:dyDescent="0.25">
      <c r="BK73" s="372"/>
      <c r="BL73" s="372"/>
      <c r="BM73" s="372"/>
      <c r="BN73" s="372"/>
      <c r="BO73" s="372"/>
      <c r="BP73" s="372"/>
      <c r="BQ73" s="372"/>
      <c r="BR73" s="372"/>
      <c r="BS73" s="372"/>
      <c r="BT73" s="372"/>
      <c r="BU73" s="372"/>
      <c r="BV73" s="372"/>
    </row>
    <row r="74" spans="63:74" x14ac:dyDescent="0.25">
      <c r="BK74" s="372"/>
      <c r="BL74" s="372"/>
      <c r="BM74" s="372"/>
      <c r="BN74" s="372"/>
      <c r="BO74" s="372"/>
      <c r="BP74" s="372"/>
      <c r="BQ74" s="372"/>
      <c r="BR74" s="372"/>
      <c r="BS74" s="372"/>
      <c r="BT74" s="372"/>
      <c r="BU74" s="372"/>
      <c r="BV74" s="372"/>
    </row>
    <row r="75" spans="63:74" x14ac:dyDescent="0.25">
      <c r="BK75" s="372"/>
      <c r="BL75" s="372"/>
      <c r="BM75" s="372"/>
      <c r="BN75" s="372"/>
      <c r="BO75" s="372"/>
      <c r="BP75" s="372"/>
      <c r="BQ75" s="372"/>
      <c r="BR75" s="372"/>
      <c r="BS75" s="372"/>
      <c r="BT75" s="372"/>
      <c r="BU75" s="372"/>
      <c r="BV75" s="372"/>
    </row>
    <row r="76" spans="63:74" x14ac:dyDescent="0.25">
      <c r="BK76" s="372"/>
      <c r="BL76" s="372"/>
      <c r="BM76" s="372"/>
      <c r="BN76" s="372"/>
      <c r="BO76" s="372"/>
      <c r="BP76" s="372"/>
      <c r="BQ76" s="372"/>
      <c r="BR76" s="372"/>
      <c r="BS76" s="372"/>
      <c r="BT76" s="372"/>
      <c r="BU76" s="372"/>
      <c r="BV76" s="372"/>
    </row>
    <row r="77" spans="63:74" x14ac:dyDescent="0.25">
      <c r="BK77" s="372"/>
      <c r="BL77" s="372"/>
      <c r="BM77" s="372"/>
      <c r="BN77" s="372"/>
      <c r="BO77" s="372"/>
      <c r="BP77" s="372"/>
      <c r="BQ77" s="372"/>
      <c r="BR77" s="372"/>
      <c r="BS77" s="372"/>
      <c r="BT77" s="372"/>
      <c r="BU77" s="372"/>
      <c r="BV77" s="372"/>
    </row>
    <row r="78" spans="63:74" x14ac:dyDescent="0.25">
      <c r="BK78" s="372"/>
      <c r="BL78" s="372"/>
      <c r="BM78" s="372"/>
      <c r="BN78" s="372"/>
      <c r="BO78" s="372"/>
      <c r="BP78" s="372"/>
      <c r="BQ78" s="372"/>
      <c r="BR78" s="372"/>
      <c r="BS78" s="372"/>
      <c r="BT78" s="372"/>
      <c r="BU78" s="372"/>
      <c r="BV78" s="372"/>
    </row>
    <row r="79" spans="63:74" x14ac:dyDescent="0.25">
      <c r="BK79" s="372"/>
      <c r="BL79" s="372"/>
      <c r="BM79" s="372"/>
      <c r="BN79" s="372"/>
      <c r="BO79" s="372"/>
      <c r="BP79" s="372"/>
      <c r="BQ79" s="372"/>
      <c r="BR79" s="372"/>
      <c r="BS79" s="372"/>
      <c r="BT79" s="372"/>
      <c r="BU79" s="372"/>
      <c r="BV79" s="372"/>
    </row>
    <row r="80" spans="63:74" x14ac:dyDescent="0.25">
      <c r="BK80" s="372"/>
      <c r="BL80" s="372"/>
      <c r="BM80" s="372"/>
      <c r="BN80" s="372"/>
      <c r="BO80" s="372"/>
      <c r="BP80" s="372"/>
      <c r="BQ80" s="372"/>
      <c r="BR80" s="372"/>
      <c r="BS80" s="372"/>
      <c r="BT80" s="372"/>
      <c r="BU80" s="372"/>
      <c r="BV80" s="372"/>
    </row>
    <row r="81" spans="63:74" x14ac:dyDescent="0.25">
      <c r="BK81" s="372"/>
      <c r="BL81" s="372"/>
      <c r="BM81" s="372"/>
      <c r="BN81" s="372"/>
      <c r="BO81" s="372"/>
      <c r="BP81" s="372"/>
      <c r="BQ81" s="372"/>
      <c r="BR81" s="372"/>
      <c r="BS81" s="372"/>
      <c r="BT81" s="372"/>
      <c r="BU81" s="372"/>
      <c r="BV81" s="372"/>
    </row>
    <row r="82" spans="63:74" x14ac:dyDescent="0.25">
      <c r="BK82" s="372"/>
      <c r="BL82" s="372"/>
      <c r="BM82" s="372"/>
      <c r="BN82" s="372"/>
      <c r="BO82" s="372"/>
      <c r="BP82" s="372"/>
      <c r="BQ82" s="372"/>
      <c r="BR82" s="372"/>
      <c r="BS82" s="372"/>
      <c r="BT82" s="372"/>
      <c r="BU82" s="372"/>
      <c r="BV82" s="372"/>
    </row>
    <row r="83" spans="63:74" x14ac:dyDescent="0.25">
      <c r="BK83" s="372"/>
      <c r="BL83" s="372"/>
      <c r="BM83" s="372"/>
      <c r="BN83" s="372"/>
      <c r="BO83" s="372"/>
      <c r="BP83" s="372"/>
      <c r="BQ83" s="372"/>
      <c r="BR83" s="372"/>
      <c r="BS83" s="372"/>
      <c r="BT83" s="372"/>
      <c r="BU83" s="372"/>
      <c r="BV83" s="372"/>
    </row>
    <row r="84" spans="63:74" x14ac:dyDescent="0.25">
      <c r="BK84" s="372"/>
      <c r="BL84" s="372"/>
      <c r="BM84" s="372"/>
      <c r="BN84" s="372"/>
      <c r="BO84" s="372"/>
      <c r="BP84" s="372"/>
      <c r="BQ84" s="372"/>
      <c r="BR84" s="372"/>
      <c r="BS84" s="372"/>
      <c r="BT84" s="372"/>
      <c r="BU84" s="372"/>
      <c r="BV84" s="372"/>
    </row>
    <row r="85" spans="63:74" x14ac:dyDescent="0.25">
      <c r="BK85" s="372"/>
      <c r="BL85" s="372"/>
      <c r="BM85" s="372"/>
      <c r="BN85" s="372"/>
      <c r="BO85" s="372"/>
      <c r="BP85" s="372"/>
      <c r="BQ85" s="372"/>
      <c r="BR85" s="372"/>
      <c r="BS85" s="372"/>
      <c r="BT85" s="372"/>
      <c r="BU85" s="372"/>
      <c r="BV85" s="372"/>
    </row>
    <row r="86" spans="63:74" x14ac:dyDescent="0.25">
      <c r="BK86" s="372"/>
      <c r="BL86" s="372"/>
      <c r="BM86" s="372"/>
      <c r="BN86" s="372"/>
      <c r="BO86" s="372"/>
      <c r="BP86" s="372"/>
      <c r="BQ86" s="372"/>
      <c r="BR86" s="372"/>
      <c r="BS86" s="372"/>
      <c r="BT86" s="372"/>
      <c r="BU86" s="372"/>
      <c r="BV86" s="372"/>
    </row>
    <row r="87" spans="63:74" x14ac:dyDescent="0.25">
      <c r="BK87" s="372"/>
      <c r="BL87" s="372"/>
      <c r="BM87" s="372"/>
      <c r="BN87" s="372"/>
      <c r="BO87" s="372"/>
      <c r="BP87" s="372"/>
      <c r="BQ87" s="372"/>
      <c r="BR87" s="372"/>
      <c r="BS87" s="372"/>
      <c r="BT87" s="372"/>
      <c r="BU87" s="372"/>
      <c r="BV87" s="372"/>
    </row>
    <row r="88" spans="63:74" x14ac:dyDescent="0.25">
      <c r="BK88" s="372"/>
      <c r="BL88" s="372"/>
      <c r="BM88" s="372"/>
      <c r="BN88" s="372"/>
      <c r="BO88" s="372"/>
      <c r="BP88" s="372"/>
      <c r="BQ88" s="372"/>
      <c r="BR88" s="372"/>
      <c r="BS88" s="372"/>
      <c r="BT88" s="372"/>
      <c r="BU88" s="372"/>
      <c r="BV88" s="372"/>
    </row>
    <row r="89" spans="63:74" x14ac:dyDescent="0.25">
      <c r="BK89" s="372"/>
      <c r="BL89" s="372"/>
      <c r="BM89" s="372"/>
      <c r="BN89" s="372"/>
      <c r="BO89" s="372"/>
      <c r="BP89" s="372"/>
      <c r="BQ89" s="372"/>
      <c r="BR89" s="372"/>
      <c r="BS89" s="372"/>
      <c r="BT89" s="372"/>
      <c r="BU89" s="372"/>
      <c r="BV89" s="372"/>
    </row>
    <row r="90" spans="63:74" x14ac:dyDescent="0.25">
      <c r="BK90" s="372"/>
      <c r="BL90" s="372"/>
      <c r="BM90" s="372"/>
      <c r="BN90" s="372"/>
      <c r="BO90" s="372"/>
      <c r="BP90" s="372"/>
      <c r="BQ90" s="372"/>
      <c r="BR90" s="372"/>
      <c r="BS90" s="372"/>
      <c r="BT90" s="372"/>
      <c r="BU90" s="372"/>
      <c r="BV90" s="372"/>
    </row>
    <row r="91" spans="63:74" x14ac:dyDescent="0.25">
      <c r="BK91" s="372"/>
      <c r="BL91" s="372"/>
      <c r="BM91" s="372"/>
      <c r="BN91" s="372"/>
      <c r="BO91" s="372"/>
      <c r="BP91" s="372"/>
      <c r="BQ91" s="372"/>
      <c r="BR91" s="372"/>
      <c r="BS91" s="372"/>
      <c r="BT91" s="372"/>
      <c r="BU91" s="372"/>
      <c r="BV91" s="372"/>
    </row>
    <row r="92" spans="63:74" x14ac:dyDescent="0.25">
      <c r="BK92" s="372"/>
      <c r="BL92" s="372"/>
      <c r="BM92" s="372"/>
      <c r="BN92" s="372"/>
      <c r="BO92" s="372"/>
      <c r="BP92" s="372"/>
      <c r="BQ92" s="372"/>
      <c r="BR92" s="372"/>
      <c r="BS92" s="372"/>
      <c r="BT92" s="372"/>
      <c r="BU92" s="372"/>
      <c r="BV92" s="372"/>
    </row>
    <row r="93" spans="63:74" x14ac:dyDescent="0.25">
      <c r="BK93" s="372"/>
      <c r="BL93" s="372"/>
      <c r="BM93" s="372"/>
      <c r="BN93" s="372"/>
      <c r="BO93" s="372"/>
      <c r="BP93" s="372"/>
      <c r="BQ93" s="372"/>
      <c r="BR93" s="372"/>
      <c r="BS93" s="372"/>
      <c r="BT93" s="372"/>
      <c r="BU93" s="372"/>
      <c r="BV93" s="372"/>
    </row>
    <row r="94" spans="63:74" x14ac:dyDescent="0.25">
      <c r="BK94" s="372"/>
      <c r="BL94" s="372"/>
      <c r="BM94" s="372"/>
      <c r="BN94" s="372"/>
      <c r="BO94" s="372"/>
      <c r="BP94" s="372"/>
      <c r="BQ94" s="372"/>
      <c r="BR94" s="372"/>
      <c r="BS94" s="372"/>
      <c r="BT94" s="372"/>
      <c r="BU94" s="372"/>
      <c r="BV94" s="372"/>
    </row>
    <row r="95" spans="63:74" x14ac:dyDescent="0.25">
      <c r="BK95" s="372"/>
      <c r="BL95" s="372"/>
      <c r="BM95" s="372"/>
      <c r="BN95" s="372"/>
      <c r="BO95" s="372"/>
      <c r="BP95" s="372"/>
      <c r="BQ95" s="372"/>
      <c r="BR95" s="372"/>
      <c r="BS95" s="372"/>
      <c r="BT95" s="372"/>
      <c r="BU95" s="372"/>
      <c r="BV95" s="372"/>
    </row>
    <row r="96" spans="63:74" x14ac:dyDescent="0.25">
      <c r="BK96" s="372"/>
      <c r="BL96" s="372"/>
      <c r="BM96" s="372"/>
      <c r="BN96" s="372"/>
      <c r="BO96" s="372"/>
      <c r="BP96" s="372"/>
      <c r="BQ96" s="372"/>
      <c r="BR96" s="372"/>
      <c r="BS96" s="372"/>
      <c r="BT96" s="372"/>
      <c r="BU96" s="372"/>
      <c r="BV96" s="372"/>
    </row>
    <row r="97" spans="63:74" x14ac:dyDescent="0.25">
      <c r="BK97" s="372"/>
      <c r="BL97" s="372"/>
      <c r="BM97" s="372"/>
      <c r="BN97" s="372"/>
      <c r="BO97" s="372"/>
      <c r="BP97" s="372"/>
      <c r="BQ97" s="372"/>
      <c r="BR97" s="372"/>
      <c r="BS97" s="372"/>
      <c r="BT97" s="372"/>
      <c r="BU97" s="372"/>
      <c r="BV97" s="372"/>
    </row>
    <row r="98" spans="63:74" x14ac:dyDescent="0.25">
      <c r="BK98" s="372"/>
      <c r="BL98" s="372"/>
      <c r="BM98" s="372"/>
      <c r="BN98" s="372"/>
      <c r="BO98" s="372"/>
      <c r="BP98" s="372"/>
      <c r="BQ98" s="372"/>
      <c r="BR98" s="372"/>
      <c r="BS98" s="372"/>
      <c r="BT98" s="372"/>
      <c r="BU98" s="372"/>
      <c r="BV98" s="372"/>
    </row>
    <row r="99" spans="63:74" x14ac:dyDescent="0.25">
      <c r="BK99" s="372"/>
      <c r="BL99" s="372"/>
      <c r="BM99" s="372"/>
      <c r="BN99" s="372"/>
      <c r="BO99" s="372"/>
      <c r="BP99" s="372"/>
      <c r="BQ99" s="372"/>
      <c r="BR99" s="372"/>
      <c r="BS99" s="372"/>
      <c r="BT99" s="372"/>
      <c r="BU99" s="372"/>
      <c r="BV99" s="372"/>
    </row>
    <row r="100" spans="63:74" x14ac:dyDescent="0.25">
      <c r="BK100" s="372"/>
      <c r="BL100" s="372"/>
      <c r="BM100" s="372"/>
      <c r="BN100" s="372"/>
      <c r="BO100" s="372"/>
      <c r="BP100" s="372"/>
      <c r="BQ100" s="372"/>
      <c r="BR100" s="372"/>
      <c r="BS100" s="372"/>
      <c r="BT100" s="372"/>
      <c r="BU100" s="372"/>
      <c r="BV100" s="372"/>
    </row>
    <row r="101" spans="63:74" x14ac:dyDescent="0.25">
      <c r="BK101" s="372"/>
      <c r="BL101" s="372"/>
      <c r="BM101" s="372"/>
      <c r="BN101" s="372"/>
      <c r="BO101" s="372"/>
      <c r="BP101" s="372"/>
      <c r="BQ101" s="372"/>
      <c r="BR101" s="372"/>
      <c r="BS101" s="372"/>
      <c r="BT101" s="372"/>
      <c r="BU101" s="372"/>
      <c r="BV101" s="372"/>
    </row>
    <row r="102" spans="63:74" x14ac:dyDescent="0.25">
      <c r="BK102" s="372"/>
      <c r="BL102" s="372"/>
      <c r="BM102" s="372"/>
      <c r="BN102" s="372"/>
      <c r="BO102" s="372"/>
      <c r="BP102" s="372"/>
      <c r="BQ102" s="372"/>
      <c r="BR102" s="372"/>
      <c r="BS102" s="372"/>
      <c r="BT102" s="372"/>
      <c r="BU102" s="372"/>
      <c r="BV102" s="372"/>
    </row>
    <row r="103" spans="63:74" x14ac:dyDescent="0.25">
      <c r="BK103" s="372"/>
      <c r="BL103" s="372"/>
      <c r="BM103" s="372"/>
      <c r="BN103" s="372"/>
      <c r="BO103" s="372"/>
      <c r="BP103" s="372"/>
      <c r="BQ103" s="372"/>
      <c r="BR103" s="372"/>
      <c r="BS103" s="372"/>
      <c r="BT103" s="372"/>
      <c r="BU103" s="372"/>
      <c r="BV103" s="372"/>
    </row>
    <row r="104" spans="63:74" x14ac:dyDescent="0.25">
      <c r="BK104" s="372"/>
      <c r="BL104" s="372"/>
      <c r="BM104" s="372"/>
      <c r="BN104" s="372"/>
      <c r="BO104" s="372"/>
      <c r="BP104" s="372"/>
      <c r="BQ104" s="372"/>
      <c r="BR104" s="372"/>
      <c r="BS104" s="372"/>
      <c r="BT104" s="372"/>
      <c r="BU104" s="372"/>
      <c r="BV104" s="372"/>
    </row>
    <row r="105" spans="63:74" x14ac:dyDescent="0.25">
      <c r="BK105" s="372"/>
      <c r="BL105" s="372"/>
      <c r="BM105" s="372"/>
      <c r="BN105" s="372"/>
      <c r="BO105" s="372"/>
      <c r="BP105" s="372"/>
      <c r="BQ105" s="372"/>
      <c r="BR105" s="372"/>
      <c r="BS105" s="372"/>
      <c r="BT105" s="372"/>
      <c r="BU105" s="372"/>
      <c r="BV105" s="372"/>
    </row>
    <row r="106" spans="63:74" x14ac:dyDescent="0.25">
      <c r="BK106" s="372"/>
      <c r="BL106" s="372"/>
      <c r="BM106" s="372"/>
      <c r="BN106" s="372"/>
      <c r="BO106" s="372"/>
      <c r="BP106" s="372"/>
      <c r="BQ106" s="372"/>
      <c r="BR106" s="372"/>
      <c r="BS106" s="372"/>
      <c r="BT106" s="372"/>
      <c r="BU106" s="372"/>
      <c r="BV106" s="372"/>
    </row>
    <row r="107" spans="63:74" x14ac:dyDescent="0.25">
      <c r="BK107" s="372"/>
      <c r="BL107" s="372"/>
      <c r="BM107" s="372"/>
      <c r="BN107" s="372"/>
      <c r="BO107" s="372"/>
      <c r="BP107" s="372"/>
      <c r="BQ107" s="372"/>
      <c r="BR107" s="372"/>
      <c r="BS107" s="372"/>
      <c r="BT107" s="372"/>
      <c r="BU107" s="372"/>
      <c r="BV107" s="372"/>
    </row>
    <row r="108" spans="63:74" x14ac:dyDescent="0.25">
      <c r="BK108" s="372"/>
      <c r="BL108" s="372"/>
      <c r="BM108" s="372"/>
      <c r="BN108" s="372"/>
      <c r="BO108" s="372"/>
      <c r="BP108" s="372"/>
      <c r="BQ108" s="372"/>
      <c r="BR108" s="372"/>
      <c r="BS108" s="372"/>
      <c r="BT108" s="372"/>
      <c r="BU108" s="372"/>
      <c r="BV108" s="372"/>
    </row>
    <row r="109" spans="63:74" x14ac:dyDescent="0.25">
      <c r="BK109" s="372"/>
      <c r="BL109" s="372"/>
      <c r="BM109" s="372"/>
      <c r="BN109" s="372"/>
      <c r="BO109" s="372"/>
      <c r="BP109" s="372"/>
      <c r="BQ109" s="372"/>
      <c r="BR109" s="372"/>
      <c r="BS109" s="372"/>
      <c r="BT109" s="372"/>
      <c r="BU109" s="372"/>
      <c r="BV109" s="372"/>
    </row>
    <row r="110" spans="63:74" x14ac:dyDescent="0.25">
      <c r="BK110" s="372"/>
      <c r="BL110" s="372"/>
      <c r="BM110" s="372"/>
      <c r="BN110" s="372"/>
      <c r="BO110" s="372"/>
      <c r="BP110" s="372"/>
      <c r="BQ110" s="372"/>
      <c r="BR110" s="372"/>
      <c r="BS110" s="372"/>
      <c r="BT110" s="372"/>
      <c r="BU110" s="372"/>
      <c r="BV110" s="372"/>
    </row>
    <row r="111" spans="63:74" x14ac:dyDescent="0.25">
      <c r="BK111" s="372"/>
      <c r="BL111" s="372"/>
      <c r="BM111" s="372"/>
      <c r="BN111" s="372"/>
      <c r="BO111" s="372"/>
      <c r="BP111" s="372"/>
      <c r="BQ111" s="372"/>
      <c r="BR111" s="372"/>
      <c r="BS111" s="372"/>
      <c r="BT111" s="372"/>
      <c r="BU111" s="372"/>
      <c r="BV111" s="372"/>
    </row>
    <row r="112" spans="63:74" x14ac:dyDescent="0.25">
      <c r="BK112" s="372"/>
      <c r="BL112" s="372"/>
      <c r="BM112" s="372"/>
      <c r="BN112" s="372"/>
      <c r="BO112" s="372"/>
      <c r="BP112" s="372"/>
      <c r="BQ112" s="372"/>
      <c r="BR112" s="372"/>
      <c r="BS112" s="372"/>
      <c r="BT112" s="372"/>
      <c r="BU112" s="372"/>
      <c r="BV112" s="372"/>
    </row>
    <row r="113" spans="63:74" x14ac:dyDescent="0.25">
      <c r="BK113" s="372"/>
      <c r="BL113" s="372"/>
      <c r="BM113" s="372"/>
      <c r="BN113" s="372"/>
      <c r="BO113" s="372"/>
      <c r="BP113" s="372"/>
      <c r="BQ113" s="372"/>
      <c r="BR113" s="372"/>
      <c r="BS113" s="372"/>
      <c r="BT113" s="372"/>
      <c r="BU113" s="372"/>
      <c r="BV113" s="372"/>
    </row>
    <row r="114" spans="63:74" x14ac:dyDescent="0.25">
      <c r="BK114" s="372"/>
      <c r="BL114" s="372"/>
      <c r="BM114" s="372"/>
      <c r="BN114" s="372"/>
      <c r="BO114" s="372"/>
      <c r="BP114" s="372"/>
      <c r="BQ114" s="372"/>
      <c r="BR114" s="372"/>
      <c r="BS114" s="372"/>
      <c r="BT114" s="372"/>
      <c r="BU114" s="372"/>
      <c r="BV114" s="372"/>
    </row>
    <row r="115" spans="63:74" x14ac:dyDescent="0.25">
      <c r="BK115" s="372"/>
      <c r="BL115" s="372"/>
      <c r="BM115" s="372"/>
      <c r="BN115" s="372"/>
      <c r="BO115" s="372"/>
      <c r="BP115" s="372"/>
      <c r="BQ115" s="372"/>
      <c r="BR115" s="372"/>
      <c r="BS115" s="372"/>
      <c r="BT115" s="372"/>
      <c r="BU115" s="372"/>
      <c r="BV115" s="372"/>
    </row>
    <row r="116" spans="63:74" x14ac:dyDescent="0.25">
      <c r="BK116" s="372"/>
      <c r="BL116" s="372"/>
      <c r="BM116" s="372"/>
      <c r="BN116" s="372"/>
      <c r="BO116" s="372"/>
      <c r="BP116" s="372"/>
      <c r="BQ116" s="372"/>
      <c r="BR116" s="372"/>
      <c r="BS116" s="372"/>
      <c r="BT116" s="372"/>
      <c r="BU116" s="372"/>
      <c r="BV116" s="372"/>
    </row>
    <row r="117" spans="63:74" x14ac:dyDescent="0.25">
      <c r="BK117" s="372"/>
      <c r="BL117" s="372"/>
      <c r="BM117" s="372"/>
      <c r="BN117" s="372"/>
      <c r="BO117" s="372"/>
      <c r="BP117" s="372"/>
      <c r="BQ117" s="372"/>
      <c r="BR117" s="372"/>
      <c r="BS117" s="372"/>
      <c r="BT117" s="372"/>
      <c r="BU117" s="372"/>
      <c r="BV117" s="372"/>
    </row>
    <row r="118" spans="63:74" x14ac:dyDescent="0.25">
      <c r="BK118" s="372"/>
      <c r="BL118" s="372"/>
      <c r="BM118" s="372"/>
      <c r="BN118" s="372"/>
      <c r="BO118" s="372"/>
      <c r="BP118" s="372"/>
      <c r="BQ118" s="372"/>
      <c r="BR118" s="372"/>
      <c r="BS118" s="372"/>
      <c r="BT118" s="372"/>
      <c r="BU118" s="372"/>
      <c r="BV118" s="372"/>
    </row>
    <row r="119" spans="63:74" x14ac:dyDescent="0.25">
      <c r="BK119" s="372"/>
      <c r="BL119" s="372"/>
      <c r="BM119" s="372"/>
      <c r="BN119" s="372"/>
      <c r="BO119" s="372"/>
      <c r="BP119" s="372"/>
      <c r="BQ119" s="372"/>
      <c r="BR119" s="372"/>
      <c r="BS119" s="372"/>
      <c r="BT119" s="372"/>
      <c r="BU119" s="372"/>
      <c r="BV119" s="372"/>
    </row>
    <row r="120" spans="63:74" x14ac:dyDescent="0.25">
      <c r="BK120" s="372"/>
      <c r="BL120" s="372"/>
      <c r="BM120" s="372"/>
      <c r="BN120" s="372"/>
      <c r="BO120" s="372"/>
      <c r="BP120" s="372"/>
      <c r="BQ120" s="372"/>
      <c r="BR120" s="372"/>
      <c r="BS120" s="372"/>
      <c r="BT120" s="372"/>
      <c r="BU120" s="372"/>
      <c r="BV120" s="372"/>
    </row>
    <row r="121" spans="63:74" x14ac:dyDescent="0.25">
      <c r="BK121" s="372"/>
      <c r="BL121" s="372"/>
      <c r="BM121" s="372"/>
      <c r="BN121" s="372"/>
      <c r="BO121" s="372"/>
      <c r="BP121" s="372"/>
      <c r="BQ121" s="372"/>
      <c r="BR121" s="372"/>
      <c r="BS121" s="372"/>
      <c r="BT121" s="372"/>
      <c r="BU121" s="372"/>
      <c r="BV121" s="372"/>
    </row>
    <row r="122" spans="63:74" x14ac:dyDescent="0.25">
      <c r="BK122" s="372"/>
      <c r="BL122" s="372"/>
      <c r="BM122" s="372"/>
      <c r="BN122" s="372"/>
      <c r="BO122" s="372"/>
      <c r="BP122" s="372"/>
      <c r="BQ122" s="372"/>
      <c r="BR122" s="372"/>
      <c r="BS122" s="372"/>
      <c r="BT122" s="372"/>
      <c r="BU122" s="372"/>
      <c r="BV122" s="372"/>
    </row>
    <row r="123" spans="63:74" x14ac:dyDescent="0.25">
      <c r="BK123" s="372"/>
      <c r="BL123" s="372"/>
      <c r="BM123" s="372"/>
      <c r="BN123" s="372"/>
      <c r="BO123" s="372"/>
      <c r="BP123" s="372"/>
      <c r="BQ123" s="372"/>
      <c r="BR123" s="372"/>
      <c r="BS123" s="372"/>
      <c r="BT123" s="372"/>
      <c r="BU123" s="372"/>
      <c r="BV123" s="372"/>
    </row>
    <row r="124" spans="63:74" x14ac:dyDescent="0.25">
      <c r="BK124" s="372"/>
      <c r="BL124" s="372"/>
      <c r="BM124" s="372"/>
      <c r="BN124" s="372"/>
      <c r="BO124" s="372"/>
      <c r="BP124" s="372"/>
      <c r="BQ124" s="372"/>
      <c r="BR124" s="372"/>
      <c r="BS124" s="372"/>
      <c r="BT124" s="372"/>
      <c r="BU124" s="372"/>
      <c r="BV124" s="372"/>
    </row>
    <row r="125" spans="63:74" x14ac:dyDescent="0.25">
      <c r="BK125" s="372"/>
      <c r="BL125" s="372"/>
      <c r="BM125" s="372"/>
      <c r="BN125" s="372"/>
      <c r="BO125" s="372"/>
      <c r="BP125" s="372"/>
      <c r="BQ125" s="372"/>
      <c r="BR125" s="372"/>
      <c r="BS125" s="372"/>
      <c r="BT125" s="372"/>
      <c r="BU125" s="372"/>
      <c r="BV125" s="372"/>
    </row>
    <row r="126" spans="63:74" x14ac:dyDescent="0.25">
      <c r="BK126" s="372"/>
      <c r="BL126" s="372"/>
      <c r="BM126" s="372"/>
      <c r="BN126" s="372"/>
      <c r="BO126" s="372"/>
      <c r="BP126" s="372"/>
      <c r="BQ126" s="372"/>
      <c r="BR126" s="372"/>
      <c r="BS126" s="372"/>
      <c r="BT126" s="372"/>
      <c r="BU126" s="372"/>
      <c r="BV126" s="372"/>
    </row>
    <row r="127" spans="63:74" x14ac:dyDescent="0.25">
      <c r="BK127" s="372"/>
      <c r="BL127" s="372"/>
      <c r="BM127" s="372"/>
      <c r="BN127" s="372"/>
      <c r="BO127" s="372"/>
      <c r="BP127" s="372"/>
      <c r="BQ127" s="372"/>
      <c r="BR127" s="372"/>
      <c r="BS127" s="372"/>
      <c r="BT127" s="372"/>
      <c r="BU127" s="372"/>
      <c r="BV127" s="372"/>
    </row>
    <row r="128" spans="63:74" x14ac:dyDescent="0.25">
      <c r="BK128" s="372"/>
      <c r="BL128" s="372"/>
      <c r="BM128" s="372"/>
      <c r="BN128" s="372"/>
      <c r="BO128" s="372"/>
      <c r="BP128" s="372"/>
      <c r="BQ128" s="372"/>
      <c r="BR128" s="372"/>
      <c r="BS128" s="372"/>
      <c r="BT128" s="372"/>
      <c r="BU128" s="372"/>
      <c r="BV128" s="372"/>
    </row>
    <row r="129" spans="63:74" x14ac:dyDescent="0.25">
      <c r="BK129" s="372"/>
      <c r="BL129" s="372"/>
      <c r="BM129" s="372"/>
      <c r="BN129" s="372"/>
      <c r="BO129" s="372"/>
      <c r="BP129" s="372"/>
      <c r="BQ129" s="372"/>
      <c r="BR129" s="372"/>
      <c r="BS129" s="372"/>
      <c r="BT129" s="372"/>
      <c r="BU129" s="372"/>
      <c r="BV129" s="372"/>
    </row>
    <row r="130" spans="63:74" x14ac:dyDescent="0.25">
      <c r="BK130" s="372"/>
      <c r="BL130" s="372"/>
      <c r="BM130" s="372"/>
      <c r="BN130" s="372"/>
      <c r="BO130" s="372"/>
      <c r="BP130" s="372"/>
      <c r="BQ130" s="372"/>
      <c r="BR130" s="372"/>
      <c r="BS130" s="372"/>
      <c r="BT130" s="372"/>
      <c r="BU130" s="372"/>
      <c r="BV130" s="372"/>
    </row>
    <row r="131" spans="63:74" x14ac:dyDescent="0.25">
      <c r="BK131" s="372"/>
      <c r="BL131" s="372"/>
      <c r="BM131" s="372"/>
      <c r="BN131" s="372"/>
      <c r="BO131" s="372"/>
      <c r="BP131" s="372"/>
      <c r="BQ131" s="372"/>
      <c r="BR131" s="372"/>
      <c r="BS131" s="372"/>
      <c r="BT131" s="372"/>
      <c r="BU131" s="372"/>
      <c r="BV131" s="372"/>
    </row>
    <row r="132" spans="63:74" x14ac:dyDescent="0.25">
      <c r="BK132" s="372"/>
      <c r="BL132" s="372"/>
      <c r="BM132" s="372"/>
      <c r="BN132" s="372"/>
      <c r="BO132" s="372"/>
      <c r="BP132" s="372"/>
      <c r="BQ132" s="372"/>
      <c r="BR132" s="372"/>
      <c r="BS132" s="372"/>
      <c r="BT132" s="372"/>
      <c r="BU132" s="372"/>
      <c r="BV132" s="372"/>
    </row>
    <row r="133" spans="63:74" x14ac:dyDescent="0.25">
      <c r="BK133" s="372"/>
      <c r="BL133" s="372"/>
      <c r="BM133" s="372"/>
      <c r="BN133" s="372"/>
      <c r="BO133" s="372"/>
      <c r="BP133" s="372"/>
      <c r="BQ133" s="372"/>
      <c r="BR133" s="372"/>
      <c r="BS133" s="372"/>
      <c r="BT133" s="372"/>
      <c r="BU133" s="372"/>
      <c r="BV133" s="372"/>
    </row>
    <row r="134" spans="63:74" x14ac:dyDescent="0.25">
      <c r="BK134" s="372"/>
      <c r="BL134" s="372"/>
      <c r="BM134" s="372"/>
      <c r="BN134" s="372"/>
      <c r="BO134" s="372"/>
      <c r="BP134" s="372"/>
      <c r="BQ134" s="372"/>
      <c r="BR134" s="372"/>
      <c r="BS134" s="372"/>
      <c r="BT134" s="372"/>
      <c r="BU134" s="372"/>
      <c r="BV134" s="372"/>
    </row>
    <row r="135" spans="63:74" x14ac:dyDescent="0.25">
      <c r="BK135" s="372"/>
      <c r="BL135" s="372"/>
      <c r="BM135" s="372"/>
      <c r="BN135" s="372"/>
      <c r="BO135" s="372"/>
      <c r="BP135" s="372"/>
      <c r="BQ135" s="372"/>
      <c r="BR135" s="372"/>
      <c r="BS135" s="372"/>
      <c r="BT135" s="372"/>
      <c r="BU135" s="372"/>
      <c r="BV135" s="372"/>
    </row>
    <row r="136" spans="63:74" x14ac:dyDescent="0.25">
      <c r="BK136" s="372"/>
      <c r="BL136" s="372"/>
      <c r="BM136" s="372"/>
      <c r="BN136" s="372"/>
      <c r="BO136" s="372"/>
      <c r="BP136" s="372"/>
      <c r="BQ136" s="372"/>
      <c r="BR136" s="372"/>
      <c r="BS136" s="372"/>
      <c r="BT136" s="372"/>
      <c r="BU136" s="372"/>
      <c r="BV136" s="372"/>
    </row>
    <row r="137" spans="63:74" x14ac:dyDescent="0.25">
      <c r="BK137" s="372"/>
      <c r="BL137" s="372"/>
      <c r="BM137" s="372"/>
      <c r="BN137" s="372"/>
      <c r="BO137" s="372"/>
      <c r="BP137" s="372"/>
      <c r="BQ137" s="372"/>
      <c r="BR137" s="372"/>
      <c r="BS137" s="372"/>
      <c r="BT137" s="372"/>
      <c r="BU137" s="372"/>
      <c r="BV137" s="372"/>
    </row>
    <row r="138" spans="63:74" x14ac:dyDescent="0.25">
      <c r="BK138" s="372"/>
      <c r="BL138" s="372"/>
      <c r="BM138" s="372"/>
      <c r="BN138" s="372"/>
      <c r="BO138" s="372"/>
      <c r="BP138" s="372"/>
      <c r="BQ138" s="372"/>
      <c r="BR138" s="372"/>
      <c r="BS138" s="372"/>
      <c r="BT138" s="372"/>
      <c r="BU138" s="372"/>
      <c r="BV138" s="372"/>
    </row>
    <row r="139" spans="63:74" x14ac:dyDescent="0.25">
      <c r="BK139" s="372"/>
      <c r="BL139" s="372"/>
      <c r="BM139" s="372"/>
      <c r="BN139" s="372"/>
      <c r="BO139" s="372"/>
      <c r="BP139" s="372"/>
      <c r="BQ139" s="372"/>
      <c r="BR139" s="372"/>
      <c r="BS139" s="372"/>
      <c r="BT139" s="372"/>
      <c r="BU139" s="372"/>
      <c r="BV139" s="372"/>
    </row>
    <row r="140" spans="63:74" x14ac:dyDescent="0.25">
      <c r="BK140" s="372"/>
      <c r="BL140" s="372"/>
      <c r="BM140" s="372"/>
      <c r="BN140" s="372"/>
      <c r="BO140" s="372"/>
      <c r="BP140" s="372"/>
      <c r="BQ140" s="372"/>
      <c r="BR140" s="372"/>
      <c r="BS140" s="372"/>
      <c r="BT140" s="372"/>
      <c r="BU140" s="372"/>
      <c r="BV140" s="372"/>
    </row>
    <row r="141" spans="63:74" x14ac:dyDescent="0.25">
      <c r="BK141" s="372"/>
      <c r="BL141" s="372"/>
      <c r="BM141" s="372"/>
      <c r="BN141" s="372"/>
      <c r="BO141" s="372"/>
      <c r="BP141" s="372"/>
      <c r="BQ141" s="372"/>
      <c r="BR141" s="372"/>
      <c r="BS141" s="372"/>
      <c r="BT141" s="372"/>
      <c r="BU141" s="372"/>
      <c r="BV141" s="372"/>
    </row>
    <row r="142" spans="63:74" x14ac:dyDescent="0.25">
      <c r="BK142" s="372"/>
      <c r="BL142" s="372"/>
      <c r="BM142" s="372"/>
      <c r="BN142" s="372"/>
      <c r="BO142" s="372"/>
      <c r="BP142" s="372"/>
      <c r="BQ142" s="372"/>
      <c r="BR142" s="372"/>
      <c r="BS142" s="372"/>
      <c r="BT142" s="372"/>
      <c r="BU142" s="372"/>
      <c r="BV142" s="372"/>
    </row>
  </sheetData>
  <mergeCells count="20">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 ref="AM3:AX3"/>
    <mergeCell ref="AY3:BJ3"/>
    <mergeCell ref="BK3:BV3"/>
    <mergeCell ref="C3:N3"/>
    <mergeCell ref="O3:Z3"/>
    <mergeCell ref="AA3:AL3"/>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C5" activePane="bottomRight" state="frozen"/>
      <selection activeCell="BF63" sqref="BF63"/>
      <selection pane="topRight" activeCell="BF63" sqref="BF63"/>
      <selection pane="bottomLeft" activeCell="BF63" sqref="BF63"/>
      <selection pane="bottomRight" sqref="A1:A2"/>
    </sheetView>
  </sheetViews>
  <sheetFormatPr defaultColWidth="8.54296875" defaultRowHeight="10.5" x14ac:dyDescent="0.25"/>
  <cols>
    <col min="1" max="1" width="17.453125" style="158" customWidth="1"/>
    <col min="2" max="2" width="30.1796875" style="151" customWidth="1"/>
    <col min="3" max="50" width="6.54296875" style="151" customWidth="1"/>
    <col min="51" max="55" width="6.54296875" style="444" customWidth="1"/>
    <col min="56" max="58" width="6.54296875" style="571" customWidth="1"/>
    <col min="59" max="62" width="6.54296875" style="444" customWidth="1"/>
    <col min="63" max="74" width="6.54296875" style="151" customWidth="1"/>
    <col min="75" max="16384" width="8.54296875" style="151"/>
  </cols>
  <sheetData>
    <row r="1" spans="1:74" ht="13" x14ac:dyDescent="0.3">
      <c r="A1" s="760" t="s">
        <v>790</v>
      </c>
      <c r="B1" s="775" t="s">
        <v>1335</v>
      </c>
      <c r="C1" s="757"/>
      <c r="D1" s="757"/>
      <c r="E1" s="757"/>
      <c r="F1" s="757"/>
      <c r="G1" s="757"/>
      <c r="H1" s="757"/>
      <c r="I1" s="757"/>
      <c r="J1" s="757"/>
      <c r="K1" s="757"/>
      <c r="L1" s="757"/>
      <c r="M1" s="757"/>
      <c r="N1" s="757"/>
      <c r="O1" s="757"/>
      <c r="P1" s="757"/>
      <c r="Q1" s="757"/>
      <c r="R1" s="757"/>
      <c r="S1" s="757"/>
      <c r="T1" s="757"/>
      <c r="U1" s="757"/>
      <c r="V1" s="757"/>
      <c r="W1" s="757"/>
      <c r="X1" s="757"/>
      <c r="Y1" s="757"/>
      <c r="Z1" s="757"/>
      <c r="AA1" s="757"/>
      <c r="AB1" s="757"/>
      <c r="AC1" s="757"/>
      <c r="AD1" s="757"/>
      <c r="AE1" s="757"/>
      <c r="AF1" s="757"/>
      <c r="AG1" s="757"/>
      <c r="AH1" s="757"/>
      <c r="AI1" s="757"/>
      <c r="AJ1" s="757"/>
      <c r="AK1" s="757"/>
      <c r="AL1" s="757"/>
    </row>
    <row r="2" spans="1:74" ht="12.5" x14ac:dyDescent="0.25">
      <c r="A2" s="761"/>
      <c r="B2" s="485" t="str">
        <f>"U.S. Energy Information Administration  |  Short-Term Energy Outlook  - "&amp;Dates!D1</f>
        <v>U.S. Energy Information Administration  |  Short-Term Energy Outlook  - October 2022</v>
      </c>
      <c r="C2" s="488"/>
      <c r="D2" s="488"/>
      <c r="E2" s="488"/>
      <c r="F2" s="488"/>
      <c r="G2" s="488"/>
      <c r="H2" s="488"/>
      <c r="I2" s="488"/>
      <c r="J2" s="705"/>
    </row>
    <row r="3" spans="1:74" s="12" customFormat="1" ht="13" x14ac:dyDescent="0.3">
      <c r="A3" s="733" t="s">
        <v>1406</v>
      </c>
      <c r="B3" s="70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s="12" customFormat="1" x14ac:dyDescent="0.25">
      <c r="A4" s="734" t="str">
        <f>Dates!$D$2</f>
        <v>Thursday October 6,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B5" s="245" t="s">
        <v>1378</v>
      </c>
      <c r="C5" s="243"/>
      <c r="D5" s="243"/>
      <c r="E5" s="243"/>
      <c r="F5" s="243"/>
      <c r="G5" s="243"/>
      <c r="H5" s="243"/>
      <c r="I5" s="243"/>
      <c r="J5" s="243"/>
      <c r="K5" s="243"/>
      <c r="L5" s="243"/>
      <c r="M5" s="243"/>
      <c r="N5" s="243"/>
      <c r="O5" s="243"/>
      <c r="P5" s="243"/>
      <c r="Q5" s="243"/>
      <c r="R5" s="243"/>
      <c r="S5" s="243"/>
      <c r="T5" s="243"/>
      <c r="U5" s="243"/>
      <c r="V5" s="243"/>
      <c r="W5" s="243"/>
      <c r="X5" s="243"/>
      <c r="Y5" s="243"/>
      <c r="Z5" s="243"/>
      <c r="AA5" s="243"/>
      <c r="AB5" s="243"/>
      <c r="AC5" s="243"/>
      <c r="AD5" s="243"/>
      <c r="AE5" s="243"/>
      <c r="AF5" s="243"/>
      <c r="AG5" s="243"/>
      <c r="AH5" s="243"/>
      <c r="AI5" s="243"/>
      <c r="AJ5" s="243"/>
      <c r="AK5" s="243"/>
      <c r="AL5" s="243"/>
      <c r="AM5" s="243"/>
      <c r="AN5" s="243"/>
      <c r="AO5" s="243"/>
      <c r="AP5" s="243"/>
      <c r="AQ5" s="243"/>
      <c r="AR5" s="243"/>
      <c r="AS5" s="243"/>
      <c r="AT5" s="243"/>
      <c r="AU5" s="243"/>
      <c r="AV5" s="243"/>
      <c r="AW5" s="243"/>
      <c r="AX5" s="243"/>
      <c r="AY5" s="367"/>
      <c r="AZ5" s="367"/>
      <c r="BA5" s="367"/>
      <c r="BB5" s="367"/>
      <c r="BC5" s="367"/>
      <c r="BD5" s="243"/>
      <c r="BE5" s="243"/>
      <c r="BF5" s="243"/>
      <c r="BG5" s="243"/>
      <c r="BH5" s="243"/>
      <c r="BI5" s="243"/>
      <c r="BJ5" s="367"/>
      <c r="BK5" s="367"/>
      <c r="BL5" s="367"/>
      <c r="BM5" s="367"/>
      <c r="BN5" s="367"/>
      <c r="BO5" s="367"/>
      <c r="BP5" s="367"/>
      <c r="BQ5" s="367"/>
      <c r="BR5" s="367"/>
      <c r="BS5" s="367"/>
      <c r="BT5" s="367"/>
      <c r="BU5" s="367"/>
      <c r="BV5" s="367"/>
    </row>
    <row r="6" spans="1:74" ht="11.15" customHeight="1" x14ac:dyDescent="0.25">
      <c r="A6" s="158" t="s">
        <v>293</v>
      </c>
      <c r="B6" s="169" t="s">
        <v>242</v>
      </c>
      <c r="C6" s="243">
        <v>28.584926288999998</v>
      </c>
      <c r="D6" s="243">
        <v>29.045857519999998</v>
      </c>
      <c r="E6" s="243">
        <v>29.326094467000001</v>
      </c>
      <c r="F6" s="243">
        <v>29.196538361999998</v>
      </c>
      <c r="G6" s="243">
        <v>29.01369798</v>
      </c>
      <c r="H6" s="243">
        <v>29.320003581999998</v>
      </c>
      <c r="I6" s="243">
        <v>30.075756787</v>
      </c>
      <c r="J6" s="243">
        <v>30.830715657999999</v>
      </c>
      <c r="K6" s="243">
        <v>30.168028488000001</v>
      </c>
      <c r="L6" s="243">
        <v>30.815632818000001</v>
      </c>
      <c r="M6" s="243">
        <v>31.304616334999999</v>
      </c>
      <c r="N6" s="243">
        <v>31.40259541</v>
      </c>
      <c r="O6" s="243">
        <v>30.737070770999999</v>
      </c>
      <c r="P6" s="243">
        <v>30.727272940999999</v>
      </c>
      <c r="Q6" s="243">
        <v>31.020703972</v>
      </c>
      <c r="R6" s="243">
        <v>31.383133659999999</v>
      </c>
      <c r="S6" s="243">
        <v>31.074691323</v>
      </c>
      <c r="T6" s="243">
        <v>31.059583363000002</v>
      </c>
      <c r="U6" s="243">
        <v>30.982365444999999</v>
      </c>
      <c r="V6" s="243">
        <v>31.520760843000001</v>
      </c>
      <c r="W6" s="243">
        <v>31.626338292</v>
      </c>
      <c r="X6" s="243">
        <v>32.101057556999997</v>
      </c>
      <c r="Y6" s="243">
        <v>32.927474889999999</v>
      </c>
      <c r="Z6" s="243">
        <v>33.140793832</v>
      </c>
      <c r="AA6" s="243">
        <v>33.042825708000002</v>
      </c>
      <c r="AB6" s="243">
        <v>32.862462313999998</v>
      </c>
      <c r="AC6" s="243">
        <v>32.782483679999999</v>
      </c>
      <c r="AD6" s="243">
        <v>30.47512948</v>
      </c>
      <c r="AE6" s="243">
        <v>27.677404907</v>
      </c>
      <c r="AF6" s="243">
        <v>29.235434785999999</v>
      </c>
      <c r="AG6" s="243">
        <v>30.219019157999998</v>
      </c>
      <c r="AH6" s="243">
        <v>29.527549686</v>
      </c>
      <c r="AI6" s="243">
        <v>29.704439252</v>
      </c>
      <c r="AJ6" s="243">
        <v>29.721441982999998</v>
      </c>
      <c r="AK6" s="243">
        <v>30.955015413999998</v>
      </c>
      <c r="AL6" s="243">
        <v>31.026758004000001</v>
      </c>
      <c r="AM6" s="243">
        <v>31.074690343</v>
      </c>
      <c r="AN6" s="243">
        <v>28.335334053</v>
      </c>
      <c r="AO6" s="243">
        <v>31.184377221999998</v>
      </c>
      <c r="AP6" s="243">
        <v>30.778703963000002</v>
      </c>
      <c r="AQ6" s="243">
        <v>30.897909382000002</v>
      </c>
      <c r="AR6" s="243">
        <v>30.865582974999999</v>
      </c>
      <c r="AS6" s="243">
        <v>31.448225973</v>
      </c>
      <c r="AT6" s="243">
        <v>31.306658828</v>
      </c>
      <c r="AU6" s="243">
        <v>30.671314955</v>
      </c>
      <c r="AV6" s="243">
        <v>32.070542297999999</v>
      </c>
      <c r="AW6" s="243">
        <v>32.389761362999998</v>
      </c>
      <c r="AX6" s="243">
        <v>32.231915272000002</v>
      </c>
      <c r="AY6" s="243">
        <v>31.307616349</v>
      </c>
      <c r="AZ6" s="243">
        <v>31.398263678999999</v>
      </c>
      <c r="BA6" s="243">
        <v>32.257049903000002</v>
      </c>
      <c r="BB6" s="243">
        <v>32.004838433000003</v>
      </c>
      <c r="BC6" s="243">
        <v>31.767638419000001</v>
      </c>
      <c r="BD6" s="243">
        <v>31.852900719000001</v>
      </c>
      <c r="BE6" s="243">
        <v>32.499244073</v>
      </c>
      <c r="BF6" s="243">
        <v>32.676688605999999</v>
      </c>
      <c r="BG6" s="243">
        <v>32.442826617000001</v>
      </c>
      <c r="BH6" s="367">
        <v>32.655136843999998</v>
      </c>
      <c r="BI6" s="367">
        <v>33.396475019</v>
      </c>
      <c r="BJ6" s="367">
        <v>33.512881026999999</v>
      </c>
      <c r="BK6" s="367">
        <v>33.572469830000003</v>
      </c>
      <c r="BL6" s="367">
        <v>33.614017904000001</v>
      </c>
      <c r="BM6" s="367">
        <v>33.700954983000003</v>
      </c>
      <c r="BN6" s="367">
        <v>33.748614287999999</v>
      </c>
      <c r="BO6" s="367">
        <v>33.677882072000003</v>
      </c>
      <c r="BP6" s="367">
        <v>33.578542484000003</v>
      </c>
      <c r="BQ6" s="367">
        <v>33.621826398000003</v>
      </c>
      <c r="BR6" s="367">
        <v>33.617996851000001</v>
      </c>
      <c r="BS6" s="367">
        <v>33.547845758000001</v>
      </c>
      <c r="BT6" s="367">
        <v>33.873948597000002</v>
      </c>
      <c r="BU6" s="367">
        <v>34.225391041999998</v>
      </c>
      <c r="BV6" s="367">
        <v>34.177134291999998</v>
      </c>
    </row>
    <row r="7" spans="1:74" ht="11.15" customHeight="1" x14ac:dyDescent="0.25">
      <c r="A7" s="158" t="s">
        <v>289</v>
      </c>
      <c r="B7" s="169" t="s">
        <v>243</v>
      </c>
      <c r="C7" s="243">
        <v>16.381269097000001</v>
      </c>
      <c r="D7" s="243">
        <v>16.825806143000001</v>
      </c>
      <c r="E7" s="243">
        <v>17.206100128999999</v>
      </c>
      <c r="F7" s="243">
        <v>17.308690667</v>
      </c>
      <c r="G7" s="243">
        <v>17.343955870999999</v>
      </c>
      <c r="H7" s="243">
        <v>17.582666</v>
      </c>
      <c r="I7" s="243">
        <v>17.973900161</v>
      </c>
      <c r="J7" s="243">
        <v>18.673705419000001</v>
      </c>
      <c r="K7" s="243">
        <v>18.648374</v>
      </c>
      <c r="L7" s="243">
        <v>18.616973129000002</v>
      </c>
      <c r="M7" s="243">
        <v>19.047547667</v>
      </c>
      <c r="N7" s="243">
        <v>19.109011902999999</v>
      </c>
      <c r="O7" s="243">
        <v>18.867507676999999</v>
      </c>
      <c r="P7" s="243">
        <v>18.721792142999998</v>
      </c>
      <c r="Q7" s="243">
        <v>18.971751064999999</v>
      </c>
      <c r="R7" s="243">
        <v>19.335781333</v>
      </c>
      <c r="S7" s="243">
        <v>19.399228258000001</v>
      </c>
      <c r="T7" s="243">
        <v>19.459028</v>
      </c>
      <c r="U7" s="243">
        <v>19.040572677</v>
      </c>
      <c r="V7" s="243">
        <v>19.687070419000001</v>
      </c>
      <c r="W7" s="243">
        <v>19.859592332999998</v>
      </c>
      <c r="X7" s="243">
        <v>20.126507355000001</v>
      </c>
      <c r="Y7" s="243">
        <v>20.468691332999999</v>
      </c>
      <c r="Z7" s="243">
        <v>20.475329194</v>
      </c>
      <c r="AA7" s="243">
        <v>20.568746419</v>
      </c>
      <c r="AB7" s="243">
        <v>20.182046896999999</v>
      </c>
      <c r="AC7" s="243">
        <v>20.288391258000001</v>
      </c>
      <c r="AD7" s="243">
        <v>18.478713333000002</v>
      </c>
      <c r="AE7" s="243">
        <v>16.246470515999999</v>
      </c>
      <c r="AF7" s="243">
        <v>17.652239667</v>
      </c>
      <c r="AG7" s="243">
        <v>18.540081935</v>
      </c>
      <c r="AH7" s="243">
        <v>18.069652419000001</v>
      </c>
      <c r="AI7" s="243">
        <v>18.394598667</v>
      </c>
      <c r="AJ7" s="243">
        <v>17.927751064999999</v>
      </c>
      <c r="AK7" s="243">
        <v>18.747806300000001</v>
      </c>
      <c r="AL7" s="243">
        <v>18.401511613</v>
      </c>
      <c r="AM7" s="243">
        <v>18.507878903000002</v>
      </c>
      <c r="AN7" s="243">
        <v>16.075336429</v>
      </c>
      <c r="AO7" s="243">
        <v>18.627802676999998</v>
      </c>
      <c r="AP7" s="243">
        <v>19.009837699999999</v>
      </c>
      <c r="AQ7" s="243">
        <v>19.260698290000001</v>
      </c>
      <c r="AR7" s="243">
        <v>19.213609167000001</v>
      </c>
      <c r="AS7" s="243">
        <v>19.189914225999999</v>
      </c>
      <c r="AT7" s="243">
        <v>19.175610257999999</v>
      </c>
      <c r="AU7" s="243">
        <v>18.717243267000001</v>
      </c>
      <c r="AV7" s="243">
        <v>19.723736968000001</v>
      </c>
      <c r="AW7" s="243">
        <v>20.051761500000001</v>
      </c>
      <c r="AX7" s="243">
        <v>19.970805839000001</v>
      </c>
      <c r="AY7" s="243">
        <v>19.228028515999998</v>
      </c>
      <c r="AZ7" s="243">
        <v>19.078598678999999</v>
      </c>
      <c r="BA7" s="243">
        <v>19.988120290000001</v>
      </c>
      <c r="BB7" s="243">
        <v>19.959042433</v>
      </c>
      <c r="BC7" s="243">
        <v>20.043596451999999</v>
      </c>
      <c r="BD7" s="243">
        <v>20.345530167</v>
      </c>
      <c r="BE7" s="243">
        <v>20.471299741999999</v>
      </c>
      <c r="BF7" s="243">
        <v>20.447908354999999</v>
      </c>
      <c r="BG7" s="243">
        <v>20.156129648</v>
      </c>
      <c r="BH7" s="367">
        <v>20.321702899999998</v>
      </c>
      <c r="BI7" s="367">
        <v>20.892386999999999</v>
      </c>
      <c r="BJ7" s="367">
        <v>20.950726800000002</v>
      </c>
      <c r="BK7" s="367">
        <v>20.869757400000001</v>
      </c>
      <c r="BL7" s="367">
        <v>20.898228700000001</v>
      </c>
      <c r="BM7" s="367">
        <v>21.018531400000001</v>
      </c>
      <c r="BN7" s="367">
        <v>21.032863599999999</v>
      </c>
      <c r="BO7" s="367">
        <v>21.059489500000002</v>
      </c>
      <c r="BP7" s="367">
        <v>20.934182499999999</v>
      </c>
      <c r="BQ7" s="367">
        <v>20.973221899999999</v>
      </c>
      <c r="BR7" s="367">
        <v>21.0477296</v>
      </c>
      <c r="BS7" s="367">
        <v>21.084078699999999</v>
      </c>
      <c r="BT7" s="367">
        <v>21.135581500000001</v>
      </c>
      <c r="BU7" s="367">
        <v>21.485001700000002</v>
      </c>
      <c r="BV7" s="367">
        <v>21.488931099999999</v>
      </c>
    </row>
    <row r="8" spans="1:74" ht="11.15" customHeight="1" x14ac:dyDescent="0.25">
      <c r="A8" s="158" t="s">
        <v>290</v>
      </c>
      <c r="B8" s="169" t="s">
        <v>264</v>
      </c>
      <c r="C8" s="243">
        <v>5.1999483</v>
      </c>
      <c r="D8" s="243">
        <v>5.3609483000000004</v>
      </c>
      <c r="E8" s="243">
        <v>5.3999483000000001</v>
      </c>
      <c r="F8" s="243">
        <v>5.0339482999999996</v>
      </c>
      <c r="G8" s="243">
        <v>5.1849483000000003</v>
      </c>
      <c r="H8" s="243">
        <v>5.1129483000000002</v>
      </c>
      <c r="I8" s="243">
        <v>5.3269482999999997</v>
      </c>
      <c r="J8" s="243">
        <v>5.6129483000000002</v>
      </c>
      <c r="K8" s="243">
        <v>5.1899483000000002</v>
      </c>
      <c r="L8" s="243">
        <v>5.5059483</v>
      </c>
      <c r="M8" s="243">
        <v>5.6029483000000004</v>
      </c>
      <c r="N8" s="243">
        <v>5.6329482999999998</v>
      </c>
      <c r="O8" s="243">
        <v>5.3671309999999997</v>
      </c>
      <c r="P8" s="243">
        <v>5.3881309999999996</v>
      </c>
      <c r="Q8" s="243">
        <v>5.4731310000000004</v>
      </c>
      <c r="R8" s="243">
        <v>5.517131</v>
      </c>
      <c r="S8" s="243">
        <v>5.3421310000000002</v>
      </c>
      <c r="T8" s="243">
        <v>5.4791309999999998</v>
      </c>
      <c r="U8" s="243">
        <v>5.4751310000000002</v>
      </c>
      <c r="V8" s="243">
        <v>5.5021310000000003</v>
      </c>
      <c r="W8" s="243">
        <v>5.3591309999999996</v>
      </c>
      <c r="X8" s="243">
        <v>5.4301310000000003</v>
      </c>
      <c r="Y8" s="243">
        <v>5.6231309999999999</v>
      </c>
      <c r="Z8" s="243">
        <v>5.7681310000000003</v>
      </c>
      <c r="AA8" s="243">
        <v>5.5714041999999999</v>
      </c>
      <c r="AB8" s="243">
        <v>5.6874041999999996</v>
      </c>
      <c r="AC8" s="243">
        <v>5.5974041999999997</v>
      </c>
      <c r="AD8" s="243">
        <v>4.9664042000000004</v>
      </c>
      <c r="AE8" s="243">
        <v>4.7114041999999996</v>
      </c>
      <c r="AF8" s="243">
        <v>4.9804041999999997</v>
      </c>
      <c r="AG8" s="243">
        <v>4.9444042000000001</v>
      </c>
      <c r="AH8" s="243">
        <v>4.8364041999999996</v>
      </c>
      <c r="AI8" s="243">
        <v>4.9684042000000002</v>
      </c>
      <c r="AJ8" s="243">
        <v>5.2554042000000001</v>
      </c>
      <c r="AK8" s="243">
        <v>5.5844041999999998</v>
      </c>
      <c r="AL8" s="243">
        <v>5.7274041999999996</v>
      </c>
      <c r="AM8" s="243">
        <v>5.7197851000000002</v>
      </c>
      <c r="AN8" s="243">
        <v>5.5137850999999998</v>
      </c>
      <c r="AO8" s="243">
        <v>5.6177850999999999</v>
      </c>
      <c r="AP8" s="243">
        <v>5.2427850999999999</v>
      </c>
      <c r="AQ8" s="243">
        <v>5.3347851000000004</v>
      </c>
      <c r="AR8" s="243">
        <v>5.5237850999999996</v>
      </c>
      <c r="AS8" s="243">
        <v>5.6507851000000002</v>
      </c>
      <c r="AT8" s="243">
        <v>5.4665697707999996</v>
      </c>
      <c r="AU8" s="243">
        <v>5.3385697708000004</v>
      </c>
      <c r="AV8" s="243">
        <v>5.7025697708000003</v>
      </c>
      <c r="AW8" s="243">
        <v>5.7785697707999999</v>
      </c>
      <c r="AX8" s="243">
        <v>5.5615697708000003</v>
      </c>
      <c r="AY8" s="243">
        <v>5.49</v>
      </c>
      <c r="AZ8" s="243">
        <v>5.7320000000000002</v>
      </c>
      <c r="BA8" s="243">
        <v>5.7569999999999997</v>
      </c>
      <c r="BB8" s="243">
        <v>5.6219999999999999</v>
      </c>
      <c r="BC8" s="243">
        <v>5.4160000000000004</v>
      </c>
      <c r="BD8" s="243">
        <v>5.5703675201999996</v>
      </c>
      <c r="BE8" s="243">
        <v>5.6697644016000002</v>
      </c>
      <c r="BF8" s="243">
        <v>5.7625567257999997</v>
      </c>
      <c r="BG8" s="243">
        <v>5.7332731610999996</v>
      </c>
      <c r="BH8" s="367">
        <v>5.7671867633999998</v>
      </c>
      <c r="BI8" s="367">
        <v>5.8920440998999997</v>
      </c>
      <c r="BJ8" s="367">
        <v>5.9029262320999996</v>
      </c>
      <c r="BK8" s="367">
        <v>5.9546031091999998</v>
      </c>
      <c r="BL8" s="367">
        <v>5.9284278395000003</v>
      </c>
      <c r="BM8" s="367">
        <v>5.8838996092000002</v>
      </c>
      <c r="BN8" s="367">
        <v>5.8991059526000003</v>
      </c>
      <c r="BO8" s="367">
        <v>5.8689732834999999</v>
      </c>
      <c r="BP8" s="367">
        <v>5.8863866031000001</v>
      </c>
      <c r="BQ8" s="367">
        <v>5.8692249877</v>
      </c>
      <c r="BR8" s="367">
        <v>5.8994569584000001</v>
      </c>
      <c r="BS8" s="367">
        <v>5.9319682130000002</v>
      </c>
      <c r="BT8" s="367">
        <v>5.9234998333000002</v>
      </c>
      <c r="BU8" s="367">
        <v>5.9341787023999997</v>
      </c>
      <c r="BV8" s="367">
        <v>5.8907066672999999</v>
      </c>
    </row>
    <row r="9" spans="1:74" ht="11.15" customHeight="1" x14ac:dyDescent="0.25">
      <c r="A9" s="158" t="s">
        <v>291</v>
      </c>
      <c r="B9" s="169" t="s">
        <v>273</v>
      </c>
      <c r="C9" s="243">
        <v>2.1976059999999999</v>
      </c>
      <c r="D9" s="243">
        <v>2.1607059999999998</v>
      </c>
      <c r="E9" s="243">
        <v>2.1236060000000001</v>
      </c>
      <c r="F9" s="243">
        <v>2.1561059999999999</v>
      </c>
      <c r="G9" s="243">
        <v>2.1217060000000001</v>
      </c>
      <c r="H9" s="243">
        <v>2.1030060000000002</v>
      </c>
      <c r="I9" s="243">
        <v>2.1009060000000002</v>
      </c>
      <c r="J9" s="243">
        <v>2.066106</v>
      </c>
      <c r="K9" s="243">
        <v>2.0751059999999999</v>
      </c>
      <c r="L9" s="243">
        <v>1.999306</v>
      </c>
      <c r="M9" s="243">
        <v>1.9264060000000001</v>
      </c>
      <c r="N9" s="243">
        <v>1.9236979999999999</v>
      </c>
      <c r="O9" s="243">
        <v>1.8580444</v>
      </c>
      <c r="P9" s="243">
        <v>1.9388444</v>
      </c>
      <c r="Q9" s="243">
        <v>1.9323444000000001</v>
      </c>
      <c r="R9" s="243">
        <v>1.9123444000000001</v>
      </c>
      <c r="S9" s="243">
        <v>1.8960444000000001</v>
      </c>
      <c r="T9" s="243">
        <v>1.9000444000000001</v>
      </c>
      <c r="U9" s="243">
        <v>1.8969444</v>
      </c>
      <c r="V9" s="243">
        <v>1.9252444</v>
      </c>
      <c r="W9" s="243">
        <v>1.9531444</v>
      </c>
      <c r="X9" s="243">
        <v>1.8985444</v>
      </c>
      <c r="Y9" s="243">
        <v>1.9360444000000001</v>
      </c>
      <c r="Z9" s="243">
        <v>1.9518443999999999</v>
      </c>
      <c r="AA9" s="243">
        <v>1.9912847</v>
      </c>
      <c r="AB9" s="243">
        <v>1.9943846999999999</v>
      </c>
      <c r="AC9" s="243">
        <v>2.0108847000000001</v>
      </c>
      <c r="AD9" s="243">
        <v>1.9956847</v>
      </c>
      <c r="AE9" s="243">
        <v>1.9110847</v>
      </c>
      <c r="AF9" s="243">
        <v>1.8951846999999999</v>
      </c>
      <c r="AG9" s="243">
        <v>1.8790846999999999</v>
      </c>
      <c r="AH9" s="243">
        <v>1.9207847</v>
      </c>
      <c r="AI9" s="243">
        <v>1.9221847000000001</v>
      </c>
      <c r="AJ9" s="243">
        <v>1.8871846999999999</v>
      </c>
      <c r="AK9" s="243">
        <v>1.8867847</v>
      </c>
      <c r="AL9" s="243">
        <v>1.9119847000000001</v>
      </c>
      <c r="AM9" s="243">
        <v>1.9014853</v>
      </c>
      <c r="AN9" s="243">
        <v>1.9274853000000001</v>
      </c>
      <c r="AO9" s="243">
        <v>1.9521853</v>
      </c>
      <c r="AP9" s="243">
        <v>1.9481853</v>
      </c>
      <c r="AQ9" s="243">
        <v>1.9467852999999999</v>
      </c>
      <c r="AR9" s="243">
        <v>1.9409852999999999</v>
      </c>
      <c r="AS9" s="243">
        <v>1.9313853000000001</v>
      </c>
      <c r="AT9" s="243">
        <v>1.8633573745000001</v>
      </c>
      <c r="AU9" s="243">
        <v>1.8997573745</v>
      </c>
      <c r="AV9" s="243">
        <v>1.9128573744999999</v>
      </c>
      <c r="AW9" s="243">
        <v>1.9317573745000001</v>
      </c>
      <c r="AX9" s="243">
        <v>1.9288726111000001</v>
      </c>
      <c r="AY9" s="243">
        <v>1.9295</v>
      </c>
      <c r="AZ9" s="243">
        <v>1.9105000000000001</v>
      </c>
      <c r="BA9" s="243">
        <v>1.9015</v>
      </c>
      <c r="BB9" s="243">
        <v>1.8835</v>
      </c>
      <c r="BC9" s="243">
        <v>1.8925409415000001</v>
      </c>
      <c r="BD9" s="243">
        <v>1.885124</v>
      </c>
      <c r="BE9" s="243">
        <v>1.8975752915999999</v>
      </c>
      <c r="BF9" s="243">
        <v>1.8976342516</v>
      </c>
      <c r="BG9" s="243">
        <v>1.8863178988</v>
      </c>
      <c r="BH9" s="367">
        <v>1.8726765258</v>
      </c>
      <c r="BI9" s="367">
        <v>1.8605426588</v>
      </c>
      <c r="BJ9" s="367">
        <v>1.8485310192</v>
      </c>
      <c r="BK9" s="367">
        <v>1.9164132313</v>
      </c>
      <c r="BL9" s="367">
        <v>1.9040725764999999</v>
      </c>
      <c r="BM9" s="367">
        <v>1.8911785373000001</v>
      </c>
      <c r="BN9" s="367">
        <v>1.8784195276</v>
      </c>
      <c r="BO9" s="367">
        <v>1.8659648272</v>
      </c>
      <c r="BP9" s="367">
        <v>1.8538336208999999</v>
      </c>
      <c r="BQ9" s="367">
        <v>1.8414692587999999</v>
      </c>
      <c r="BR9" s="367">
        <v>1.8292383235</v>
      </c>
      <c r="BS9" s="367">
        <v>1.8172685347999999</v>
      </c>
      <c r="BT9" s="367">
        <v>1.8050499124999999</v>
      </c>
      <c r="BU9" s="367">
        <v>1.7933535555</v>
      </c>
      <c r="BV9" s="367">
        <v>1.7818404663</v>
      </c>
    </row>
    <row r="10" spans="1:74" ht="11.15" customHeight="1" x14ac:dyDescent="0.25">
      <c r="A10" s="158" t="s">
        <v>292</v>
      </c>
      <c r="B10" s="169" t="s">
        <v>267</v>
      </c>
      <c r="C10" s="243">
        <v>4.8061028924000002</v>
      </c>
      <c r="D10" s="243">
        <v>4.6983970772000001</v>
      </c>
      <c r="E10" s="243">
        <v>4.5964400383999999</v>
      </c>
      <c r="F10" s="243">
        <v>4.6977933950999997</v>
      </c>
      <c r="G10" s="243">
        <v>4.3630878091999996</v>
      </c>
      <c r="H10" s="243">
        <v>4.5213832824000004</v>
      </c>
      <c r="I10" s="243">
        <v>4.6740023254</v>
      </c>
      <c r="J10" s="243">
        <v>4.4779559384000001</v>
      </c>
      <c r="K10" s="243">
        <v>4.2546001876000004</v>
      </c>
      <c r="L10" s="243">
        <v>4.6934053885999996</v>
      </c>
      <c r="M10" s="243">
        <v>4.7277143688000001</v>
      </c>
      <c r="N10" s="243">
        <v>4.7369372064000004</v>
      </c>
      <c r="O10" s="243">
        <v>4.6443876939999997</v>
      </c>
      <c r="P10" s="243">
        <v>4.6785053984999996</v>
      </c>
      <c r="Q10" s="243">
        <v>4.6434775074000001</v>
      </c>
      <c r="R10" s="243">
        <v>4.6178769269000002</v>
      </c>
      <c r="S10" s="243">
        <v>4.4372876645000003</v>
      </c>
      <c r="T10" s="243">
        <v>4.2213799626000004</v>
      </c>
      <c r="U10" s="243">
        <v>4.5697173681000001</v>
      </c>
      <c r="V10" s="243">
        <v>4.4063150239000004</v>
      </c>
      <c r="W10" s="243">
        <v>4.4544705587999998</v>
      </c>
      <c r="X10" s="243">
        <v>4.6458748021999998</v>
      </c>
      <c r="Y10" s="243">
        <v>4.8996081565000003</v>
      </c>
      <c r="Z10" s="243">
        <v>4.9454892385999996</v>
      </c>
      <c r="AA10" s="243">
        <v>4.9113903887000001</v>
      </c>
      <c r="AB10" s="243">
        <v>4.9986265175</v>
      </c>
      <c r="AC10" s="243">
        <v>4.8858035219999998</v>
      </c>
      <c r="AD10" s="243">
        <v>5.0343272470000002</v>
      </c>
      <c r="AE10" s="243">
        <v>4.8084454903999996</v>
      </c>
      <c r="AF10" s="243">
        <v>4.7076062196999997</v>
      </c>
      <c r="AG10" s="243">
        <v>4.8554483222</v>
      </c>
      <c r="AH10" s="243">
        <v>4.7007083666999998</v>
      </c>
      <c r="AI10" s="243">
        <v>4.4192516857999999</v>
      </c>
      <c r="AJ10" s="243">
        <v>4.6511020183999996</v>
      </c>
      <c r="AK10" s="243">
        <v>4.7360202142999999</v>
      </c>
      <c r="AL10" s="243">
        <v>4.9858574915</v>
      </c>
      <c r="AM10" s="243">
        <v>4.9455410400000002</v>
      </c>
      <c r="AN10" s="243">
        <v>4.8187272245999999</v>
      </c>
      <c r="AO10" s="243">
        <v>4.9866041447000002</v>
      </c>
      <c r="AP10" s="243">
        <v>4.5778958633000002</v>
      </c>
      <c r="AQ10" s="243">
        <v>4.3556406919999997</v>
      </c>
      <c r="AR10" s="243">
        <v>4.1872034079000002</v>
      </c>
      <c r="AS10" s="243">
        <v>4.6761413467999997</v>
      </c>
      <c r="AT10" s="243">
        <v>4.8011214245999998</v>
      </c>
      <c r="AU10" s="243">
        <v>4.7157445428000004</v>
      </c>
      <c r="AV10" s="243">
        <v>4.7313781846999996</v>
      </c>
      <c r="AW10" s="243">
        <v>4.6276727177000003</v>
      </c>
      <c r="AX10" s="243">
        <v>4.7706670519000003</v>
      </c>
      <c r="AY10" s="243">
        <v>4.6600878329000004</v>
      </c>
      <c r="AZ10" s="243">
        <v>4.6771649999999996</v>
      </c>
      <c r="BA10" s="243">
        <v>4.6104296129</v>
      </c>
      <c r="BB10" s="243">
        <v>4.5402959999999997</v>
      </c>
      <c r="BC10" s="243">
        <v>4.4155010259000003</v>
      </c>
      <c r="BD10" s="243">
        <v>4.0518790323999996</v>
      </c>
      <c r="BE10" s="243">
        <v>4.4606046377000004</v>
      </c>
      <c r="BF10" s="243">
        <v>4.5685892737999998</v>
      </c>
      <c r="BG10" s="243">
        <v>4.6671059095</v>
      </c>
      <c r="BH10" s="367">
        <v>4.6935706549000002</v>
      </c>
      <c r="BI10" s="367">
        <v>4.7515012604000004</v>
      </c>
      <c r="BJ10" s="367">
        <v>4.8106969761</v>
      </c>
      <c r="BK10" s="367">
        <v>4.8316960899000003</v>
      </c>
      <c r="BL10" s="367">
        <v>4.8832887876999997</v>
      </c>
      <c r="BM10" s="367">
        <v>4.9073454368</v>
      </c>
      <c r="BN10" s="367">
        <v>4.9382252082000004</v>
      </c>
      <c r="BO10" s="367">
        <v>4.8834544613000004</v>
      </c>
      <c r="BP10" s="367">
        <v>4.9041397600999996</v>
      </c>
      <c r="BQ10" s="367">
        <v>4.9379102519</v>
      </c>
      <c r="BR10" s="367">
        <v>4.8415719693000003</v>
      </c>
      <c r="BS10" s="367">
        <v>4.7145303101999998</v>
      </c>
      <c r="BT10" s="367">
        <v>5.0098173508999997</v>
      </c>
      <c r="BU10" s="367">
        <v>5.0128570841000002</v>
      </c>
      <c r="BV10" s="367">
        <v>5.0156560581000003</v>
      </c>
    </row>
    <row r="11" spans="1:74" ht="11.15" customHeight="1" x14ac:dyDescent="0.25">
      <c r="A11" s="158" t="s">
        <v>299</v>
      </c>
      <c r="B11" s="169" t="s">
        <v>268</v>
      </c>
      <c r="C11" s="243">
        <v>70.127671708999998</v>
      </c>
      <c r="D11" s="243">
        <v>69.915458882999999</v>
      </c>
      <c r="E11" s="243">
        <v>69.957210020999995</v>
      </c>
      <c r="F11" s="243">
        <v>70.256733538000006</v>
      </c>
      <c r="G11" s="243">
        <v>70.436994909000006</v>
      </c>
      <c r="H11" s="243">
        <v>70.833756144000006</v>
      </c>
      <c r="I11" s="243">
        <v>70.880665906999994</v>
      </c>
      <c r="J11" s="243">
        <v>70.668038541000001</v>
      </c>
      <c r="K11" s="243">
        <v>71.047543910000002</v>
      </c>
      <c r="L11" s="243">
        <v>71.307474748999994</v>
      </c>
      <c r="M11" s="243">
        <v>70.913882880000003</v>
      </c>
      <c r="N11" s="243">
        <v>70.180930302999997</v>
      </c>
      <c r="O11" s="243">
        <v>69.135359627</v>
      </c>
      <c r="P11" s="243">
        <v>68.961415948999999</v>
      </c>
      <c r="Q11" s="243">
        <v>68.697903177000001</v>
      </c>
      <c r="R11" s="243">
        <v>68.669909180000005</v>
      </c>
      <c r="S11" s="243">
        <v>68.785597620999994</v>
      </c>
      <c r="T11" s="243">
        <v>69.215229436000001</v>
      </c>
      <c r="U11" s="243">
        <v>68.777060547999994</v>
      </c>
      <c r="V11" s="243">
        <v>69.364881574999998</v>
      </c>
      <c r="W11" s="243">
        <v>67.586392274000005</v>
      </c>
      <c r="X11" s="243">
        <v>68.963020753999999</v>
      </c>
      <c r="Y11" s="243">
        <v>68.819700659000006</v>
      </c>
      <c r="Z11" s="243">
        <v>68.290324385000005</v>
      </c>
      <c r="AA11" s="243">
        <v>67.958364692999993</v>
      </c>
      <c r="AB11" s="243">
        <v>66.953975176</v>
      </c>
      <c r="AC11" s="243">
        <v>67.285536469999997</v>
      </c>
      <c r="AD11" s="243">
        <v>68.973318477000007</v>
      </c>
      <c r="AE11" s="243">
        <v>60.465519983</v>
      </c>
      <c r="AF11" s="243">
        <v>59.046552284999997</v>
      </c>
      <c r="AG11" s="243">
        <v>59.920804451000002</v>
      </c>
      <c r="AH11" s="243">
        <v>61.554126338000003</v>
      </c>
      <c r="AI11" s="243">
        <v>61.464704824000002</v>
      </c>
      <c r="AJ11" s="243">
        <v>61.734010810999997</v>
      </c>
      <c r="AK11" s="243">
        <v>62.163034551999999</v>
      </c>
      <c r="AL11" s="243">
        <v>62.035250628</v>
      </c>
      <c r="AM11" s="243">
        <v>62.806650812999997</v>
      </c>
      <c r="AN11" s="243">
        <v>62.200079625000001</v>
      </c>
      <c r="AO11" s="243">
        <v>62.657333198000003</v>
      </c>
      <c r="AP11" s="243">
        <v>63.227619797000003</v>
      </c>
      <c r="AQ11" s="243">
        <v>64.055417410999993</v>
      </c>
      <c r="AR11" s="243">
        <v>64.655012670000005</v>
      </c>
      <c r="AS11" s="243">
        <v>65.595440878000005</v>
      </c>
      <c r="AT11" s="243">
        <v>65.216238597</v>
      </c>
      <c r="AU11" s="243">
        <v>66.028177486999994</v>
      </c>
      <c r="AV11" s="243">
        <v>65.997006128999999</v>
      </c>
      <c r="AW11" s="243">
        <v>66.289369223999998</v>
      </c>
      <c r="AX11" s="243">
        <v>66.060056180000004</v>
      </c>
      <c r="AY11" s="243">
        <v>66.836813620000001</v>
      </c>
      <c r="AZ11" s="243">
        <v>67.617010769999993</v>
      </c>
      <c r="BA11" s="243">
        <v>67.211890447000002</v>
      </c>
      <c r="BB11" s="243">
        <v>66.696510880999995</v>
      </c>
      <c r="BC11" s="243">
        <v>66.815195134000007</v>
      </c>
      <c r="BD11" s="243">
        <v>66.829131387999993</v>
      </c>
      <c r="BE11" s="243">
        <v>67.799212187999998</v>
      </c>
      <c r="BF11" s="243">
        <v>68.797439513</v>
      </c>
      <c r="BG11" s="243">
        <v>69.343638389999995</v>
      </c>
      <c r="BH11" s="367">
        <v>68.372321158000005</v>
      </c>
      <c r="BI11" s="367">
        <v>67.670001927000001</v>
      </c>
      <c r="BJ11" s="367">
        <v>66.983928229</v>
      </c>
      <c r="BK11" s="367">
        <v>67.012582926999997</v>
      </c>
      <c r="BL11" s="367">
        <v>66.293521411</v>
      </c>
      <c r="BM11" s="367">
        <v>66.063071090999998</v>
      </c>
      <c r="BN11" s="367">
        <v>66.594790136</v>
      </c>
      <c r="BO11" s="367">
        <v>67.208790035000007</v>
      </c>
      <c r="BP11" s="367">
        <v>67.673215525000003</v>
      </c>
      <c r="BQ11" s="367">
        <v>67.546728333999994</v>
      </c>
      <c r="BR11" s="367">
        <v>67.500796367999996</v>
      </c>
      <c r="BS11" s="367">
        <v>67.644025020000001</v>
      </c>
      <c r="BT11" s="367">
        <v>67.022108290000006</v>
      </c>
      <c r="BU11" s="367">
        <v>66.695825415000002</v>
      </c>
      <c r="BV11" s="367">
        <v>66.499548818999997</v>
      </c>
    </row>
    <row r="12" spans="1:74" ht="11.15" customHeight="1" x14ac:dyDescent="0.25">
      <c r="A12" s="158" t="s">
        <v>294</v>
      </c>
      <c r="B12" s="169" t="s">
        <v>874</v>
      </c>
      <c r="C12" s="243">
        <v>37.017125352999997</v>
      </c>
      <c r="D12" s="243">
        <v>36.859165335999997</v>
      </c>
      <c r="E12" s="243">
        <v>36.690285242999998</v>
      </c>
      <c r="F12" s="243">
        <v>36.654691</v>
      </c>
      <c r="G12" s="243">
        <v>36.536128347999998</v>
      </c>
      <c r="H12" s="243">
        <v>36.536881350000002</v>
      </c>
      <c r="I12" s="243">
        <v>36.583222976999998</v>
      </c>
      <c r="J12" s="243">
        <v>36.826116933999998</v>
      </c>
      <c r="K12" s="243">
        <v>36.959265352000003</v>
      </c>
      <c r="L12" s="243">
        <v>37.128981889999999</v>
      </c>
      <c r="M12" s="243">
        <v>36.884636358999998</v>
      </c>
      <c r="N12" s="243">
        <v>36.110964352000003</v>
      </c>
      <c r="O12" s="243">
        <v>35.444386387999998</v>
      </c>
      <c r="P12" s="243">
        <v>35.435905726000001</v>
      </c>
      <c r="Q12" s="243">
        <v>34.985903899</v>
      </c>
      <c r="R12" s="243">
        <v>35.045207196</v>
      </c>
      <c r="S12" s="243">
        <v>34.708994228000002</v>
      </c>
      <c r="T12" s="243">
        <v>34.797635495000002</v>
      </c>
      <c r="U12" s="243">
        <v>34.370835088</v>
      </c>
      <c r="V12" s="243">
        <v>34.596430404000003</v>
      </c>
      <c r="W12" s="243">
        <v>32.99741993</v>
      </c>
      <c r="X12" s="243">
        <v>34.416385867000002</v>
      </c>
      <c r="Y12" s="243">
        <v>34.284246660999997</v>
      </c>
      <c r="Z12" s="243">
        <v>34.210077337000001</v>
      </c>
      <c r="AA12" s="243">
        <v>33.798211297000002</v>
      </c>
      <c r="AB12" s="243">
        <v>33.048633488</v>
      </c>
      <c r="AC12" s="243">
        <v>33.257186181999998</v>
      </c>
      <c r="AD12" s="243">
        <v>35.271032701999999</v>
      </c>
      <c r="AE12" s="243">
        <v>29.327418771000001</v>
      </c>
      <c r="AF12" s="243">
        <v>27.372720999999999</v>
      </c>
      <c r="AG12" s="243">
        <v>28.008979061000002</v>
      </c>
      <c r="AH12" s="243">
        <v>29.012965336000001</v>
      </c>
      <c r="AI12" s="243">
        <v>29.130853693999999</v>
      </c>
      <c r="AJ12" s="243">
        <v>29.459282815000002</v>
      </c>
      <c r="AK12" s="243">
        <v>30.234244963999998</v>
      </c>
      <c r="AL12" s="243">
        <v>30.431687197999999</v>
      </c>
      <c r="AM12" s="243">
        <v>30.608400660000001</v>
      </c>
      <c r="AN12" s="243">
        <v>30.115158188999999</v>
      </c>
      <c r="AO12" s="243">
        <v>30.281925082000001</v>
      </c>
      <c r="AP12" s="243">
        <v>30.361959235</v>
      </c>
      <c r="AQ12" s="243">
        <v>30.860035027999999</v>
      </c>
      <c r="AR12" s="243">
        <v>31.413076066999999</v>
      </c>
      <c r="AS12" s="243">
        <v>32.154076066999998</v>
      </c>
      <c r="AT12" s="243">
        <v>32.148692394000001</v>
      </c>
      <c r="AU12" s="243">
        <v>32.555456431000003</v>
      </c>
      <c r="AV12" s="243">
        <v>32.834720468</v>
      </c>
      <c r="AW12" s="243">
        <v>33.129259826000002</v>
      </c>
      <c r="AX12" s="243">
        <v>33.349787894000002</v>
      </c>
      <c r="AY12" s="243">
        <v>33.441000000000003</v>
      </c>
      <c r="AZ12" s="243">
        <v>34.109000000000002</v>
      </c>
      <c r="BA12" s="243">
        <v>33.722999999999999</v>
      </c>
      <c r="BB12" s="243">
        <v>34.018000000000001</v>
      </c>
      <c r="BC12" s="243">
        <v>33.528447294999999</v>
      </c>
      <c r="BD12" s="243">
        <v>33.857039334</v>
      </c>
      <c r="BE12" s="243">
        <v>33.997705529000001</v>
      </c>
      <c r="BF12" s="243">
        <v>34.988696801000003</v>
      </c>
      <c r="BG12" s="243">
        <v>35.068970415000003</v>
      </c>
      <c r="BH12" s="367">
        <v>34.573878491000002</v>
      </c>
      <c r="BI12" s="367">
        <v>33.997431161000002</v>
      </c>
      <c r="BJ12" s="367">
        <v>33.664334388999997</v>
      </c>
      <c r="BK12" s="367">
        <v>34.314896085999997</v>
      </c>
      <c r="BL12" s="367">
        <v>34.278123471999997</v>
      </c>
      <c r="BM12" s="367">
        <v>34.350830315000003</v>
      </c>
      <c r="BN12" s="367">
        <v>34.293965401000001</v>
      </c>
      <c r="BO12" s="367">
        <v>34.384421138999997</v>
      </c>
      <c r="BP12" s="367">
        <v>34.599175909000003</v>
      </c>
      <c r="BQ12" s="367">
        <v>34.548532735999999</v>
      </c>
      <c r="BR12" s="367">
        <v>34.568620414000002</v>
      </c>
      <c r="BS12" s="367">
        <v>34.533090444999999</v>
      </c>
      <c r="BT12" s="367">
        <v>34.193791251</v>
      </c>
      <c r="BU12" s="367">
        <v>34.157241079000002</v>
      </c>
      <c r="BV12" s="367">
        <v>34.234178055000001</v>
      </c>
    </row>
    <row r="13" spans="1:74" ht="11.15" customHeight="1" x14ac:dyDescent="0.25">
      <c r="A13" s="158" t="s">
        <v>295</v>
      </c>
      <c r="B13" s="169" t="s">
        <v>274</v>
      </c>
      <c r="C13" s="243">
        <v>31.756</v>
      </c>
      <c r="D13" s="243">
        <v>31.585999999999999</v>
      </c>
      <c r="E13" s="243">
        <v>31.408999999999999</v>
      </c>
      <c r="F13" s="243">
        <v>31.343</v>
      </c>
      <c r="G13" s="243">
        <v>31.228000000000002</v>
      </c>
      <c r="H13" s="243">
        <v>31.228999999999999</v>
      </c>
      <c r="I13" s="243">
        <v>31.286000000000001</v>
      </c>
      <c r="J13" s="243">
        <v>31.53</v>
      </c>
      <c r="K13" s="243">
        <v>31.666</v>
      </c>
      <c r="L13" s="243">
        <v>31.841000000000001</v>
      </c>
      <c r="M13" s="243">
        <v>31.596</v>
      </c>
      <c r="N13" s="243">
        <v>30.815999999999999</v>
      </c>
      <c r="O13" s="243">
        <v>30.106000000000002</v>
      </c>
      <c r="P13" s="243">
        <v>30.091000000000001</v>
      </c>
      <c r="Q13" s="243">
        <v>29.605</v>
      </c>
      <c r="R13" s="243">
        <v>29.655000000000001</v>
      </c>
      <c r="S13" s="243">
        <v>29.335000000000001</v>
      </c>
      <c r="T13" s="243">
        <v>29.425000000000001</v>
      </c>
      <c r="U13" s="243">
        <v>29.004999999999999</v>
      </c>
      <c r="V13" s="243">
        <v>29.245000000000001</v>
      </c>
      <c r="W13" s="243">
        <v>27.684999999999999</v>
      </c>
      <c r="X13" s="243">
        <v>29.145</v>
      </c>
      <c r="Y13" s="243">
        <v>29.004586</v>
      </c>
      <c r="Z13" s="243">
        <v>28.905000000000001</v>
      </c>
      <c r="AA13" s="243">
        <v>28.67</v>
      </c>
      <c r="AB13" s="243">
        <v>27.95</v>
      </c>
      <c r="AC13" s="243">
        <v>28.19</v>
      </c>
      <c r="AD13" s="243">
        <v>30.175000000000001</v>
      </c>
      <c r="AE13" s="243">
        <v>24.31</v>
      </c>
      <c r="AF13" s="243">
        <v>22.35</v>
      </c>
      <c r="AG13" s="243">
        <v>22.975000000000001</v>
      </c>
      <c r="AH13" s="243">
        <v>23.94</v>
      </c>
      <c r="AI13" s="243">
        <v>23.975000000000001</v>
      </c>
      <c r="AJ13" s="243">
        <v>24.32</v>
      </c>
      <c r="AK13" s="243">
        <v>25.07</v>
      </c>
      <c r="AL13" s="243">
        <v>25.254999999999999</v>
      </c>
      <c r="AM13" s="243">
        <v>25.315000000000001</v>
      </c>
      <c r="AN13" s="243">
        <v>24.875</v>
      </c>
      <c r="AO13" s="243">
        <v>25.024999999999999</v>
      </c>
      <c r="AP13" s="243">
        <v>24.995000000000001</v>
      </c>
      <c r="AQ13" s="243">
        <v>25.462</v>
      </c>
      <c r="AR13" s="243">
        <v>26.015000000000001</v>
      </c>
      <c r="AS13" s="243">
        <v>26.72</v>
      </c>
      <c r="AT13" s="243">
        <v>26.704999999999998</v>
      </c>
      <c r="AU13" s="243">
        <v>27.105</v>
      </c>
      <c r="AV13" s="243">
        <v>27.375</v>
      </c>
      <c r="AW13" s="243">
        <v>27.754999999999999</v>
      </c>
      <c r="AX13" s="243">
        <v>27.87</v>
      </c>
      <c r="AY13" s="243">
        <v>27.82</v>
      </c>
      <c r="AZ13" s="243">
        <v>28.574999999999999</v>
      </c>
      <c r="BA13" s="243">
        <v>28.215</v>
      </c>
      <c r="BB13" s="243">
        <v>28.59</v>
      </c>
      <c r="BC13" s="243">
        <v>28.104654</v>
      </c>
      <c r="BD13" s="243">
        <v>28.38</v>
      </c>
      <c r="BE13" s="243">
        <v>28.52</v>
      </c>
      <c r="BF13" s="243">
        <v>29.49</v>
      </c>
      <c r="BG13" s="243">
        <v>29.605</v>
      </c>
      <c r="BH13" s="367">
        <v>29.122889000000001</v>
      </c>
      <c r="BI13" s="367">
        <v>28.482049</v>
      </c>
      <c r="BJ13" s="367">
        <v>28.071207999999999</v>
      </c>
      <c r="BK13" s="367">
        <v>28.659368000000001</v>
      </c>
      <c r="BL13" s="367">
        <v>28.708528000000001</v>
      </c>
      <c r="BM13" s="367">
        <v>28.807687999999999</v>
      </c>
      <c r="BN13" s="367">
        <v>28.831847</v>
      </c>
      <c r="BO13" s="367">
        <v>28.931007000000001</v>
      </c>
      <c r="BP13" s="367">
        <v>29.130167</v>
      </c>
      <c r="BQ13" s="367">
        <v>29.052326000000001</v>
      </c>
      <c r="BR13" s="367">
        <v>29.051486000000001</v>
      </c>
      <c r="BS13" s="367">
        <v>29.050646</v>
      </c>
      <c r="BT13" s="367">
        <v>28.724806000000001</v>
      </c>
      <c r="BU13" s="367">
        <v>28.623964999999998</v>
      </c>
      <c r="BV13" s="367">
        <v>28.623125000000002</v>
      </c>
    </row>
    <row r="14" spans="1:74" ht="11.15" customHeight="1" x14ac:dyDescent="0.25">
      <c r="A14" s="158" t="s">
        <v>373</v>
      </c>
      <c r="B14" s="169" t="s">
        <v>1014</v>
      </c>
      <c r="C14" s="243">
        <v>5.2611253525999997</v>
      </c>
      <c r="D14" s="243">
        <v>5.2731653364</v>
      </c>
      <c r="E14" s="243">
        <v>5.2812852428000001</v>
      </c>
      <c r="F14" s="243">
        <v>5.3116909998999997</v>
      </c>
      <c r="G14" s="243">
        <v>5.3081283478000003</v>
      </c>
      <c r="H14" s="243">
        <v>5.3078813499999997</v>
      </c>
      <c r="I14" s="243">
        <v>5.2972229764999996</v>
      </c>
      <c r="J14" s="243">
        <v>5.2961169342999996</v>
      </c>
      <c r="K14" s="243">
        <v>5.2932653516999997</v>
      </c>
      <c r="L14" s="243">
        <v>5.2879818904000002</v>
      </c>
      <c r="M14" s="243">
        <v>5.2886363584999998</v>
      </c>
      <c r="N14" s="243">
        <v>5.2949643524000001</v>
      </c>
      <c r="O14" s="243">
        <v>5.338386388</v>
      </c>
      <c r="P14" s="243">
        <v>5.3449057255000003</v>
      </c>
      <c r="Q14" s="243">
        <v>5.3809038984999997</v>
      </c>
      <c r="R14" s="243">
        <v>5.3902071961000004</v>
      </c>
      <c r="S14" s="243">
        <v>5.3739942280999999</v>
      </c>
      <c r="T14" s="243">
        <v>5.3726354953</v>
      </c>
      <c r="U14" s="243">
        <v>5.3658350881999999</v>
      </c>
      <c r="V14" s="243">
        <v>5.3514304044000003</v>
      </c>
      <c r="W14" s="243">
        <v>5.3124199303999999</v>
      </c>
      <c r="X14" s="243">
        <v>5.2713858673000002</v>
      </c>
      <c r="Y14" s="243">
        <v>5.2796606609000003</v>
      </c>
      <c r="Z14" s="243">
        <v>5.3050773374000002</v>
      </c>
      <c r="AA14" s="243">
        <v>5.1282112971</v>
      </c>
      <c r="AB14" s="243">
        <v>5.0986334880999999</v>
      </c>
      <c r="AC14" s="243">
        <v>5.0671861823000004</v>
      </c>
      <c r="AD14" s="243">
        <v>5.0960327016000004</v>
      </c>
      <c r="AE14" s="243">
        <v>5.0174187713</v>
      </c>
      <c r="AF14" s="243">
        <v>5.0227210002999998</v>
      </c>
      <c r="AG14" s="243">
        <v>5.0339790612000002</v>
      </c>
      <c r="AH14" s="243">
        <v>5.0729653361000002</v>
      </c>
      <c r="AI14" s="243">
        <v>5.1558536939000001</v>
      </c>
      <c r="AJ14" s="243">
        <v>5.1392828150999996</v>
      </c>
      <c r="AK14" s="243">
        <v>5.1642449644999999</v>
      </c>
      <c r="AL14" s="243">
        <v>5.1766871983999998</v>
      </c>
      <c r="AM14" s="243">
        <v>5.2934006598999996</v>
      </c>
      <c r="AN14" s="243">
        <v>5.2401581888999997</v>
      </c>
      <c r="AO14" s="243">
        <v>5.2569250823000004</v>
      </c>
      <c r="AP14" s="243">
        <v>5.3669592348000004</v>
      </c>
      <c r="AQ14" s="243">
        <v>5.3980350282999998</v>
      </c>
      <c r="AR14" s="243">
        <v>5.3980760667999999</v>
      </c>
      <c r="AS14" s="243">
        <v>5.4340760668000003</v>
      </c>
      <c r="AT14" s="243">
        <v>5.4436923936000001</v>
      </c>
      <c r="AU14" s="243">
        <v>5.4504564310000001</v>
      </c>
      <c r="AV14" s="243">
        <v>5.4597204684999996</v>
      </c>
      <c r="AW14" s="243">
        <v>5.3742598256000003</v>
      </c>
      <c r="AX14" s="243">
        <v>5.4797878940000002</v>
      </c>
      <c r="AY14" s="243">
        <v>5.6210000000000004</v>
      </c>
      <c r="AZ14" s="243">
        <v>5.5339999999999998</v>
      </c>
      <c r="BA14" s="243">
        <v>5.508</v>
      </c>
      <c r="BB14" s="243">
        <v>5.4279999999999999</v>
      </c>
      <c r="BC14" s="243">
        <v>5.4237932951000003</v>
      </c>
      <c r="BD14" s="243">
        <v>5.4770393340999997</v>
      </c>
      <c r="BE14" s="243">
        <v>5.4777055287999996</v>
      </c>
      <c r="BF14" s="243">
        <v>5.4986968014000004</v>
      </c>
      <c r="BG14" s="243">
        <v>5.4639704150000004</v>
      </c>
      <c r="BH14" s="367">
        <v>5.4509894905999996</v>
      </c>
      <c r="BI14" s="367">
        <v>5.5153821613999998</v>
      </c>
      <c r="BJ14" s="367">
        <v>5.5931263887</v>
      </c>
      <c r="BK14" s="367">
        <v>5.6555280858000003</v>
      </c>
      <c r="BL14" s="367">
        <v>5.5695954719999996</v>
      </c>
      <c r="BM14" s="367">
        <v>5.5431423154999999</v>
      </c>
      <c r="BN14" s="367">
        <v>5.4621184006999997</v>
      </c>
      <c r="BO14" s="367">
        <v>5.4534141392000004</v>
      </c>
      <c r="BP14" s="367">
        <v>5.4690089087000002</v>
      </c>
      <c r="BQ14" s="367">
        <v>5.4962067356000004</v>
      </c>
      <c r="BR14" s="367">
        <v>5.5171344143000001</v>
      </c>
      <c r="BS14" s="367">
        <v>5.4824444453999996</v>
      </c>
      <c r="BT14" s="367">
        <v>5.4689852505000003</v>
      </c>
      <c r="BU14" s="367">
        <v>5.5332760790000002</v>
      </c>
      <c r="BV14" s="367">
        <v>5.6110530547000002</v>
      </c>
    </row>
    <row r="15" spans="1:74" ht="11.15" customHeight="1" x14ac:dyDescent="0.25">
      <c r="A15" s="158" t="s">
        <v>296</v>
      </c>
      <c r="B15" s="169" t="s">
        <v>269</v>
      </c>
      <c r="C15" s="243">
        <v>14.351183789</v>
      </c>
      <c r="D15" s="243">
        <v>14.398633670000001</v>
      </c>
      <c r="E15" s="243">
        <v>14.375411915999999</v>
      </c>
      <c r="F15" s="243">
        <v>14.313587477</v>
      </c>
      <c r="G15" s="243">
        <v>14.377081338</v>
      </c>
      <c r="H15" s="243">
        <v>14.463930559</v>
      </c>
      <c r="I15" s="243">
        <v>14.615824393</v>
      </c>
      <c r="J15" s="243">
        <v>14.401597805</v>
      </c>
      <c r="K15" s="243">
        <v>14.716985151999999</v>
      </c>
      <c r="L15" s="243">
        <v>14.766633096</v>
      </c>
      <c r="M15" s="243">
        <v>14.814260911</v>
      </c>
      <c r="N15" s="243">
        <v>14.934321363</v>
      </c>
      <c r="O15" s="243">
        <v>14.829870548000001</v>
      </c>
      <c r="P15" s="243">
        <v>14.815033477</v>
      </c>
      <c r="Q15" s="243">
        <v>14.693531292999999</v>
      </c>
      <c r="R15" s="243">
        <v>14.349472436999999</v>
      </c>
      <c r="S15" s="243">
        <v>14.282381358</v>
      </c>
      <c r="T15" s="243">
        <v>14.589059644000001</v>
      </c>
      <c r="U15" s="243">
        <v>14.588473972999999</v>
      </c>
      <c r="V15" s="243">
        <v>14.599671807</v>
      </c>
      <c r="W15" s="243">
        <v>14.534911048</v>
      </c>
      <c r="X15" s="243">
        <v>14.553467694</v>
      </c>
      <c r="Y15" s="243">
        <v>14.695878446</v>
      </c>
      <c r="Z15" s="243">
        <v>14.721453788</v>
      </c>
      <c r="AA15" s="243">
        <v>14.738608672</v>
      </c>
      <c r="AB15" s="243">
        <v>14.733611961999999</v>
      </c>
      <c r="AC15" s="243">
        <v>14.707459472</v>
      </c>
      <c r="AD15" s="243">
        <v>14.757960262999999</v>
      </c>
      <c r="AE15" s="243">
        <v>12.49521715</v>
      </c>
      <c r="AF15" s="243">
        <v>12.289604869</v>
      </c>
      <c r="AG15" s="243">
        <v>12.340020763</v>
      </c>
      <c r="AH15" s="243">
        <v>12.888551335000001</v>
      </c>
      <c r="AI15" s="243">
        <v>12.912187316000001</v>
      </c>
      <c r="AJ15" s="243">
        <v>13.05257784</v>
      </c>
      <c r="AK15" s="243">
        <v>13.149003149</v>
      </c>
      <c r="AL15" s="243">
        <v>13.184562123999999</v>
      </c>
      <c r="AM15" s="243">
        <v>13.347597341</v>
      </c>
      <c r="AN15" s="243">
        <v>13.402992818</v>
      </c>
      <c r="AO15" s="243">
        <v>13.519537638999999</v>
      </c>
      <c r="AP15" s="243">
        <v>13.667470424999999</v>
      </c>
      <c r="AQ15" s="243">
        <v>13.671321584999999</v>
      </c>
      <c r="AR15" s="243">
        <v>13.639576561</v>
      </c>
      <c r="AS15" s="243">
        <v>13.704276689</v>
      </c>
      <c r="AT15" s="243">
        <v>13.41327965</v>
      </c>
      <c r="AU15" s="243">
        <v>13.773050593000001</v>
      </c>
      <c r="AV15" s="243">
        <v>14.170042944</v>
      </c>
      <c r="AW15" s="243">
        <v>14.318257148000001</v>
      </c>
      <c r="AX15" s="243">
        <v>14.330182189</v>
      </c>
      <c r="AY15" s="243">
        <v>14.396643710999999</v>
      </c>
      <c r="AZ15" s="243">
        <v>14.441404044</v>
      </c>
      <c r="BA15" s="243">
        <v>14.339455377</v>
      </c>
      <c r="BB15" s="243">
        <v>13.219380064999999</v>
      </c>
      <c r="BC15" s="243">
        <v>13.50415667</v>
      </c>
      <c r="BD15" s="243">
        <v>13.250950767999999</v>
      </c>
      <c r="BE15" s="243">
        <v>13.826492477</v>
      </c>
      <c r="BF15" s="243">
        <v>13.503837287</v>
      </c>
      <c r="BG15" s="243">
        <v>13.77685531</v>
      </c>
      <c r="BH15" s="367">
        <v>13.724834725999999</v>
      </c>
      <c r="BI15" s="367">
        <v>13.721155312</v>
      </c>
      <c r="BJ15" s="367">
        <v>13.573961842999999</v>
      </c>
      <c r="BK15" s="367">
        <v>12.978038906</v>
      </c>
      <c r="BL15" s="367">
        <v>12.28186337</v>
      </c>
      <c r="BM15" s="367">
        <v>11.978223063</v>
      </c>
      <c r="BN15" s="367">
        <v>12.178865304</v>
      </c>
      <c r="BO15" s="367">
        <v>12.199995786000001</v>
      </c>
      <c r="BP15" s="367">
        <v>12.385152661999999</v>
      </c>
      <c r="BQ15" s="367">
        <v>12.35674979</v>
      </c>
      <c r="BR15" s="367">
        <v>12.215529106</v>
      </c>
      <c r="BS15" s="367">
        <v>12.240421198</v>
      </c>
      <c r="BT15" s="367">
        <v>12.277885435</v>
      </c>
      <c r="BU15" s="367">
        <v>12.294616340999999</v>
      </c>
      <c r="BV15" s="367">
        <v>12.276163475000001</v>
      </c>
    </row>
    <row r="16" spans="1:74" ht="11.15" customHeight="1" x14ac:dyDescent="0.25">
      <c r="A16" s="158" t="s">
        <v>297</v>
      </c>
      <c r="B16" s="169" t="s">
        <v>270</v>
      </c>
      <c r="C16" s="243">
        <v>4.7535229000000001</v>
      </c>
      <c r="D16" s="243">
        <v>4.7085229000000002</v>
      </c>
      <c r="E16" s="243">
        <v>4.7725229000000002</v>
      </c>
      <c r="F16" s="243">
        <v>4.7595229000000003</v>
      </c>
      <c r="G16" s="243">
        <v>4.7465229000000004</v>
      </c>
      <c r="H16" s="243">
        <v>4.8435229</v>
      </c>
      <c r="I16" s="243">
        <v>4.7015228999999996</v>
      </c>
      <c r="J16" s="243">
        <v>4.7365228999999998</v>
      </c>
      <c r="K16" s="243">
        <v>4.6665229000000004</v>
      </c>
      <c r="L16" s="243">
        <v>4.7635228999999999</v>
      </c>
      <c r="M16" s="243">
        <v>4.7565229000000002</v>
      </c>
      <c r="N16" s="243">
        <v>4.8245228999999998</v>
      </c>
      <c r="O16" s="243">
        <v>4.8443651000000001</v>
      </c>
      <c r="P16" s="243">
        <v>4.8133651000000004</v>
      </c>
      <c r="Q16" s="243">
        <v>4.9293651000000001</v>
      </c>
      <c r="R16" s="243">
        <v>4.8583651000000003</v>
      </c>
      <c r="S16" s="243">
        <v>4.8583651000000003</v>
      </c>
      <c r="T16" s="243">
        <v>4.9553650999999999</v>
      </c>
      <c r="U16" s="243">
        <v>4.8733651</v>
      </c>
      <c r="V16" s="243">
        <v>4.8503651000000003</v>
      </c>
      <c r="W16" s="243">
        <v>4.8463650999999999</v>
      </c>
      <c r="X16" s="243">
        <v>4.8353650999999997</v>
      </c>
      <c r="Y16" s="243">
        <v>4.8623650999999999</v>
      </c>
      <c r="Z16" s="243">
        <v>4.8253651</v>
      </c>
      <c r="AA16" s="243">
        <v>4.9279381999999998</v>
      </c>
      <c r="AB16" s="243">
        <v>4.8629382000000003</v>
      </c>
      <c r="AC16" s="243">
        <v>4.8769033999999998</v>
      </c>
      <c r="AD16" s="243">
        <v>4.8070301000000004</v>
      </c>
      <c r="AE16" s="243">
        <v>4.8279078000000002</v>
      </c>
      <c r="AF16" s="243">
        <v>4.9183836999999997</v>
      </c>
      <c r="AG16" s="243">
        <v>4.8500211999999996</v>
      </c>
      <c r="AH16" s="243">
        <v>4.8958203999999999</v>
      </c>
      <c r="AI16" s="243">
        <v>4.8951390999999997</v>
      </c>
      <c r="AJ16" s="243">
        <v>4.8358596</v>
      </c>
      <c r="AK16" s="243">
        <v>4.8551390999999997</v>
      </c>
      <c r="AL16" s="243">
        <v>4.7987906000000002</v>
      </c>
      <c r="AM16" s="243">
        <v>4.9963031000000004</v>
      </c>
      <c r="AN16" s="243">
        <v>4.9489343999999997</v>
      </c>
      <c r="AO16" s="243">
        <v>5.0344392999999998</v>
      </c>
      <c r="AP16" s="243">
        <v>5.0040579999999997</v>
      </c>
      <c r="AQ16" s="243">
        <v>5.0242775000000002</v>
      </c>
      <c r="AR16" s="243">
        <v>5.0712774999999999</v>
      </c>
      <c r="AS16" s="243">
        <v>4.9943404999999998</v>
      </c>
      <c r="AT16" s="243">
        <v>5.0033810605999998</v>
      </c>
      <c r="AU16" s="243">
        <v>5.0363810606000001</v>
      </c>
      <c r="AV16" s="243">
        <v>4.9573810606000004</v>
      </c>
      <c r="AW16" s="243">
        <v>4.9653810606000004</v>
      </c>
      <c r="AX16" s="243">
        <v>4.8753810605999996</v>
      </c>
      <c r="AY16" s="243">
        <v>5.2080000000000002</v>
      </c>
      <c r="AZ16" s="243">
        <v>5.117</v>
      </c>
      <c r="BA16" s="243">
        <v>5.1959999999999997</v>
      </c>
      <c r="BB16" s="243">
        <v>5.1660000000000004</v>
      </c>
      <c r="BC16" s="243">
        <v>5.1639999999999997</v>
      </c>
      <c r="BD16" s="243">
        <v>5.1524359999999998</v>
      </c>
      <c r="BE16" s="243">
        <v>5.0746338513999998</v>
      </c>
      <c r="BF16" s="243">
        <v>5.1700850913999998</v>
      </c>
      <c r="BG16" s="243">
        <v>5.1634026186000002</v>
      </c>
      <c r="BH16" s="367">
        <v>5.1847377006000004</v>
      </c>
      <c r="BI16" s="367">
        <v>5.2048655557999997</v>
      </c>
      <c r="BJ16" s="367">
        <v>5.1611409801999999</v>
      </c>
      <c r="BK16" s="367">
        <v>5.2282931671000004</v>
      </c>
      <c r="BL16" s="367">
        <v>5.2185607159999998</v>
      </c>
      <c r="BM16" s="367">
        <v>5.2129367714999999</v>
      </c>
      <c r="BN16" s="367">
        <v>5.2191856719</v>
      </c>
      <c r="BO16" s="367">
        <v>5.2416770030000004</v>
      </c>
      <c r="BP16" s="367">
        <v>5.2762542030999997</v>
      </c>
      <c r="BQ16" s="367">
        <v>5.2086001919999996</v>
      </c>
      <c r="BR16" s="367">
        <v>5.2443875838</v>
      </c>
      <c r="BS16" s="367">
        <v>5.2667579225000001</v>
      </c>
      <c r="BT16" s="367">
        <v>5.2849136587999999</v>
      </c>
      <c r="BU16" s="367">
        <v>5.3035057440999998</v>
      </c>
      <c r="BV16" s="367">
        <v>5.2594483826999996</v>
      </c>
    </row>
    <row r="17" spans="1:74" ht="11.15" customHeight="1" x14ac:dyDescent="0.25">
      <c r="A17" s="158" t="s">
        <v>298</v>
      </c>
      <c r="B17" s="169" t="s">
        <v>272</v>
      </c>
      <c r="C17" s="243">
        <v>14.005839668</v>
      </c>
      <c r="D17" s="243">
        <v>13.949136977</v>
      </c>
      <c r="E17" s="243">
        <v>14.118989963000001</v>
      </c>
      <c r="F17" s="243">
        <v>14.528932161</v>
      </c>
      <c r="G17" s="243">
        <v>14.777262324000001</v>
      </c>
      <c r="H17" s="243">
        <v>14.989421334999999</v>
      </c>
      <c r="I17" s="243">
        <v>14.980095638</v>
      </c>
      <c r="J17" s="243">
        <v>14.703800900999999</v>
      </c>
      <c r="K17" s="243">
        <v>14.704770505999999</v>
      </c>
      <c r="L17" s="243">
        <v>14.648336862000001</v>
      </c>
      <c r="M17" s="243">
        <v>14.458462709999999</v>
      </c>
      <c r="N17" s="243">
        <v>14.311121688</v>
      </c>
      <c r="O17" s="243">
        <v>14.016737591</v>
      </c>
      <c r="P17" s="243">
        <v>13.897111646999999</v>
      </c>
      <c r="Q17" s="243">
        <v>14.089102885000001</v>
      </c>
      <c r="R17" s="243">
        <v>14.416864446</v>
      </c>
      <c r="S17" s="243">
        <v>14.935856936</v>
      </c>
      <c r="T17" s="243">
        <v>14.873169196999999</v>
      </c>
      <c r="U17" s="243">
        <v>14.944386387</v>
      </c>
      <c r="V17" s="243">
        <v>15.318414263999999</v>
      </c>
      <c r="W17" s="243">
        <v>15.207696196000001</v>
      </c>
      <c r="X17" s="243">
        <v>15.157802093000001</v>
      </c>
      <c r="Y17" s="243">
        <v>14.977210452</v>
      </c>
      <c r="Z17" s="243">
        <v>14.533428159</v>
      </c>
      <c r="AA17" s="243">
        <v>14.493606524</v>
      </c>
      <c r="AB17" s="243">
        <v>14.308791526</v>
      </c>
      <c r="AC17" s="243">
        <v>14.443987415</v>
      </c>
      <c r="AD17" s="243">
        <v>14.137295413</v>
      </c>
      <c r="AE17" s="243">
        <v>13.814976262</v>
      </c>
      <c r="AF17" s="243">
        <v>14.465842715999999</v>
      </c>
      <c r="AG17" s="243">
        <v>14.721783427</v>
      </c>
      <c r="AH17" s="243">
        <v>14.756789266</v>
      </c>
      <c r="AI17" s="243">
        <v>14.526524714000001</v>
      </c>
      <c r="AJ17" s="243">
        <v>14.386290555</v>
      </c>
      <c r="AK17" s="243">
        <v>13.924647338</v>
      </c>
      <c r="AL17" s="243">
        <v>13.620210706</v>
      </c>
      <c r="AM17" s="243">
        <v>13.854349713</v>
      </c>
      <c r="AN17" s="243">
        <v>13.732994218</v>
      </c>
      <c r="AO17" s="243">
        <v>13.821431176999999</v>
      </c>
      <c r="AP17" s="243">
        <v>14.194132138000001</v>
      </c>
      <c r="AQ17" s="243">
        <v>14.499783297</v>
      </c>
      <c r="AR17" s="243">
        <v>14.531082542</v>
      </c>
      <c r="AS17" s="243">
        <v>14.742747622</v>
      </c>
      <c r="AT17" s="243">
        <v>14.650885493000001</v>
      </c>
      <c r="AU17" s="243">
        <v>14.663289402</v>
      </c>
      <c r="AV17" s="243">
        <v>14.034861655</v>
      </c>
      <c r="AW17" s="243">
        <v>13.876471189</v>
      </c>
      <c r="AX17" s="243">
        <v>13.504705036000001</v>
      </c>
      <c r="AY17" s="243">
        <v>13.791169910000001</v>
      </c>
      <c r="AZ17" s="243">
        <v>13.949606726000001</v>
      </c>
      <c r="BA17" s="243">
        <v>13.953435069999999</v>
      </c>
      <c r="BB17" s="243">
        <v>14.293130816</v>
      </c>
      <c r="BC17" s="243">
        <v>14.618591169</v>
      </c>
      <c r="BD17" s="243">
        <v>14.568705286</v>
      </c>
      <c r="BE17" s="243">
        <v>14.900380330999999</v>
      </c>
      <c r="BF17" s="243">
        <v>15.134820334</v>
      </c>
      <c r="BG17" s="243">
        <v>15.334410046</v>
      </c>
      <c r="BH17" s="367">
        <v>14.888870239999999</v>
      </c>
      <c r="BI17" s="367">
        <v>14.746549897</v>
      </c>
      <c r="BJ17" s="367">
        <v>14.584491017</v>
      </c>
      <c r="BK17" s="367">
        <v>14.491354768000001</v>
      </c>
      <c r="BL17" s="367">
        <v>14.514973853000001</v>
      </c>
      <c r="BM17" s="367">
        <v>14.521080940999999</v>
      </c>
      <c r="BN17" s="367">
        <v>14.902773759</v>
      </c>
      <c r="BO17" s="367">
        <v>15.382696105999999</v>
      </c>
      <c r="BP17" s="367">
        <v>15.412632751</v>
      </c>
      <c r="BQ17" s="367">
        <v>15.432845616</v>
      </c>
      <c r="BR17" s="367">
        <v>15.472259264</v>
      </c>
      <c r="BS17" s="367">
        <v>15.603755455</v>
      </c>
      <c r="BT17" s="367">
        <v>15.265517945999999</v>
      </c>
      <c r="BU17" s="367">
        <v>14.94046225</v>
      </c>
      <c r="BV17" s="367">
        <v>14.729758907000001</v>
      </c>
    </row>
    <row r="18" spans="1:74" ht="11.15" customHeight="1" x14ac:dyDescent="0.25">
      <c r="A18" s="158" t="s">
        <v>300</v>
      </c>
      <c r="B18" s="169" t="s">
        <v>1380</v>
      </c>
      <c r="C18" s="243">
        <v>98.712597998000007</v>
      </c>
      <c r="D18" s="243">
        <v>98.961316402999998</v>
      </c>
      <c r="E18" s="243">
        <v>99.283304489000002</v>
      </c>
      <c r="F18" s="243">
        <v>99.453271900000004</v>
      </c>
      <c r="G18" s="243">
        <v>99.450692888999995</v>
      </c>
      <c r="H18" s="243">
        <v>100.15375973</v>
      </c>
      <c r="I18" s="243">
        <v>100.95642269</v>
      </c>
      <c r="J18" s="243">
        <v>101.49875419999999</v>
      </c>
      <c r="K18" s="243">
        <v>101.2155724</v>
      </c>
      <c r="L18" s="243">
        <v>102.12310757</v>
      </c>
      <c r="M18" s="243">
        <v>102.21849921</v>
      </c>
      <c r="N18" s="243">
        <v>101.58352571</v>
      </c>
      <c r="O18" s="243">
        <v>99.872430398999995</v>
      </c>
      <c r="P18" s="243">
        <v>99.688688890999998</v>
      </c>
      <c r="Q18" s="243">
        <v>99.718607148999993</v>
      </c>
      <c r="R18" s="243">
        <v>100.05304284</v>
      </c>
      <c r="S18" s="243">
        <v>99.860288944000004</v>
      </c>
      <c r="T18" s="243">
        <v>100.27481280000001</v>
      </c>
      <c r="U18" s="243">
        <v>99.759425992999994</v>
      </c>
      <c r="V18" s="243">
        <v>100.88564242</v>
      </c>
      <c r="W18" s="243">
        <v>99.212730566000005</v>
      </c>
      <c r="X18" s="243">
        <v>101.06407831</v>
      </c>
      <c r="Y18" s="243">
        <v>101.74717554999999</v>
      </c>
      <c r="Z18" s="243">
        <v>101.43111822</v>
      </c>
      <c r="AA18" s="243">
        <v>101.0011904</v>
      </c>
      <c r="AB18" s="243">
        <v>99.816437489999998</v>
      </c>
      <c r="AC18" s="243">
        <v>100.06802015</v>
      </c>
      <c r="AD18" s="243">
        <v>99.448447958000003</v>
      </c>
      <c r="AE18" s="243">
        <v>88.142924889</v>
      </c>
      <c r="AF18" s="243">
        <v>88.281987071000003</v>
      </c>
      <c r="AG18" s="243">
        <v>90.139823608</v>
      </c>
      <c r="AH18" s="243">
        <v>91.081676024000004</v>
      </c>
      <c r="AI18" s="243">
        <v>91.169144075999995</v>
      </c>
      <c r="AJ18" s="243">
        <v>91.455452793000006</v>
      </c>
      <c r="AK18" s="243">
        <v>93.118049966000001</v>
      </c>
      <c r="AL18" s="243">
        <v>93.062008632000001</v>
      </c>
      <c r="AM18" s="243">
        <v>93.881341156000005</v>
      </c>
      <c r="AN18" s="243">
        <v>90.535413677999998</v>
      </c>
      <c r="AO18" s="243">
        <v>93.841710419999998</v>
      </c>
      <c r="AP18" s="243">
        <v>94.006323760000001</v>
      </c>
      <c r="AQ18" s="243">
        <v>94.953326793000002</v>
      </c>
      <c r="AR18" s="243">
        <v>95.520595643999997</v>
      </c>
      <c r="AS18" s="243">
        <v>97.043666850999998</v>
      </c>
      <c r="AT18" s="243">
        <v>96.522897424999996</v>
      </c>
      <c r="AU18" s="243">
        <v>96.699492441999993</v>
      </c>
      <c r="AV18" s="243">
        <v>98.067548426000002</v>
      </c>
      <c r="AW18" s="243">
        <v>98.679130587000003</v>
      </c>
      <c r="AX18" s="243">
        <v>98.291971453000002</v>
      </c>
      <c r="AY18" s="243">
        <v>98.144429969000001</v>
      </c>
      <c r="AZ18" s="243">
        <v>99.015274449000003</v>
      </c>
      <c r="BA18" s="243">
        <v>99.468940351000001</v>
      </c>
      <c r="BB18" s="243">
        <v>98.701349315000002</v>
      </c>
      <c r="BC18" s="243">
        <v>98.582833553</v>
      </c>
      <c r="BD18" s="243">
        <v>98.682032106999998</v>
      </c>
      <c r="BE18" s="243">
        <v>100.29845625999999</v>
      </c>
      <c r="BF18" s="243">
        <v>101.47412812</v>
      </c>
      <c r="BG18" s="243">
        <v>101.78646501</v>
      </c>
      <c r="BH18" s="367">
        <v>101.027458</v>
      </c>
      <c r="BI18" s="367">
        <v>101.06647694999999</v>
      </c>
      <c r="BJ18" s="367">
        <v>100.49680926000001</v>
      </c>
      <c r="BK18" s="367">
        <v>100.58505276</v>
      </c>
      <c r="BL18" s="367">
        <v>99.907539314000005</v>
      </c>
      <c r="BM18" s="367">
        <v>99.764026075000004</v>
      </c>
      <c r="BN18" s="367">
        <v>100.34340442</v>
      </c>
      <c r="BO18" s="367">
        <v>100.88667211000001</v>
      </c>
      <c r="BP18" s="367">
        <v>101.25175801</v>
      </c>
      <c r="BQ18" s="367">
        <v>101.16855473</v>
      </c>
      <c r="BR18" s="367">
        <v>101.11879322</v>
      </c>
      <c r="BS18" s="367">
        <v>101.19187078</v>
      </c>
      <c r="BT18" s="367">
        <v>100.89605689</v>
      </c>
      <c r="BU18" s="367">
        <v>100.92121646</v>
      </c>
      <c r="BV18" s="367">
        <v>100.67668311</v>
      </c>
    </row>
    <row r="19" spans="1:74" ht="11.15" customHeight="1" x14ac:dyDescent="0.25">
      <c r="B19" s="169"/>
      <c r="C19" s="243"/>
      <c r="D19" s="243"/>
      <c r="E19" s="243"/>
      <c r="F19" s="243"/>
      <c r="G19" s="243"/>
      <c r="H19" s="243"/>
      <c r="I19" s="243"/>
      <c r="J19" s="243"/>
      <c r="K19" s="243"/>
      <c r="L19" s="243"/>
      <c r="M19" s="243"/>
      <c r="N19" s="243"/>
      <c r="O19" s="243"/>
      <c r="P19" s="243"/>
      <c r="Q19" s="243"/>
      <c r="R19" s="243"/>
      <c r="S19" s="243"/>
      <c r="T19" s="243"/>
      <c r="U19" s="243"/>
      <c r="V19" s="243"/>
      <c r="W19" s="243"/>
      <c r="X19" s="243"/>
      <c r="Y19" s="243"/>
      <c r="Z19" s="243"/>
      <c r="AA19" s="243"/>
      <c r="AB19" s="243"/>
      <c r="AC19" s="243"/>
      <c r="AD19" s="243"/>
      <c r="AE19" s="243"/>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367"/>
      <c r="BI19" s="367"/>
      <c r="BJ19" s="367"/>
      <c r="BK19" s="367"/>
      <c r="BL19" s="367"/>
      <c r="BM19" s="367"/>
      <c r="BN19" s="367"/>
      <c r="BO19" s="367"/>
      <c r="BP19" s="367"/>
      <c r="BQ19" s="367"/>
      <c r="BR19" s="367"/>
      <c r="BS19" s="367"/>
      <c r="BT19" s="367"/>
      <c r="BU19" s="367"/>
      <c r="BV19" s="367"/>
    </row>
    <row r="20" spans="1:74" ht="11.15" customHeight="1" x14ac:dyDescent="0.25">
      <c r="A20" s="158" t="s">
        <v>374</v>
      </c>
      <c r="B20" s="169" t="s">
        <v>1381</v>
      </c>
      <c r="C20" s="243">
        <v>61.695472645999999</v>
      </c>
      <c r="D20" s="243">
        <v>62.102151067000001</v>
      </c>
      <c r="E20" s="243">
        <v>62.593019245999997</v>
      </c>
      <c r="F20" s="243">
        <v>62.798580899999997</v>
      </c>
      <c r="G20" s="243">
        <v>62.914564542000001</v>
      </c>
      <c r="H20" s="243">
        <v>63.616878376000003</v>
      </c>
      <c r="I20" s="243">
        <v>64.373199717999995</v>
      </c>
      <c r="J20" s="243">
        <v>64.672637264000002</v>
      </c>
      <c r="K20" s="243">
        <v>64.256307046000003</v>
      </c>
      <c r="L20" s="243">
        <v>64.994125675999996</v>
      </c>
      <c r="M20" s="243">
        <v>65.333862855999996</v>
      </c>
      <c r="N20" s="243">
        <v>65.472561361000004</v>
      </c>
      <c r="O20" s="243">
        <v>64.428044010999997</v>
      </c>
      <c r="P20" s="243">
        <v>64.252783164999997</v>
      </c>
      <c r="Q20" s="243">
        <v>64.73270325</v>
      </c>
      <c r="R20" s="243">
        <v>65.007835643999996</v>
      </c>
      <c r="S20" s="243">
        <v>65.151294715999995</v>
      </c>
      <c r="T20" s="243">
        <v>65.477177303000005</v>
      </c>
      <c r="U20" s="243">
        <v>65.388590905000001</v>
      </c>
      <c r="V20" s="243">
        <v>66.289212014</v>
      </c>
      <c r="W20" s="243">
        <v>66.215310634999994</v>
      </c>
      <c r="X20" s="243">
        <v>66.647692444</v>
      </c>
      <c r="Y20" s="243">
        <v>67.462928887999993</v>
      </c>
      <c r="Z20" s="243">
        <v>67.221040880000004</v>
      </c>
      <c r="AA20" s="243">
        <v>67.202979103999994</v>
      </c>
      <c r="AB20" s="243">
        <v>66.767804002000005</v>
      </c>
      <c r="AC20" s="243">
        <v>66.810833967999997</v>
      </c>
      <c r="AD20" s="243">
        <v>64.177415256000003</v>
      </c>
      <c r="AE20" s="243">
        <v>58.815506118000002</v>
      </c>
      <c r="AF20" s="243">
        <v>60.909266070999998</v>
      </c>
      <c r="AG20" s="243">
        <v>62.130844547000002</v>
      </c>
      <c r="AH20" s="243">
        <v>62.068710688000003</v>
      </c>
      <c r="AI20" s="243">
        <v>62.038290382</v>
      </c>
      <c r="AJ20" s="243">
        <v>61.996169977999998</v>
      </c>
      <c r="AK20" s="243">
        <v>62.883805002000003</v>
      </c>
      <c r="AL20" s="243">
        <v>62.630321434000003</v>
      </c>
      <c r="AM20" s="243">
        <v>63.272940497</v>
      </c>
      <c r="AN20" s="243">
        <v>60.420255488999999</v>
      </c>
      <c r="AO20" s="243">
        <v>63.559785337999998</v>
      </c>
      <c r="AP20" s="243">
        <v>63.644364525999997</v>
      </c>
      <c r="AQ20" s="243">
        <v>64.093291765000004</v>
      </c>
      <c r="AR20" s="243">
        <v>64.107519577999994</v>
      </c>
      <c r="AS20" s="243">
        <v>64.889590784000006</v>
      </c>
      <c r="AT20" s="243">
        <v>64.374205031000002</v>
      </c>
      <c r="AU20" s="243">
        <v>64.144036010999997</v>
      </c>
      <c r="AV20" s="243">
        <v>65.232827958000001</v>
      </c>
      <c r="AW20" s="243">
        <v>65.549870760999994</v>
      </c>
      <c r="AX20" s="243">
        <v>64.942183559</v>
      </c>
      <c r="AY20" s="243">
        <v>64.703429968999998</v>
      </c>
      <c r="AZ20" s="243">
        <v>64.906274448999994</v>
      </c>
      <c r="BA20" s="243">
        <v>65.745940351000002</v>
      </c>
      <c r="BB20" s="243">
        <v>64.683349315000001</v>
      </c>
      <c r="BC20" s="243">
        <v>65.054386257999994</v>
      </c>
      <c r="BD20" s="243">
        <v>64.824992773000005</v>
      </c>
      <c r="BE20" s="243">
        <v>66.300750731999997</v>
      </c>
      <c r="BF20" s="243">
        <v>66.485431317999996</v>
      </c>
      <c r="BG20" s="243">
        <v>66.717494591999994</v>
      </c>
      <c r="BH20" s="367">
        <v>66.453579511000001</v>
      </c>
      <c r="BI20" s="367">
        <v>67.069045785</v>
      </c>
      <c r="BJ20" s="367">
        <v>66.832474868000006</v>
      </c>
      <c r="BK20" s="367">
        <v>66.270156671999999</v>
      </c>
      <c r="BL20" s="367">
        <v>65.629415842</v>
      </c>
      <c r="BM20" s="367">
        <v>65.413195759000004</v>
      </c>
      <c r="BN20" s="367">
        <v>66.049439023999994</v>
      </c>
      <c r="BO20" s="367">
        <v>66.502250967999998</v>
      </c>
      <c r="BP20" s="367">
        <v>66.652582100000004</v>
      </c>
      <c r="BQ20" s="367">
        <v>66.620021996999995</v>
      </c>
      <c r="BR20" s="367">
        <v>66.550172805000003</v>
      </c>
      <c r="BS20" s="367">
        <v>66.658780332999996</v>
      </c>
      <c r="BT20" s="367">
        <v>66.702265636000007</v>
      </c>
      <c r="BU20" s="367">
        <v>66.763975376999994</v>
      </c>
      <c r="BV20" s="367">
        <v>66.442505056000002</v>
      </c>
    </row>
    <row r="21" spans="1:74" ht="11.15" customHeight="1" x14ac:dyDescent="0.2">
      <c r="C21" s="216"/>
      <c r="D21" s="216"/>
      <c r="E21" s="216"/>
      <c r="F21" s="216"/>
      <c r="G21" s="216"/>
      <c r="H21" s="216"/>
      <c r="I21" s="216"/>
      <c r="J21" s="216"/>
      <c r="K21" s="216"/>
      <c r="L21" s="216"/>
      <c r="M21" s="216"/>
      <c r="N21" s="216"/>
      <c r="O21" s="216"/>
      <c r="P21" s="216"/>
      <c r="Q21" s="216"/>
      <c r="R21" s="216"/>
      <c r="S21" s="216"/>
      <c r="T21" s="216"/>
      <c r="U21" s="216"/>
      <c r="V21" s="216"/>
      <c r="W21" s="216"/>
      <c r="X21" s="216"/>
      <c r="Y21" s="216"/>
      <c r="Z21" s="216"/>
      <c r="AA21" s="216"/>
      <c r="AB21" s="216"/>
      <c r="AC21" s="216"/>
      <c r="AD21" s="216"/>
      <c r="AE21" s="216"/>
      <c r="AF21" s="216"/>
      <c r="AG21" s="216"/>
      <c r="AH21" s="216"/>
      <c r="AI21" s="216"/>
      <c r="AJ21" s="216"/>
      <c r="AK21" s="216"/>
      <c r="AL21" s="216"/>
      <c r="AM21" s="216"/>
      <c r="AN21" s="216"/>
      <c r="AO21" s="216"/>
      <c r="AP21" s="216"/>
      <c r="AQ21" s="216"/>
      <c r="AR21" s="216"/>
      <c r="AS21" s="216"/>
      <c r="AT21" s="216"/>
      <c r="AU21" s="216"/>
      <c r="AV21" s="216"/>
      <c r="AW21" s="216"/>
      <c r="AX21" s="216"/>
      <c r="AY21" s="216"/>
      <c r="AZ21" s="216"/>
      <c r="BA21" s="216"/>
      <c r="BB21" s="216"/>
      <c r="BC21" s="216"/>
      <c r="BD21" s="216"/>
      <c r="BE21" s="216"/>
      <c r="BF21" s="216"/>
      <c r="BG21" s="216"/>
      <c r="BH21" s="442"/>
      <c r="BI21" s="442"/>
      <c r="BJ21" s="368"/>
      <c r="BK21" s="368"/>
      <c r="BL21" s="368"/>
      <c r="BM21" s="368"/>
      <c r="BN21" s="368"/>
      <c r="BO21" s="368"/>
      <c r="BP21" s="368"/>
      <c r="BQ21" s="368"/>
      <c r="BR21" s="368"/>
      <c r="BS21" s="368"/>
      <c r="BT21" s="368"/>
      <c r="BU21" s="368"/>
      <c r="BV21" s="368"/>
    </row>
    <row r="22" spans="1:74" ht="11.15" customHeight="1" x14ac:dyDescent="0.25">
      <c r="B22" s="245" t="s">
        <v>1015</v>
      </c>
      <c r="C22" s="243"/>
      <c r="D22" s="243"/>
      <c r="E22" s="243"/>
      <c r="F22" s="243"/>
      <c r="G22" s="243"/>
      <c r="H22" s="243"/>
      <c r="I22" s="243"/>
      <c r="J22" s="243"/>
      <c r="K22" s="243"/>
      <c r="L22" s="243"/>
      <c r="M22" s="243"/>
      <c r="N22" s="243"/>
      <c r="O22" s="243"/>
      <c r="P22" s="243"/>
      <c r="Q22" s="243"/>
      <c r="R22" s="243"/>
      <c r="S22" s="243"/>
      <c r="T22" s="243"/>
      <c r="U22" s="243"/>
      <c r="V22" s="243"/>
      <c r="W22" s="243"/>
      <c r="X22" s="243"/>
      <c r="Y22" s="243"/>
      <c r="Z22" s="243"/>
      <c r="AA22" s="243"/>
      <c r="AB22" s="243"/>
      <c r="AC22" s="243"/>
      <c r="AD22" s="243"/>
      <c r="AE22" s="243"/>
      <c r="AF22" s="243"/>
      <c r="AG22" s="243"/>
      <c r="AH22" s="243"/>
      <c r="AI22" s="243"/>
      <c r="AJ22" s="243"/>
      <c r="AK22" s="243"/>
      <c r="AL22" s="243"/>
      <c r="AM22" s="243"/>
      <c r="AN22" s="243"/>
      <c r="AO22" s="243"/>
      <c r="AP22" s="243"/>
      <c r="AQ22" s="243"/>
      <c r="AR22" s="243"/>
      <c r="AS22" s="243"/>
      <c r="AT22" s="243"/>
      <c r="AU22" s="243"/>
      <c r="AV22" s="243"/>
      <c r="AW22" s="243"/>
      <c r="AX22" s="243"/>
      <c r="AY22" s="243"/>
      <c r="AZ22" s="243"/>
      <c r="BA22" s="243"/>
      <c r="BB22" s="243"/>
      <c r="BC22" s="243"/>
      <c r="BD22" s="243"/>
      <c r="BE22" s="243"/>
      <c r="BF22" s="243"/>
      <c r="BG22" s="243"/>
      <c r="BH22" s="367"/>
      <c r="BI22" s="367"/>
      <c r="BJ22" s="367"/>
      <c r="BK22" s="367"/>
      <c r="BL22" s="367"/>
      <c r="BM22" s="367"/>
      <c r="BN22" s="367"/>
      <c r="BO22" s="367"/>
      <c r="BP22" s="367"/>
      <c r="BQ22" s="367"/>
      <c r="BR22" s="367"/>
      <c r="BS22" s="367"/>
      <c r="BT22" s="367"/>
      <c r="BU22" s="367"/>
      <c r="BV22" s="367"/>
    </row>
    <row r="23" spans="1:74" ht="11.15" customHeight="1" x14ac:dyDescent="0.25">
      <c r="A23" s="158" t="s">
        <v>281</v>
      </c>
      <c r="B23" s="169" t="s">
        <v>242</v>
      </c>
      <c r="C23" s="243">
        <v>47.341221177000001</v>
      </c>
      <c r="D23" s="243">
        <v>48.178454930999997</v>
      </c>
      <c r="E23" s="243">
        <v>48.077062300000001</v>
      </c>
      <c r="F23" s="243">
        <v>46.921163839000002</v>
      </c>
      <c r="G23" s="243">
        <v>47.009322760000003</v>
      </c>
      <c r="H23" s="243">
        <v>47.630827445000001</v>
      </c>
      <c r="I23" s="243">
        <v>48.29130129</v>
      </c>
      <c r="J23" s="243">
        <v>48.941653445999997</v>
      </c>
      <c r="K23" s="243">
        <v>47.275073112999998</v>
      </c>
      <c r="L23" s="243">
        <v>48.093681740999997</v>
      </c>
      <c r="M23" s="243">
        <v>48.010448160000003</v>
      </c>
      <c r="N23" s="243">
        <v>47.053887928000002</v>
      </c>
      <c r="O23" s="243">
        <v>47.964895585000001</v>
      </c>
      <c r="P23" s="243">
        <v>48.320728799999998</v>
      </c>
      <c r="Q23" s="243">
        <v>46.828749358000003</v>
      </c>
      <c r="R23" s="243">
        <v>47.538342767000003</v>
      </c>
      <c r="S23" s="243">
        <v>46.7167186</v>
      </c>
      <c r="T23" s="243">
        <v>47.410364459999997</v>
      </c>
      <c r="U23" s="243">
        <v>48.545119870000001</v>
      </c>
      <c r="V23" s="243">
        <v>48.799878262</v>
      </c>
      <c r="W23" s="243">
        <v>47.419749877999998</v>
      </c>
      <c r="X23" s="243">
        <v>47.785288057999999</v>
      </c>
      <c r="Y23" s="243">
        <v>47.869890032000001</v>
      </c>
      <c r="Z23" s="243">
        <v>47.749788183</v>
      </c>
      <c r="AA23" s="243">
        <v>46.112020516999998</v>
      </c>
      <c r="AB23" s="243">
        <v>47.235340002000001</v>
      </c>
      <c r="AC23" s="243">
        <v>43.301539697999999</v>
      </c>
      <c r="AD23" s="243">
        <v>35.016801112000003</v>
      </c>
      <c r="AE23" s="243">
        <v>37.182762265999997</v>
      </c>
      <c r="AF23" s="243">
        <v>40.397037603000001</v>
      </c>
      <c r="AG23" s="243">
        <v>42.212073859</v>
      </c>
      <c r="AH23" s="243">
        <v>41.877996219000003</v>
      </c>
      <c r="AI23" s="243">
        <v>42.693614066000002</v>
      </c>
      <c r="AJ23" s="243">
        <v>42.806869401999997</v>
      </c>
      <c r="AK23" s="243">
        <v>42.823791583000002</v>
      </c>
      <c r="AL23" s="243">
        <v>43.140771465</v>
      </c>
      <c r="AM23" s="243">
        <v>41.870685852999998</v>
      </c>
      <c r="AN23" s="243">
        <v>42.019102369999999</v>
      </c>
      <c r="AO23" s="243">
        <v>43.832676493000001</v>
      </c>
      <c r="AP23" s="243">
        <v>43.363763423999998</v>
      </c>
      <c r="AQ23" s="243">
        <v>43.395050283000003</v>
      </c>
      <c r="AR23" s="243">
        <v>45.684015930999998</v>
      </c>
      <c r="AS23" s="243">
        <v>45.659314950000002</v>
      </c>
      <c r="AT23" s="243">
        <v>45.817553474999997</v>
      </c>
      <c r="AU23" s="243">
        <v>46.142698365000001</v>
      </c>
      <c r="AV23" s="243">
        <v>46.224255427999999</v>
      </c>
      <c r="AW23" s="243">
        <v>46.754084314000004</v>
      </c>
      <c r="AX23" s="243">
        <v>47.680514918999997</v>
      </c>
      <c r="AY23" s="243">
        <v>44.651171105000003</v>
      </c>
      <c r="AZ23" s="243">
        <v>46.757972457999998</v>
      </c>
      <c r="BA23" s="243">
        <v>46.225090078000001</v>
      </c>
      <c r="BB23" s="243">
        <v>44.734145314000003</v>
      </c>
      <c r="BC23" s="243">
        <v>45.178036996000003</v>
      </c>
      <c r="BD23" s="243">
        <v>46.356081279999998</v>
      </c>
      <c r="BE23" s="243">
        <v>45.861457137999999</v>
      </c>
      <c r="BF23" s="243">
        <v>45.714693111000003</v>
      </c>
      <c r="BG23" s="243">
        <v>45.477188560000002</v>
      </c>
      <c r="BH23" s="367">
        <v>46.471503318000003</v>
      </c>
      <c r="BI23" s="367">
        <v>46.864947677000004</v>
      </c>
      <c r="BJ23" s="367">
        <v>47.243674962999997</v>
      </c>
      <c r="BK23" s="367">
        <v>45.712936030000002</v>
      </c>
      <c r="BL23" s="367">
        <v>46.835838635999998</v>
      </c>
      <c r="BM23" s="367">
        <v>46.215808041999999</v>
      </c>
      <c r="BN23" s="367">
        <v>45.213168676000002</v>
      </c>
      <c r="BO23" s="367">
        <v>44.956713448000002</v>
      </c>
      <c r="BP23" s="367">
        <v>45.661749935000003</v>
      </c>
      <c r="BQ23" s="367">
        <v>45.856385867999997</v>
      </c>
      <c r="BR23" s="367">
        <v>45.991477238999998</v>
      </c>
      <c r="BS23" s="367">
        <v>45.875360948000001</v>
      </c>
      <c r="BT23" s="367">
        <v>46.082358036999999</v>
      </c>
      <c r="BU23" s="367">
        <v>46.118301223000003</v>
      </c>
      <c r="BV23" s="367">
        <v>46.722721593000003</v>
      </c>
    </row>
    <row r="24" spans="1:74" ht="11.15" customHeight="1" x14ac:dyDescent="0.25">
      <c r="A24" s="158" t="s">
        <v>275</v>
      </c>
      <c r="B24" s="169" t="s">
        <v>243</v>
      </c>
      <c r="C24" s="243">
        <v>20.564366</v>
      </c>
      <c r="D24" s="243">
        <v>19.693135000000002</v>
      </c>
      <c r="E24" s="243">
        <v>20.731231000000001</v>
      </c>
      <c r="F24" s="243">
        <v>20.038354000000002</v>
      </c>
      <c r="G24" s="243">
        <v>20.251204999999999</v>
      </c>
      <c r="H24" s="243">
        <v>20.770271000000001</v>
      </c>
      <c r="I24" s="243">
        <v>20.671374</v>
      </c>
      <c r="J24" s="243">
        <v>21.356102</v>
      </c>
      <c r="K24" s="243">
        <v>20.084109000000002</v>
      </c>
      <c r="L24" s="243">
        <v>20.785793000000002</v>
      </c>
      <c r="M24" s="243">
        <v>20.774214000000001</v>
      </c>
      <c r="N24" s="243">
        <v>20.327480999999999</v>
      </c>
      <c r="O24" s="243">
        <v>20.614982999999999</v>
      </c>
      <c r="P24" s="243">
        <v>20.283868999999999</v>
      </c>
      <c r="Q24" s="243">
        <v>20.176247</v>
      </c>
      <c r="R24" s="243">
        <v>20.332601</v>
      </c>
      <c r="S24" s="243">
        <v>20.387087999999999</v>
      </c>
      <c r="T24" s="243">
        <v>20.653979</v>
      </c>
      <c r="U24" s="243">
        <v>20.734573999999999</v>
      </c>
      <c r="V24" s="243">
        <v>21.157913000000001</v>
      </c>
      <c r="W24" s="243">
        <v>20.248483</v>
      </c>
      <c r="X24" s="243">
        <v>20.713985999999998</v>
      </c>
      <c r="Y24" s="243">
        <v>20.736152000000001</v>
      </c>
      <c r="Z24" s="243">
        <v>20.442869000000002</v>
      </c>
      <c r="AA24" s="243">
        <v>19.933385999999999</v>
      </c>
      <c r="AB24" s="243">
        <v>20.132245999999999</v>
      </c>
      <c r="AC24" s="243">
        <v>18.462838000000001</v>
      </c>
      <c r="AD24" s="243">
        <v>14.548503</v>
      </c>
      <c r="AE24" s="243">
        <v>16.078182999999999</v>
      </c>
      <c r="AF24" s="243">
        <v>17.578056</v>
      </c>
      <c r="AG24" s="243">
        <v>18.381069</v>
      </c>
      <c r="AH24" s="243">
        <v>18.557874000000002</v>
      </c>
      <c r="AI24" s="243">
        <v>18.414828</v>
      </c>
      <c r="AJ24" s="243">
        <v>18.613648000000001</v>
      </c>
      <c r="AK24" s="243">
        <v>18.742515999999998</v>
      </c>
      <c r="AL24" s="243">
        <v>18.801689</v>
      </c>
      <c r="AM24" s="243">
        <v>18.814347999999999</v>
      </c>
      <c r="AN24" s="243">
        <v>17.699107999999999</v>
      </c>
      <c r="AO24" s="243">
        <v>19.132116</v>
      </c>
      <c r="AP24" s="243">
        <v>19.743698999999999</v>
      </c>
      <c r="AQ24" s="243">
        <v>20.049742999999999</v>
      </c>
      <c r="AR24" s="243">
        <v>20.585872999999999</v>
      </c>
      <c r="AS24" s="243">
        <v>20.171831000000001</v>
      </c>
      <c r="AT24" s="243">
        <v>20.572572999999998</v>
      </c>
      <c r="AU24" s="243">
        <v>20.138569</v>
      </c>
      <c r="AV24" s="243">
        <v>20.37715</v>
      </c>
      <c r="AW24" s="243">
        <v>20.572648000000001</v>
      </c>
      <c r="AX24" s="243">
        <v>20.656690000000001</v>
      </c>
      <c r="AY24" s="243">
        <v>19.731010999999999</v>
      </c>
      <c r="AZ24" s="243">
        <v>20.435638000000001</v>
      </c>
      <c r="BA24" s="243">
        <v>20.511873999999999</v>
      </c>
      <c r="BB24" s="243">
        <v>19.957376</v>
      </c>
      <c r="BC24" s="243">
        <v>20.076819</v>
      </c>
      <c r="BD24" s="243">
        <v>20.771961999999998</v>
      </c>
      <c r="BE24" s="243">
        <v>20.343792000000001</v>
      </c>
      <c r="BF24" s="243">
        <v>20.216896282</v>
      </c>
      <c r="BG24" s="243">
        <v>19.878726149999999</v>
      </c>
      <c r="BH24" s="367">
        <v>20.547350000000002</v>
      </c>
      <c r="BI24" s="367">
        <v>20.85661</v>
      </c>
      <c r="BJ24" s="367">
        <v>20.871449999999999</v>
      </c>
      <c r="BK24" s="367">
        <v>20.028780000000001</v>
      </c>
      <c r="BL24" s="367">
        <v>20.212589999999999</v>
      </c>
      <c r="BM24" s="367">
        <v>20.40728</v>
      </c>
      <c r="BN24" s="367">
        <v>20.377269999999999</v>
      </c>
      <c r="BO24" s="367">
        <v>20.549440000000001</v>
      </c>
      <c r="BP24" s="367">
        <v>20.63513</v>
      </c>
      <c r="BQ24" s="367">
        <v>20.653400000000001</v>
      </c>
      <c r="BR24" s="367">
        <v>20.697050000000001</v>
      </c>
      <c r="BS24" s="367">
        <v>20.461269999999999</v>
      </c>
      <c r="BT24" s="367">
        <v>20.740320000000001</v>
      </c>
      <c r="BU24" s="367">
        <v>20.795999999999999</v>
      </c>
      <c r="BV24" s="367">
        <v>20.886019999999998</v>
      </c>
    </row>
    <row r="25" spans="1:74" ht="11.15" customHeight="1" x14ac:dyDescent="0.25">
      <c r="A25" s="158" t="s">
        <v>276</v>
      </c>
      <c r="B25" s="169" t="s">
        <v>263</v>
      </c>
      <c r="C25" s="243">
        <v>0.12827453204</v>
      </c>
      <c r="D25" s="243">
        <v>0.12521278815</v>
      </c>
      <c r="E25" s="243">
        <v>0.13337968752000001</v>
      </c>
      <c r="F25" s="243">
        <v>0.13440983946999999</v>
      </c>
      <c r="G25" s="243">
        <v>0.14021453464</v>
      </c>
      <c r="H25" s="243">
        <v>0.14258977808000001</v>
      </c>
      <c r="I25" s="243">
        <v>0.15476600008999999</v>
      </c>
      <c r="J25" s="243">
        <v>0.15535789759999999</v>
      </c>
      <c r="K25" s="243">
        <v>0.15626411346999999</v>
      </c>
      <c r="L25" s="243">
        <v>0.14672745110999999</v>
      </c>
      <c r="M25" s="243">
        <v>0.14520082639000001</v>
      </c>
      <c r="N25" s="243">
        <v>0.147310154</v>
      </c>
      <c r="O25" s="243">
        <v>0.11026945589999999</v>
      </c>
      <c r="P25" s="243">
        <v>0.10793922869</v>
      </c>
      <c r="Q25" s="243">
        <v>0.11433190668</v>
      </c>
      <c r="R25" s="243">
        <v>0.11515276731</v>
      </c>
      <c r="S25" s="243">
        <v>0.11941695451000001</v>
      </c>
      <c r="T25" s="243">
        <v>0.12134012625</v>
      </c>
      <c r="U25" s="243">
        <v>0.13108009626</v>
      </c>
      <c r="V25" s="243">
        <v>0.13110781078</v>
      </c>
      <c r="W25" s="243">
        <v>0.13163321126999999</v>
      </c>
      <c r="X25" s="243">
        <v>0.12379660653000001</v>
      </c>
      <c r="Y25" s="243">
        <v>0.12253469822</v>
      </c>
      <c r="Z25" s="243">
        <v>0.12430669911</v>
      </c>
      <c r="AA25" s="243">
        <v>0.165073743</v>
      </c>
      <c r="AB25" s="243">
        <v>0.16210738099999999</v>
      </c>
      <c r="AC25" s="243">
        <v>0.208908021</v>
      </c>
      <c r="AD25" s="243">
        <v>0.13950811199999999</v>
      </c>
      <c r="AE25" s="243">
        <v>0.18051168500000001</v>
      </c>
      <c r="AF25" s="243">
        <v>0.17154927</v>
      </c>
      <c r="AG25" s="243">
        <v>0.166162633</v>
      </c>
      <c r="AH25" s="243">
        <v>0.18062341300000001</v>
      </c>
      <c r="AI25" s="243">
        <v>0.15751306600000001</v>
      </c>
      <c r="AJ25" s="243">
        <v>0.20170740200000001</v>
      </c>
      <c r="AK25" s="243">
        <v>0.17903725000000001</v>
      </c>
      <c r="AL25" s="243">
        <v>0.14822849699999999</v>
      </c>
      <c r="AM25" s="243">
        <v>0.19024511099999999</v>
      </c>
      <c r="AN25" s="243">
        <v>0.18942579900000001</v>
      </c>
      <c r="AO25" s="243">
        <v>0.24607549300000001</v>
      </c>
      <c r="AP25" s="243">
        <v>0.15745542400000001</v>
      </c>
      <c r="AQ25" s="243">
        <v>0.208902799</v>
      </c>
      <c r="AR25" s="243">
        <v>0.19707759799999999</v>
      </c>
      <c r="AS25" s="243">
        <v>0.19052340200000001</v>
      </c>
      <c r="AT25" s="243">
        <v>0.208814152</v>
      </c>
      <c r="AU25" s="243">
        <v>0.17961969799999999</v>
      </c>
      <c r="AV25" s="243">
        <v>0.23609707299999999</v>
      </c>
      <c r="AW25" s="243">
        <v>0.19299264699999999</v>
      </c>
      <c r="AX25" s="243">
        <v>0.16174624200000001</v>
      </c>
      <c r="AY25" s="243">
        <v>0.20219100800000001</v>
      </c>
      <c r="AZ25" s="243">
        <v>0.200542887</v>
      </c>
      <c r="BA25" s="243">
        <v>0.263775659</v>
      </c>
      <c r="BB25" s="243">
        <v>0.164679981</v>
      </c>
      <c r="BC25" s="243">
        <v>0.22185170600000001</v>
      </c>
      <c r="BD25" s="243">
        <v>0.209052613</v>
      </c>
      <c r="BE25" s="243">
        <v>0.20197077699999999</v>
      </c>
      <c r="BF25" s="243">
        <v>0.22231864900000001</v>
      </c>
      <c r="BG25" s="243">
        <v>0.18975560399999999</v>
      </c>
      <c r="BH25" s="367">
        <v>0.252149919</v>
      </c>
      <c r="BI25" s="367">
        <v>0.220681882</v>
      </c>
      <c r="BJ25" s="367">
        <v>0.17764500599999999</v>
      </c>
      <c r="BK25" s="367">
        <v>0.201578691</v>
      </c>
      <c r="BL25" s="367">
        <v>0.19804226599999999</v>
      </c>
      <c r="BM25" s="367">
        <v>0.25350569000000001</v>
      </c>
      <c r="BN25" s="367">
        <v>0.17123183</v>
      </c>
      <c r="BO25" s="367">
        <v>0.21984529899999999</v>
      </c>
      <c r="BP25" s="367">
        <v>0.20924055599999999</v>
      </c>
      <c r="BQ25" s="367">
        <v>0.20287798900000001</v>
      </c>
      <c r="BR25" s="367">
        <v>0.22002970599999999</v>
      </c>
      <c r="BS25" s="367">
        <v>0.19266651600000001</v>
      </c>
      <c r="BT25" s="367">
        <v>0.24511005</v>
      </c>
      <c r="BU25" s="367">
        <v>0.21825069699999999</v>
      </c>
      <c r="BV25" s="367">
        <v>0.18177702700000001</v>
      </c>
    </row>
    <row r="26" spans="1:74" ht="11.15" customHeight="1" x14ac:dyDescent="0.25">
      <c r="A26" s="158" t="s">
        <v>277</v>
      </c>
      <c r="B26" s="169" t="s">
        <v>264</v>
      </c>
      <c r="C26" s="243">
        <v>2.4382903225999999</v>
      </c>
      <c r="D26" s="243">
        <v>2.4638214286000002</v>
      </c>
      <c r="E26" s="243">
        <v>2.3146451613000001</v>
      </c>
      <c r="F26" s="243">
        <v>2.3340666667000001</v>
      </c>
      <c r="G26" s="243">
        <v>2.4872258065000001</v>
      </c>
      <c r="H26" s="243">
        <v>2.4525333332999999</v>
      </c>
      <c r="I26" s="243">
        <v>2.6263548387000002</v>
      </c>
      <c r="J26" s="243">
        <v>2.6166129032000001</v>
      </c>
      <c r="K26" s="243">
        <v>2.6714000000000002</v>
      </c>
      <c r="L26" s="243">
        <v>2.7151290323000001</v>
      </c>
      <c r="M26" s="243">
        <v>2.5961666666999998</v>
      </c>
      <c r="N26" s="243">
        <v>2.3873225805999998</v>
      </c>
      <c r="O26" s="243">
        <v>2.5003609999999998</v>
      </c>
      <c r="P26" s="243">
        <v>2.5489069999999998</v>
      </c>
      <c r="Q26" s="243">
        <v>2.3824999999999998</v>
      </c>
      <c r="R26" s="243">
        <v>2.203344</v>
      </c>
      <c r="S26" s="243">
        <v>2.4128509999999999</v>
      </c>
      <c r="T26" s="243">
        <v>2.4855459999999998</v>
      </c>
      <c r="U26" s="243">
        <v>2.5546199999999999</v>
      </c>
      <c r="V26" s="243">
        <v>2.7128060000000001</v>
      </c>
      <c r="W26" s="243">
        <v>2.58602</v>
      </c>
      <c r="X26" s="243">
        <v>2.539558</v>
      </c>
      <c r="Y26" s="243">
        <v>2.502685</v>
      </c>
      <c r="Z26" s="243">
        <v>2.4774310000000002</v>
      </c>
      <c r="AA26" s="243">
        <v>2.4048949999999998</v>
      </c>
      <c r="AB26" s="243">
        <v>2.551167</v>
      </c>
      <c r="AC26" s="243">
        <v>2.2482920000000002</v>
      </c>
      <c r="AD26" s="243">
        <v>1.789172</v>
      </c>
      <c r="AE26" s="243">
        <v>1.9721439999999999</v>
      </c>
      <c r="AF26" s="243">
        <v>2.1989580000000002</v>
      </c>
      <c r="AG26" s="243">
        <v>2.1824210000000002</v>
      </c>
      <c r="AH26" s="243">
        <v>2.1984970000000001</v>
      </c>
      <c r="AI26" s="243">
        <v>2.2225969999999999</v>
      </c>
      <c r="AJ26" s="243">
        <v>2.1477409999999999</v>
      </c>
      <c r="AK26" s="243">
        <v>2.3148390000000001</v>
      </c>
      <c r="AL26" s="243">
        <v>2.0870440000000001</v>
      </c>
      <c r="AM26" s="243">
        <v>2.1663860000000001</v>
      </c>
      <c r="AN26" s="243">
        <v>2.1498240000000002</v>
      </c>
      <c r="AO26" s="243">
        <v>2.238842</v>
      </c>
      <c r="AP26" s="243">
        <v>2.0443090000000002</v>
      </c>
      <c r="AQ26" s="243">
        <v>2.095596</v>
      </c>
      <c r="AR26" s="243">
        <v>2.3498770000000002</v>
      </c>
      <c r="AS26" s="243">
        <v>2.4628380000000001</v>
      </c>
      <c r="AT26" s="243">
        <v>2.4385330000000001</v>
      </c>
      <c r="AU26" s="243">
        <v>2.3726850000000002</v>
      </c>
      <c r="AV26" s="243">
        <v>2.267709</v>
      </c>
      <c r="AW26" s="243">
        <v>2.3914089999999999</v>
      </c>
      <c r="AX26" s="243">
        <v>2.3306740000000001</v>
      </c>
      <c r="AY26" s="243">
        <v>2.2864680000000002</v>
      </c>
      <c r="AZ26" s="243">
        <v>2.3943750000000001</v>
      </c>
      <c r="BA26" s="243">
        <v>2.104606</v>
      </c>
      <c r="BB26" s="243">
        <v>2.1144690000000002</v>
      </c>
      <c r="BC26" s="243">
        <v>2.0953590000000002</v>
      </c>
      <c r="BD26" s="243">
        <v>2.3611490000000002</v>
      </c>
      <c r="BE26" s="243">
        <v>2.3445348400000001</v>
      </c>
      <c r="BF26" s="243">
        <v>2.3943153769999999</v>
      </c>
      <c r="BG26" s="243">
        <v>2.3496129130000001</v>
      </c>
      <c r="BH26" s="367">
        <v>2.3470260280000002</v>
      </c>
      <c r="BI26" s="367">
        <v>2.385414554</v>
      </c>
      <c r="BJ26" s="367">
        <v>2.3879212380000001</v>
      </c>
      <c r="BK26" s="367">
        <v>2.3034215420000002</v>
      </c>
      <c r="BL26" s="367">
        <v>2.3472935339999998</v>
      </c>
      <c r="BM26" s="367">
        <v>2.2457086880000001</v>
      </c>
      <c r="BN26" s="367">
        <v>2.1909221649999999</v>
      </c>
      <c r="BO26" s="367">
        <v>2.2473590350000001</v>
      </c>
      <c r="BP26" s="367">
        <v>2.3040522380000001</v>
      </c>
      <c r="BQ26" s="367">
        <v>2.3236779470000002</v>
      </c>
      <c r="BR26" s="367">
        <v>2.3777327170000002</v>
      </c>
      <c r="BS26" s="367">
        <v>2.3320033059999998</v>
      </c>
      <c r="BT26" s="367">
        <v>2.30732011</v>
      </c>
      <c r="BU26" s="367">
        <v>2.3279778800000002</v>
      </c>
      <c r="BV26" s="367">
        <v>2.3330376500000001</v>
      </c>
    </row>
    <row r="27" spans="1:74" ht="11.15" customHeight="1" x14ac:dyDescent="0.25">
      <c r="A27" s="158" t="s">
        <v>278</v>
      </c>
      <c r="B27" s="169" t="s">
        <v>265</v>
      </c>
      <c r="C27" s="243">
        <v>13.415516129</v>
      </c>
      <c r="D27" s="243">
        <v>14.656607143</v>
      </c>
      <c r="E27" s="243">
        <v>14.327870967999999</v>
      </c>
      <c r="F27" s="243">
        <v>14.287933333</v>
      </c>
      <c r="G27" s="243">
        <v>14.104806452</v>
      </c>
      <c r="H27" s="243">
        <v>14.4442</v>
      </c>
      <c r="I27" s="243">
        <v>14.853354839</v>
      </c>
      <c r="J27" s="243">
        <v>14.751258065</v>
      </c>
      <c r="K27" s="243">
        <v>14.516833332999999</v>
      </c>
      <c r="L27" s="243">
        <v>14.615419355</v>
      </c>
      <c r="M27" s="243">
        <v>14.199233333</v>
      </c>
      <c r="N27" s="243">
        <v>13.650967742000001</v>
      </c>
      <c r="O27" s="243">
        <v>14.004354838999999</v>
      </c>
      <c r="P27" s="243">
        <v>14.37</v>
      </c>
      <c r="Q27" s="243">
        <v>13.925516129</v>
      </c>
      <c r="R27" s="243">
        <v>14.509433333</v>
      </c>
      <c r="S27" s="243">
        <v>13.994903226</v>
      </c>
      <c r="T27" s="243">
        <v>14.2401</v>
      </c>
      <c r="U27" s="243">
        <v>14.992612902999999</v>
      </c>
      <c r="V27" s="243">
        <v>14.581064516</v>
      </c>
      <c r="W27" s="243">
        <v>14.605499999999999</v>
      </c>
      <c r="X27" s="243">
        <v>14.574709677</v>
      </c>
      <c r="Y27" s="243">
        <v>14.0418</v>
      </c>
      <c r="Z27" s="243">
        <v>13.747419355</v>
      </c>
      <c r="AA27" s="243">
        <v>13.369870968000001</v>
      </c>
      <c r="AB27" s="243">
        <v>13.892896552</v>
      </c>
      <c r="AC27" s="243">
        <v>12.705580645</v>
      </c>
      <c r="AD27" s="243">
        <v>10.331733333000001</v>
      </c>
      <c r="AE27" s="243">
        <v>10.679193548000001</v>
      </c>
      <c r="AF27" s="243">
        <v>11.980499999999999</v>
      </c>
      <c r="AG27" s="243">
        <v>12.972709676999999</v>
      </c>
      <c r="AH27" s="243">
        <v>12.423870967999999</v>
      </c>
      <c r="AI27" s="243">
        <v>13.171200000000001</v>
      </c>
      <c r="AJ27" s="243">
        <v>12.926774194</v>
      </c>
      <c r="AK27" s="243">
        <v>12.310066666999999</v>
      </c>
      <c r="AL27" s="243">
        <v>12.223290323000001</v>
      </c>
      <c r="AM27" s="243">
        <v>11.266709677</v>
      </c>
      <c r="AN27" s="243">
        <v>12.070678571</v>
      </c>
      <c r="AO27" s="243">
        <v>12.559387097</v>
      </c>
      <c r="AP27" s="243">
        <v>12.361833333</v>
      </c>
      <c r="AQ27" s="243">
        <v>12.203258065</v>
      </c>
      <c r="AR27" s="243">
        <v>13.4559</v>
      </c>
      <c r="AS27" s="243">
        <v>13.767096774000001</v>
      </c>
      <c r="AT27" s="243">
        <v>13.655451613</v>
      </c>
      <c r="AU27" s="243">
        <v>14.232566667</v>
      </c>
      <c r="AV27" s="243">
        <v>14.161032258000001</v>
      </c>
      <c r="AW27" s="243">
        <v>13.867000000000001</v>
      </c>
      <c r="AX27" s="243">
        <v>13.789419355</v>
      </c>
      <c r="AY27" s="243">
        <v>12.436645161</v>
      </c>
      <c r="AZ27" s="243">
        <v>13.597785714</v>
      </c>
      <c r="BA27" s="243">
        <v>13.45883871</v>
      </c>
      <c r="BB27" s="243">
        <v>13.218166667</v>
      </c>
      <c r="BC27" s="243">
        <v>13.337645160999999</v>
      </c>
      <c r="BD27" s="243">
        <v>13.694066667</v>
      </c>
      <c r="BE27" s="243">
        <v>13.808668393</v>
      </c>
      <c r="BF27" s="243">
        <v>13.559300792</v>
      </c>
      <c r="BG27" s="243">
        <v>13.933168361</v>
      </c>
      <c r="BH27" s="367">
        <v>14.105038445</v>
      </c>
      <c r="BI27" s="367">
        <v>13.762396315</v>
      </c>
      <c r="BJ27" s="367">
        <v>13.539331588</v>
      </c>
      <c r="BK27" s="367">
        <v>13.362010159</v>
      </c>
      <c r="BL27" s="367">
        <v>13.836718167000001</v>
      </c>
      <c r="BM27" s="367">
        <v>13.545984449000001</v>
      </c>
      <c r="BN27" s="367">
        <v>13.223322199</v>
      </c>
      <c r="BO27" s="367">
        <v>12.911692373999999</v>
      </c>
      <c r="BP27" s="367">
        <v>13.435985121</v>
      </c>
      <c r="BQ27" s="367">
        <v>13.551859491</v>
      </c>
      <c r="BR27" s="367">
        <v>13.420192204999999</v>
      </c>
      <c r="BS27" s="367">
        <v>13.792444936000001</v>
      </c>
      <c r="BT27" s="367">
        <v>13.657588152000001</v>
      </c>
      <c r="BU27" s="367">
        <v>13.235194458</v>
      </c>
      <c r="BV27" s="367">
        <v>13.164711992000001</v>
      </c>
    </row>
    <row r="28" spans="1:74" ht="11.15" customHeight="1" x14ac:dyDescent="0.25">
      <c r="A28" s="158" t="s">
        <v>279</v>
      </c>
      <c r="B28" s="169" t="s">
        <v>266</v>
      </c>
      <c r="C28" s="243">
        <v>4.3152580645</v>
      </c>
      <c r="D28" s="243">
        <v>4.6199285714</v>
      </c>
      <c r="E28" s="243">
        <v>4.0898387097000004</v>
      </c>
      <c r="F28" s="243">
        <v>3.6803666666999999</v>
      </c>
      <c r="G28" s="243">
        <v>3.5108064516000002</v>
      </c>
      <c r="H28" s="243">
        <v>3.3146666667</v>
      </c>
      <c r="I28" s="243">
        <v>3.5788064516000002</v>
      </c>
      <c r="J28" s="243">
        <v>3.6735483870999999</v>
      </c>
      <c r="K28" s="243">
        <v>3.5731333332999999</v>
      </c>
      <c r="L28" s="243">
        <v>3.6974838710000002</v>
      </c>
      <c r="M28" s="243">
        <v>3.9382999999999999</v>
      </c>
      <c r="N28" s="243">
        <v>4.2725806451999997</v>
      </c>
      <c r="O28" s="243">
        <v>4.1343548387000002</v>
      </c>
      <c r="P28" s="243">
        <v>4.3873571429</v>
      </c>
      <c r="Q28" s="243">
        <v>3.8977096774</v>
      </c>
      <c r="R28" s="243">
        <v>3.6949999999999998</v>
      </c>
      <c r="S28" s="243">
        <v>3.4258387096999998</v>
      </c>
      <c r="T28" s="243">
        <v>3.4211333332999998</v>
      </c>
      <c r="U28" s="243">
        <v>3.5100967742</v>
      </c>
      <c r="V28" s="243">
        <v>3.5438064516000001</v>
      </c>
      <c r="W28" s="243">
        <v>3.5964333332999998</v>
      </c>
      <c r="X28" s="243">
        <v>3.468</v>
      </c>
      <c r="Y28" s="243">
        <v>3.8595999999999999</v>
      </c>
      <c r="Z28" s="243">
        <v>4.2675806451999998</v>
      </c>
      <c r="AA28" s="243">
        <v>3.8284516128999999</v>
      </c>
      <c r="AB28" s="243">
        <v>4.0702413792999996</v>
      </c>
      <c r="AC28" s="243">
        <v>3.5446129032</v>
      </c>
      <c r="AD28" s="243">
        <v>3.1551666667</v>
      </c>
      <c r="AE28" s="243">
        <v>2.8023870968</v>
      </c>
      <c r="AF28" s="243">
        <v>2.9371999999999998</v>
      </c>
      <c r="AG28" s="243">
        <v>3.0557741935</v>
      </c>
      <c r="AH28" s="243">
        <v>3.1115483871</v>
      </c>
      <c r="AI28" s="243">
        <v>3.1364999999999998</v>
      </c>
      <c r="AJ28" s="243">
        <v>3.2282903225999999</v>
      </c>
      <c r="AK28" s="243">
        <v>3.5134666666999999</v>
      </c>
      <c r="AL28" s="243">
        <v>3.9692580645</v>
      </c>
      <c r="AM28" s="243">
        <v>3.8147096774000002</v>
      </c>
      <c r="AN28" s="243">
        <v>3.8741785713999999</v>
      </c>
      <c r="AO28" s="243">
        <v>3.6175161290000002</v>
      </c>
      <c r="AP28" s="243">
        <v>3.2451666666999999</v>
      </c>
      <c r="AQ28" s="243">
        <v>2.9159354838999998</v>
      </c>
      <c r="AR28" s="243">
        <v>3.0514000000000001</v>
      </c>
      <c r="AS28" s="243">
        <v>3.1118064516000001</v>
      </c>
      <c r="AT28" s="243">
        <v>3.0992258064999998</v>
      </c>
      <c r="AU28" s="243">
        <v>3.3073000000000001</v>
      </c>
      <c r="AV28" s="243">
        <v>3.3328387096999998</v>
      </c>
      <c r="AW28" s="243">
        <v>3.5085333332999999</v>
      </c>
      <c r="AX28" s="243">
        <v>4.1273225805999996</v>
      </c>
      <c r="AY28" s="243">
        <v>3.7904516129000001</v>
      </c>
      <c r="AZ28" s="243">
        <v>3.8306428571</v>
      </c>
      <c r="BA28" s="243">
        <v>3.4990967741999999</v>
      </c>
      <c r="BB28" s="243">
        <v>3.0065333333000002</v>
      </c>
      <c r="BC28" s="243">
        <v>2.9536774193999999</v>
      </c>
      <c r="BD28" s="243">
        <v>3.1197333333000001</v>
      </c>
      <c r="BE28" s="243">
        <v>3.1365011219999999</v>
      </c>
      <c r="BF28" s="243">
        <v>3.2149404270000002</v>
      </c>
      <c r="BG28" s="243">
        <v>3.1334879099999999</v>
      </c>
      <c r="BH28" s="367">
        <v>3.1582262829999999</v>
      </c>
      <c r="BI28" s="367">
        <v>3.405117239</v>
      </c>
      <c r="BJ28" s="367">
        <v>3.9102872949999998</v>
      </c>
      <c r="BK28" s="367">
        <v>3.6697562879999999</v>
      </c>
      <c r="BL28" s="367">
        <v>3.9062340450000002</v>
      </c>
      <c r="BM28" s="367">
        <v>3.5888224790000001</v>
      </c>
      <c r="BN28" s="367">
        <v>3.2404729410000002</v>
      </c>
      <c r="BO28" s="367">
        <v>2.9678549300000001</v>
      </c>
      <c r="BP28" s="367">
        <v>2.9873692840000001</v>
      </c>
      <c r="BQ28" s="367">
        <v>3.0573109550000002</v>
      </c>
      <c r="BR28" s="367">
        <v>3.1464586849999998</v>
      </c>
      <c r="BS28" s="367">
        <v>3.0592077670000002</v>
      </c>
      <c r="BT28" s="367">
        <v>3.0789377469999999</v>
      </c>
      <c r="BU28" s="367">
        <v>3.3086222510000001</v>
      </c>
      <c r="BV28" s="367">
        <v>3.781843909</v>
      </c>
    </row>
    <row r="29" spans="1:74" ht="11.15" customHeight="1" x14ac:dyDescent="0.25">
      <c r="A29" s="158" t="s">
        <v>280</v>
      </c>
      <c r="B29" s="169" t="s">
        <v>267</v>
      </c>
      <c r="C29" s="243">
        <v>6.4795161290000003</v>
      </c>
      <c r="D29" s="243">
        <v>6.6197499999999998</v>
      </c>
      <c r="E29" s="243">
        <v>6.4800967741999997</v>
      </c>
      <c r="F29" s="243">
        <v>6.4460333332999999</v>
      </c>
      <c r="G29" s="243">
        <v>6.5150645160999998</v>
      </c>
      <c r="H29" s="243">
        <v>6.5065666667000004</v>
      </c>
      <c r="I29" s="243">
        <v>6.4066451613000002</v>
      </c>
      <c r="J29" s="243">
        <v>6.3887741934999998</v>
      </c>
      <c r="K29" s="243">
        <v>6.2733333333000001</v>
      </c>
      <c r="L29" s="243">
        <v>6.1331290323000003</v>
      </c>
      <c r="M29" s="243">
        <v>6.3573333332999997</v>
      </c>
      <c r="N29" s="243">
        <v>6.2682258065000003</v>
      </c>
      <c r="O29" s="243">
        <v>6.6005724515999997</v>
      </c>
      <c r="P29" s="243">
        <v>6.6226564286</v>
      </c>
      <c r="Q29" s="243">
        <v>6.3324446451999998</v>
      </c>
      <c r="R29" s="243">
        <v>6.6828116667000002</v>
      </c>
      <c r="S29" s="243">
        <v>6.3766207097000001</v>
      </c>
      <c r="T29" s="243">
        <v>6.4882660000000003</v>
      </c>
      <c r="U29" s="243">
        <v>6.6221360968000003</v>
      </c>
      <c r="V29" s="243">
        <v>6.6731804839000004</v>
      </c>
      <c r="W29" s="243">
        <v>6.2516803333000004</v>
      </c>
      <c r="X29" s="243">
        <v>6.3652377741999997</v>
      </c>
      <c r="Y29" s="243">
        <v>6.6071183332999999</v>
      </c>
      <c r="Z29" s="243">
        <v>6.6901814839</v>
      </c>
      <c r="AA29" s="243">
        <v>6.4103431935000001</v>
      </c>
      <c r="AB29" s="243">
        <v>6.4266816896999996</v>
      </c>
      <c r="AC29" s="243">
        <v>6.1313081289999998</v>
      </c>
      <c r="AD29" s="243">
        <v>5.0527179999999996</v>
      </c>
      <c r="AE29" s="243">
        <v>5.4703429354999997</v>
      </c>
      <c r="AF29" s="243">
        <v>5.5307743333000001</v>
      </c>
      <c r="AG29" s="243">
        <v>5.4539373547999999</v>
      </c>
      <c r="AH29" s="243">
        <v>5.4055824515999999</v>
      </c>
      <c r="AI29" s="243">
        <v>5.5909760000000004</v>
      </c>
      <c r="AJ29" s="243">
        <v>5.6887084839000002</v>
      </c>
      <c r="AK29" s="243">
        <v>5.7638660000000002</v>
      </c>
      <c r="AL29" s="243">
        <v>5.9112615805999997</v>
      </c>
      <c r="AM29" s="243">
        <v>5.6182873870999996</v>
      </c>
      <c r="AN29" s="243">
        <v>6.0358874285999997</v>
      </c>
      <c r="AO29" s="243">
        <v>6.0387397741999997</v>
      </c>
      <c r="AP29" s="243">
        <v>5.8113000000000001</v>
      </c>
      <c r="AQ29" s="243">
        <v>5.9216149355000001</v>
      </c>
      <c r="AR29" s="243">
        <v>6.0438883333</v>
      </c>
      <c r="AS29" s="243">
        <v>5.9552193225999996</v>
      </c>
      <c r="AT29" s="243">
        <v>5.8429559032</v>
      </c>
      <c r="AU29" s="243">
        <v>5.9119580000000003</v>
      </c>
      <c r="AV29" s="243">
        <v>5.8494283870999997</v>
      </c>
      <c r="AW29" s="243">
        <v>6.2215013333</v>
      </c>
      <c r="AX29" s="243">
        <v>6.6146627419000001</v>
      </c>
      <c r="AY29" s="243">
        <v>6.2044043226000003</v>
      </c>
      <c r="AZ29" s="243">
        <v>6.2989879999999996</v>
      </c>
      <c r="BA29" s="243">
        <v>6.3868989354999997</v>
      </c>
      <c r="BB29" s="243">
        <v>6.2729203333000001</v>
      </c>
      <c r="BC29" s="243">
        <v>6.4926847096999998</v>
      </c>
      <c r="BD29" s="243">
        <v>6.2001176666999998</v>
      </c>
      <c r="BE29" s="243">
        <v>6.0259900059999998</v>
      </c>
      <c r="BF29" s="243">
        <v>6.1069215840000002</v>
      </c>
      <c r="BG29" s="243">
        <v>5.9924376219999997</v>
      </c>
      <c r="BH29" s="367">
        <v>6.0617126429999999</v>
      </c>
      <c r="BI29" s="367">
        <v>6.2347276870000004</v>
      </c>
      <c r="BJ29" s="367">
        <v>6.3570398360000002</v>
      </c>
      <c r="BK29" s="367">
        <v>6.1473893500000001</v>
      </c>
      <c r="BL29" s="367">
        <v>6.3349606239999998</v>
      </c>
      <c r="BM29" s="367">
        <v>6.1745067359999997</v>
      </c>
      <c r="BN29" s="367">
        <v>6.0099495410000001</v>
      </c>
      <c r="BO29" s="367">
        <v>6.06052181</v>
      </c>
      <c r="BP29" s="367">
        <v>6.089972736</v>
      </c>
      <c r="BQ29" s="367">
        <v>6.0672594860000002</v>
      </c>
      <c r="BR29" s="367">
        <v>6.1300139260000002</v>
      </c>
      <c r="BS29" s="367">
        <v>6.0377684230000002</v>
      </c>
      <c r="BT29" s="367">
        <v>6.0530819779999998</v>
      </c>
      <c r="BU29" s="367">
        <v>6.2322559369999997</v>
      </c>
      <c r="BV29" s="367">
        <v>6.3753310150000004</v>
      </c>
    </row>
    <row r="30" spans="1:74" ht="11.15" customHeight="1" x14ac:dyDescent="0.25">
      <c r="A30" s="158" t="s">
        <v>287</v>
      </c>
      <c r="B30" s="169" t="s">
        <v>268</v>
      </c>
      <c r="C30" s="243">
        <v>50.762606413999997</v>
      </c>
      <c r="D30" s="243">
        <v>51.537823179</v>
      </c>
      <c r="E30" s="243">
        <v>51.834101488000002</v>
      </c>
      <c r="F30" s="243">
        <v>52.001872026999997</v>
      </c>
      <c r="G30" s="243">
        <v>52.627724925999999</v>
      </c>
      <c r="H30" s="243">
        <v>53.013725014000002</v>
      </c>
      <c r="I30" s="243">
        <v>52.769308913000003</v>
      </c>
      <c r="J30" s="243">
        <v>52.478448018000002</v>
      </c>
      <c r="K30" s="243">
        <v>52.856412485</v>
      </c>
      <c r="L30" s="243">
        <v>51.989329474000002</v>
      </c>
      <c r="M30" s="243">
        <v>52.430205872999998</v>
      </c>
      <c r="N30" s="243">
        <v>53.115375211</v>
      </c>
      <c r="O30" s="243">
        <v>51.439785651000001</v>
      </c>
      <c r="P30" s="243">
        <v>52.116163479999997</v>
      </c>
      <c r="Q30" s="243">
        <v>52.462737982999997</v>
      </c>
      <c r="R30" s="243">
        <v>52.702362366999999</v>
      </c>
      <c r="S30" s="243">
        <v>53.3273577</v>
      </c>
      <c r="T30" s="243">
        <v>53.612880769</v>
      </c>
      <c r="U30" s="243">
        <v>53.567813428000001</v>
      </c>
      <c r="V30" s="243">
        <v>53.257108967000001</v>
      </c>
      <c r="W30" s="243">
        <v>53.404918586000001</v>
      </c>
      <c r="X30" s="243">
        <v>52.574977556</v>
      </c>
      <c r="Y30" s="243">
        <v>53.277551865</v>
      </c>
      <c r="Z30" s="243">
        <v>53.819619762999999</v>
      </c>
      <c r="AA30" s="243">
        <v>49.548566928</v>
      </c>
      <c r="AB30" s="243">
        <v>49.556419107000004</v>
      </c>
      <c r="AC30" s="243">
        <v>47.963912411000003</v>
      </c>
      <c r="AD30" s="243">
        <v>46.220138282999997</v>
      </c>
      <c r="AE30" s="243">
        <v>48.261293213999998</v>
      </c>
      <c r="AF30" s="243">
        <v>49.698686942000002</v>
      </c>
      <c r="AG30" s="243">
        <v>50.022270225</v>
      </c>
      <c r="AH30" s="243">
        <v>49.822321518999999</v>
      </c>
      <c r="AI30" s="243">
        <v>50.919753941000003</v>
      </c>
      <c r="AJ30" s="243">
        <v>50.234094931000001</v>
      </c>
      <c r="AK30" s="243">
        <v>51.881806269999998</v>
      </c>
      <c r="AL30" s="243">
        <v>52.200007820000003</v>
      </c>
      <c r="AM30" s="243">
        <v>51.060733155000001</v>
      </c>
      <c r="AN30" s="243">
        <v>52.317340792000003</v>
      </c>
      <c r="AO30" s="243">
        <v>52.012063060999999</v>
      </c>
      <c r="AP30" s="243">
        <v>52.093268492999997</v>
      </c>
      <c r="AQ30" s="243">
        <v>51.807699933999999</v>
      </c>
      <c r="AR30" s="243">
        <v>52.728647142</v>
      </c>
      <c r="AS30" s="243">
        <v>52.526239246999999</v>
      </c>
      <c r="AT30" s="243">
        <v>52.005165857999998</v>
      </c>
      <c r="AU30" s="243">
        <v>53.084795221</v>
      </c>
      <c r="AV30" s="243">
        <v>52.704460621000003</v>
      </c>
      <c r="AW30" s="243">
        <v>53.584987058999999</v>
      </c>
      <c r="AX30" s="243">
        <v>54.625110820000003</v>
      </c>
      <c r="AY30" s="243">
        <v>52.928249215000001</v>
      </c>
      <c r="AZ30" s="243">
        <v>53.968755338000001</v>
      </c>
      <c r="BA30" s="243">
        <v>52.577480278000003</v>
      </c>
      <c r="BB30" s="243">
        <v>52.661919378</v>
      </c>
      <c r="BC30" s="243">
        <v>53.332419420999997</v>
      </c>
      <c r="BD30" s="243">
        <v>54.107415658000001</v>
      </c>
      <c r="BE30" s="243">
        <v>53.664099127999997</v>
      </c>
      <c r="BF30" s="243">
        <v>53.620321666000002</v>
      </c>
      <c r="BG30" s="243">
        <v>54.291236005999998</v>
      </c>
      <c r="BH30" s="367">
        <v>53.161713611000003</v>
      </c>
      <c r="BI30" s="367">
        <v>53.975673583000003</v>
      </c>
      <c r="BJ30" s="367">
        <v>54.937667828999999</v>
      </c>
      <c r="BK30" s="367">
        <v>54.436850561999997</v>
      </c>
      <c r="BL30" s="367">
        <v>55.652219440000003</v>
      </c>
      <c r="BM30" s="367">
        <v>55.081642858000002</v>
      </c>
      <c r="BN30" s="367">
        <v>55.066321395999999</v>
      </c>
      <c r="BO30" s="367">
        <v>55.391450958999997</v>
      </c>
      <c r="BP30" s="367">
        <v>55.949729306000002</v>
      </c>
      <c r="BQ30" s="367">
        <v>55.229064641999997</v>
      </c>
      <c r="BR30" s="367">
        <v>54.751853048000001</v>
      </c>
      <c r="BS30" s="367">
        <v>55.40038697</v>
      </c>
      <c r="BT30" s="367">
        <v>53.866805456000002</v>
      </c>
      <c r="BU30" s="367">
        <v>54.790423793000002</v>
      </c>
      <c r="BV30" s="367">
        <v>55.616162099</v>
      </c>
    </row>
    <row r="31" spans="1:74" ht="11.15" customHeight="1" x14ac:dyDescent="0.25">
      <c r="A31" s="158" t="s">
        <v>282</v>
      </c>
      <c r="B31" s="169" t="s">
        <v>914</v>
      </c>
      <c r="C31" s="243">
        <v>4.3535071494000004</v>
      </c>
      <c r="D31" s="243">
        <v>4.5790283111000001</v>
      </c>
      <c r="E31" s="243">
        <v>4.4749265949000003</v>
      </c>
      <c r="F31" s="243">
        <v>4.4048061725999998</v>
      </c>
      <c r="G31" s="243">
        <v>4.5358103864999997</v>
      </c>
      <c r="H31" s="243">
        <v>4.7270117885999996</v>
      </c>
      <c r="I31" s="243">
        <v>4.7884905850999999</v>
      </c>
      <c r="J31" s="243">
        <v>4.9027316737</v>
      </c>
      <c r="K31" s="243">
        <v>4.8137947691000003</v>
      </c>
      <c r="L31" s="243">
        <v>4.6444464872999998</v>
      </c>
      <c r="M31" s="243">
        <v>4.7086539064000004</v>
      </c>
      <c r="N31" s="243">
        <v>4.7513663665000001</v>
      </c>
      <c r="O31" s="243">
        <v>4.5786484302000003</v>
      </c>
      <c r="P31" s="243">
        <v>4.8195788091000002</v>
      </c>
      <c r="Q31" s="243">
        <v>4.7083709349999996</v>
      </c>
      <c r="R31" s="243">
        <v>4.6331211392</v>
      </c>
      <c r="S31" s="243">
        <v>4.7730783834999997</v>
      </c>
      <c r="T31" s="243">
        <v>4.9773403930000004</v>
      </c>
      <c r="U31" s="243">
        <v>5.0428944439999999</v>
      </c>
      <c r="V31" s="243">
        <v>5.1649399380999998</v>
      </c>
      <c r="W31" s="243">
        <v>5.0699349216999998</v>
      </c>
      <c r="X31" s="243">
        <v>4.8887872842000002</v>
      </c>
      <c r="Y31" s="243">
        <v>4.9573845537999999</v>
      </c>
      <c r="Z31" s="243">
        <v>5.0030319758999999</v>
      </c>
      <c r="AA31" s="243">
        <v>4.2212710838999996</v>
      </c>
      <c r="AB31" s="243">
        <v>4.4621690240999996</v>
      </c>
      <c r="AC31" s="243">
        <v>4.3546813627000001</v>
      </c>
      <c r="AD31" s="243">
        <v>4.3396585741999996</v>
      </c>
      <c r="AE31" s="243">
        <v>4.4663721010000001</v>
      </c>
      <c r="AF31" s="243">
        <v>4.6678928549999998</v>
      </c>
      <c r="AG31" s="243">
        <v>4.7401196615999996</v>
      </c>
      <c r="AH31" s="243">
        <v>4.8568882784999996</v>
      </c>
      <c r="AI31" s="243">
        <v>4.7772006002999996</v>
      </c>
      <c r="AJ31" s="243">
        <v>4.6792010597000004</v>
      </c>
      <c r="AK31" s="243">
        <v>4.7257513544999998</v>
      </c>
      <c r="AL31" s="243">
        <v>4.7268680239999998</v>
      </c>
      <c r="AM31" s="243">
        <v>4.5568664500000002</v>
      </c>
      <c r="AN31" s="243">
        <v>4.7794314819999997</v>
      </c>
      <c r="AO31" s="243">
        <v>4.6530357359999996</v>
      </c>
      <c r="AP31" s="243">
        <v>4.5784749749999998</v>
      </c>
      <c r="AQ31" s="243">
        <v>4.7131484329999997</v>
      </c>
      <c r="AR31" s="243">
        <v>4.9125855539999996</v>
      </c>
      <c r="AS31" s="243">
        <v>5.0561691189999998</v>
      </c>
      <c r="AT31" s="243">
        <v>5.1508788680000004</v>
      </c>
      <c r="AU31" s="243">
        <v>5.0690156909999997</v>
      </c>
      <c r="AV31" s="243">
        <v>4.8989627330000003</v>
      </c>
      <c r="AW31" s="243">
        <v>4.901628563</v>
      </c>
      <c r="AX31" s="243">
        <v>5.040671025</v>
      </c>
      <c r="AY31" s="243">
        <v>4.5346975379999996</v>
      </c>
      <c r="AZ31" s="243">
        <v>4.7506173049999996</v>
      </c>
      <c r="BA31" s="243">
        <v>4.3778783419999998</v>
      </c>
      <c r="BB31" s="243">
        <v>4.27060394</v>
      </c>
      <c r="BC31" s="243">
        <v>4.3754952840000003</v>
      </c>
      <c r="BD31" s="243">
        <v>4.5596326329999997</v>
      </c>
      <c r="BE31" s="243">
        <v>4.713682682</v>
      </c>
      <c r="BF31" s="243">
        <v>4.8149743230000004</v>
      </c>
      <c r="BG31" s="243">
        <v>4.7481511440000004</v>
      </c>
      <c r="BH31" s="367">
        <v>4.5883114630000001</v>
      </c>
      <c r="BI31" s="367">
        <v>4.7075691260000001</v>
      </c>
      <c r="BJ31" s="367">
        <v>4.7653743479999999</v>
      </c>
      <c r="BK31" s="367">
        <v>4.160030248</v>
      </c>
      <c r="BL31" s="367">
        <v>4.4125169140000002</v>
      </c>
      <c r="BM31" s="367">
        <v>4.3008570959999997</v>
      </c>
      <c r="BN31" s="367">
        <v>4.2809135510000003</v>
      </c>
      <c r="BO31" s="367">
        <v>4.4152550760000002</v>
      </c>
      <c r="BP31" s="367">
        <v>4.6269425789999996</v>
      </c>
      <c r="BQ31" s="367">
        <v>4.7027415469999996</v>
      </c>
      <c r="BR31" s="367">
        <v>4.8261650669999998</v>
      </c>
      <c r="BS31" s="367">
        <v>4.7428447839999999</v>
      </c>
      <c r="BT31" s="367">
        <v>4.6346105870000001</v>
      </c>
      <c r="BU31" s="367">
        <v>4.6860885689999998</v>
      </c>
      <c r="BV31" s="367">
        <v>4.6918999550000002</v>
      </c>
    </row>
    <row r="32" spans="1:74" ht="11.15" customHeight="1" x14ac:dyDescent="0.25">
      <c r="A32" s="158" t="s">
        <v>283</v>
      </c>
      <c r="B32" s="169" t="s">
        <v>265</v>
      </c>
      <c r="C32" s="243">
        <v>0.70025753429000004</v>
      </c>
      <c r="D32" s="243">
        <v>0.72157524045999999</v>
      </c>
      <c r="E32" s="243">
        <v>0.72653103562999999</v>
      </c>
      <c r="F32" s="243">
        <v>0.73296951384999998</v>
      </c>
      <c r="G32" s="243">
        <v>0.75411352110999996</v>
      </c>
      <c r="H32" s="243">
        <v>0.75201428811000004</v>
      </c>
      <c r="I32" s="243">
        <v>0.75933004071999999</v>
      </c>
      <c r="J32" s="243">
        <v>0.76213840475000005</v>
      </c>
      <c r="K32" s="243">
        <v>0.75913442246999996</v>
      </c>
      <c r="L32" s="243">
        <v>0.78137653488000003</v>
      </c>
      <c r="M32" s="243">
        <v>0.76841774883000002</v>
      </c>
      <c r="N32" s="243">
        <v>0.73702476183999999</v>
      </c>
      <c r="O32" s="243">
        <v>0.72062870434000004</v>
      </c>
      <c r="P32" s="243">
        <v>0.74322347388999999</v>
      </c>
      <c r="Q32" s="243">
        <v>0.74923335153000004</v>
      </c>
      <c r="R32" s="243">
        <v>0.75765035536000003</v>
      </c>
      <c r="S32" s="243">
        <v>0.78027874460000002</v>
      </c>
      <c r="T32" s="243">
        <v>0.77769330636</v>
      </c>
      <c r="U32" s="243">
        <v>0.78738130735</v>
      </c>
      <c r="V32" s="243">
        <v>0.79072140917</v>
      </c>
      <c r="W32" s="243">
        <v>0.78823873895999996</v>
      </c>
      <c r="X32" s="243">
        <v>0.81042969259999997</v>
      </c>
      <c r="Y32" s="243">
        <v>0.79725454935999995</v>
      </c>
      <c r="Z32" s="243">
        <v>0.76396724814000005</v>
      </c>
      <c r="AA32" s="243">
        <v>0.67669727700000004</v>
      </c>
      <c r="AB32" s="243">
        <v>0.69418502800000004</v>
      </c>
      <c r="AC32" s="243">
        <v>0.70579252100000001</v>
      </c>
      <c r="AD32" s="243">
        <v>0.69897660100000003</v>
      </c>
      <c r="AE32" s="243">
        <v>0.71309436900000001</v>
      </c>
      <c r="AF32" s="243">
        <v>0.71972001200000002</v>
      </c>
      <c r="AG32" s="243">
        <v>0.71057055599999996</v>
      </c>
      <c r="AH32" s="243">
        <v>0.713678174</v>
      </c>
      <c r="AI32" s="243">
        <v>0.72097954399999997</v>
      </c>
      <c r="AJ32" s="243">
        <v>0.73230373500000001</v>
      </c>
      <c r="AK32" s="243">
        <v>0.72424613599999998</v>
      </c>
      <c r="AL32" s="243">
        <v>0.70131374499999999</v>
      </c>
      <c r="AM32" s="243">
        <v>0.73440872099999999</v>
      </c>
      <c r="AN32" s="243">
        <v>0.74076497299999999</v>
      </c>
      <c r="AO32" s="243">
        <v>0.74281681799999999</v>
      </c>
      <c r="AP32" s="243">
        <v>0.73617632700000002</v>
      </c>
      <c r="AQ32" s="243">
        <v>0.74517656499999996</v>
      </c>
      <c r="AR32" s="243">
        <v>0.75265004300000005</v>
      </c>
      <c r="AS32" s="243">
        <v>0.74829115800000001</v>
      </c>
      <c r="AT32" s="243">
        <v>0.75315588600000005</v>
      </c>
      <c r="AU32" s="243">
        <v>0.71990227100000004</v>
      </c>
      <c r="AV32" s="243">
        <v>0.76886459500000004</v>
      </c>
      <c r="AW32" s="243">
        <v>0.75510418400000001</v>
      </c>
      <c r="AX32" s="243">
        <v>0.75194082699999998</v>
      </c>
      <c r="AY32" s="243">
        <v>0.75493323199999995</v>
      </c>
      <c r="AZ32" s="243">
        <v>0.75104374500000004</v>
      </c>
      <c r="BA32" s="243">
        <v>0.76567602599999995</v>
      </c>
      <c r="BB32" s="243">
        <v>0.74843728600000003</v>
      </c>
      <c r="BC32" s="243">
        <v>0.75747035699999998</v>
      </c>
      <c r="BD32" s="243">
        <v>0.77126735999999996</v>
      </c>
      <c r="BE32" s="243">
        <v>0.76331988100000003</v>
      </c>
      <c r="BF32" s="243">
        <v>0.76174924499999996</v>
      </c>
      <c r="BG32" s="243">
        <v>0.76538337000000001</v>
      </c>
      <c r="BH32" s="367">
        <v>0.78633030100000001</v>
      </c>
      <c r="BI32" s="367">
        <v>0.77236612000000004</v>
      </c>
      <c r="BJ32" s="367">
        <v>0.755454501</v>
      </c>
      <c r="BK32" s="367">
        <v>0.73246923200000003</v>
      </c>
      <c r="BL32" s="367">
        <v>0.750948316</v>
      </c>
      <c r="BM32" s="367">
        <v>0.76309436200000003</v>
      </c>
      <c r="BN32" s="367">
        <v>0.75535793100000004</v>
      </c>
      <c r="BO32" s="367">
        <v>0.77025357500000002</v>
      </c>
      <c r="BP32" s="367">
        <v>0.77707499800000002</v>
      </c>
      <c r="BQ32" s="367">
        <v>0.76687473100000003</v>
      </c>
      <c r="BR32" s="367">
        <v>0.76993382600000004</v>
      </c>
      <c r="BS32" s="367">
        <v>0.77754208999999996</v>
      </c>
      <c r="BT32" s="367">
        <v>0.78951487499999995</v>
      </c>
      <c r="BU32" s="367">
        <v>0.78056992300000005</v>
      </c>
      <c r="BV32" s="367">
        <v>0.75557580999999996</v>
      </c>
    </row>
    <row r="33" spans="1:74" ht="11.15" customHeight="1" x14ac:dyDescent="0.25">
      <c r="A33" s="158" t="s">
        <v>284</v>
      </c>
      <c r="B33" s="169" t="s">
        <v>270</v>
      </c>
      <c r="C33" s="243">
        <v>13.304669275</v>
      </c>
      <c r="D33" s="243">
        <v>13.709808061</v>
      </c>
      <c r="E33" s="243">
        <v>13.628812722999999</v>
      </c>
      <c r="F33" s="243">
        <v>13.914890753</v>
      </c>
      <c r="G33" s="243">
        <v>13.716845307</v>
      </c>
      <c r="H33" s="243">
        <v>13.564693568999999</v>
      </c>
      <c r="I33" s="243">
        <v>13.514036000999999</v>
      </c>
      <c r="J33" s="243">
        <v>13.102617687</v>
      </c>
      <c r="K33" s="243">
        <v>13.81715434</v>
      </c>
      <c r="L33" s="243">
        <v>13.011278959</v>
      </c>
      <c r="M33" s="243">
        <v>13.831271048</v>
      </c>
      <c r="N33" s="243">
        <v>14.221636654999999</v>
      </c>
      <c r="O33" s="243">
        <v>13.704991006</v>
      </c>
      <c r="P33" s="243">
        <v>14.120673123</v>
      </c>
      <c r="Q33" s="243">
        <v>14.035805472</v>
      </c>
      <c r="R33" s="243">
        <v>14.328593092</v>
      </c>
      <c r="S33" s="243">
        <v>14.122900502</v>
      </c>
      <c r="T33" s="243">
        <v>13.964273497000001</v>
      </c>
      <c r="U33" s="243">
        <v>13.909941541</v>
      </c>
      <c r="V33" s="243">
        <v>13.484106424</v>
      </c>
      <c r="W33" s="243">
        <v>14.217042127999999</v>
      </c>
      <c r="X33" s="243">
        <v>13.384847556</v>
      </c>
      <c r="Y33" s="243">
        <v>14.225982901</v>
      </c>
      <c r="Z33" s="243">
        <v>14.6247317</v>
      </c>
      <c r="AA33" s="243">
        <v>14.35562848</v>
      </c>
      <c r="AB33" s="243">
        <v>13.733777480000001</v>
      </c>
      <c r="AC33" s="243">
        <v>13.55943355</v>
      </c>
      <c r="AD33" s="243">
        <v>14.1630669</v>
      </c>
      <c r="AE33" s="243">
        <v>14.130823639999999</v>
      </c>
      <c r="AF33" s="243">
        <v>13.95173436</v>
      </c>
      <c r="AG33" s="243">
        <v>14.488147489999999</v>
      </c>
      <c r="AH33" s="243">
        <v>14.333060079999999</v>
      </c>
      <c r="AI33" s="243">
        <v>15.135654819999999</v>
      </c>
      <c r="AJ33" s="243">
        <v>14.33704972</v>
      </c>
      <c r="AK33" s="243">
        <v>15.27682461</v>
      </c>
      <c r="AL33" s="243">
        <v>15.7080667</v>
      </c>
      <c r="AM33" s="243">
        <v>15.008369460000001</v>
      </c>
      <c r="AN33" s="243">
        <v>15.45765213</v>
      </c>
      <c r="AO33" s="243">
        <v>15.366317840000001</v>
      </c>
      <c r="AP33" s="243">
        <v>15.682498710000001</v>
      </c>
      <c r="AQ33" s="243">
        <v>15.460296960000001</v>
      </c>
      <c r="AR33" s="243">
        <v>15.288697470000001</v>
      </c>
      <c r="AS33" s="243">
        <v>15.079133000000001</v>
      </c>
      <c r="AT33" s="243">
        <v>14.542068710000001</v>
      </c>
      <c r="AU33" s="243">
        <v>15.35926591</v>
      </c>
      <c r="AV33" s="243">
        <v>14.54076871</v>
      </c>
      <c r="AW33" s="243">
        <v>15.43034581</v>
      </c>
      <c r="AX33" s="243">
        <v>16.021974950000001</v>
      </c>
      <c r="AY33" s="243">
        <v>15.23929425</v>
      </c>
      <c r="AZ33" s="243">
        <v>15.428164020000001</v>
      </c>
      <c r="BA33" s="243">
        <v>14.769374600000001</v>
      </c>
      <c r="BB33" s="243">
        <v>15.06643644</v>
      </c>
      <c r="BC33" s="243">
        <v>15.19816657</v>
      </c>
      <c r="BD33" s="243">
        <v>15.10362962</v>
      </c>
      <c r="BE33" s="243">
        <v>15.09167278</v>
      </c>
      <c r="BF33" s="243">
        <v>14.69924413</v>
      </c>
      <c r="BG33" s="243">
        <v>15.56639577</v>
      </c>
      <c r="BH33" s="367">
        <v>14.73039434</v>
      </c>
      <c r="BI33" s="367">
        <v>15.70329707</v>
      </c>
      <c r="BJ33" s="367">
        <v>16.256204719999999</v>
      </c>
      <c r="BK33" s="367">
        <v>16.179494300000002</v>
      </c>
      <c r="BL33" s="367">
        <v>16.541748250000001</v>
      </c>
      <c r="BM33" s="367">
        <v>16.33998167</v>
      </c>
      <c r="BN33" s="367">
        <v>16.563757840000001</v>
      </c>
      <c r="BO33" s="367">
        <v>16.225845450000001</v>
      </c>
      <c r="BP33" s="367">
        <v>15.94096665</v>
      </c>
      <c r="BQ33" s="367">
        <v>15.773607739999999</v>
      </c>
      <c r="BR33" s="367">
        <v>15.187638270000001</v>
      </c>
      <c r="BS33" s="367">
        <v>15.907374259999999</v>
      </c>
      <c r="BT33" s="367">
        <v>14.86351808</v>
      </c>
      <c r="BU33" s="367">
        <v>15.705173650000001</v>
      </c>
      <c r="BV33" s="367">
        <v>16.048347119999999</v>
      </c>
    </row>
    <row r="34" spans="1:74" ht="11.15" customHeight="1" x14ac:dyDescent="0.25">
      <c r="A34" s="158" t="s">
        <v>285</v>
      </c>
      <c r="B34" s="169" t="s">
        <v>271</v>
      </c>
      <c r="C34" s="243">
        <v>13.518965055000001</v>
      </c>
      <c r="D34" s="243">
        <v>13.401845384</v>
      </c>
      <c r="E34" s="243">
        <v>13.850551119</v>
      </c>
      <c r="F34" s="243">
        <v>13.639609381</v>
      </c>
      <c r="G34" s="243">
        <v>13.864237931</v>
      </c>
      <c r="H34" s="243">
        <v>13.627349533</v>
      </c>
      <c r="I34" s="243">
        <v>13.523741974</v>
      </c>
      <c r="J34" s="243">
        <v>13.416265913</v>
      </c>
      <c r="K34" s="243">
        <v>13.346249648000001</v>
      </c>
      <c r="L34" s="243">
        <v>13.640569869</v>
      </c>
      <c r="M34" s="243">
        <v>13.688291634</v>
      </c>
      <c r="N34" s="243">
        <v>13.902116516</v>
      </c>
      <c r="O34" s="243">
        <v>13.649098261000001</v>
      </c>
      <c r="P34" s="243">
        <v>13.398483775000001</v>
      </c>
      <c r="Q34" s="243">
        <v>13.884812451</v>
      </c>
      <c r="R34" s="243">
        <v>13.739709044</v>
      </c>
      <c r="S34" s="243">
        <v>13.961036473</v>
      </c>
      <c r="T34" s="243">
        <v>13.620291834</v>
      </c>
      <c r="U34" s="243">
        <v>13.713396856999999</v>
      </c>
      <c r="V34" s="243">
        <v>13.586822768999999</v>
      </c>
      <c r="W34" s="243">
        <v>13.264036450000001</v>
      </c>
      <c r="X34" s="243">
        <v>13.625961248999999</v>
      </c>
      <c r="Y34" s="243">
        <v>13.907520904</v>
      </c>
      <c r="Z34" s="243">
        <v>13.97338203</v>
      </c>
      <c r="AA34" s="243">
        <v>13.205922891</v>
      </c>
      <c r="AB34" s="243">
        <v>13.293762804</v>
      </c>
      <c r="AC34" s="243">
        <v>12.260767388</v>
      </c>
      <c r="AD34" s="243">
        <v>10.431827243000001</v>
      </c>
      <c r="AE34" s="243">
        <v>11.835821221</v>
      </c>
      <c r="AF34" s="243">
        <v>12.406621738</v>
      </c>
      <c r="AG34" s="243">
        <v>12.220026145</v>
      </c>
      <c r="AH34" s="243">
        <v>11.918584762</v>
      </c>
      <c r="AI34" s="243">
        <v>12.302030037</v>
      </c>
      <c r="AJ34" s="243">
        <v>12.801623797</v>
      </c>
      <c r="AK34" s="243">
        <v>13.504786055</v>
      </c>
      <c r="AL34" s="243">
        <v>13.154931932</v>
      </c>
      <c r="AM34" s="243">
        <v>13.193815011</v>
      </c>
      <c r="AN34" s="243">
        <v>13.551731884000001</v>
      </c>
      <c r="AO34" s="243">
        <v>13.5533603</v>
      </c>
      <c r="AP34" s="243">
        <v>13.309310419999999</v>
      </c>
      <c r="AQ34" s="243">
        <v>12.709202753</v>
      </c>
      <c r="AR34" s="243">
        <v>12.924877604000001</v>
      </c>
      <c r="AS34" s="243">
        <v>12.918501963000001</v>
      </c>
      <c r="AT34" s="243">
        <v>12.646941947</v>
      </c>
      <c r="AU34" s="243">
        <v>12.951976547999999</v>
      </c>
      <c r="AV34" s="243">
        <v>13.513146903999999</v>
      </c>
      <c r="AW34" s="243">
        <v>13.647131419000001</v>
      </c>
      <c r="AX34" s="243">
        <v>13.901579967</v>
      </c>
      <c r="AY34" s="243">
        <v>13.540075367</v>
      </c>
      <c r="AZ34" s="243">
        <v>13.99155126</v>
      </c>
      <c r="BA34" s="243">
        <v>13.886509662</v>
      </c>
      <c r="BB34" s="243">
        <v>13.801669256</v>
      </c>
      <c r="BC34" s="243">
        <v>13.701833811</v>
      </c>
      <c r="BD34" s="243">
        <v>13.925994877999999</v>
      </c>
      <c r="BE34" s="243">
        <v>13.49287084</v>
      </c>
      <c r="BF34" s="243">
        <v>13.533329073999999</v>
      </c>
      <c r="BG34" s="243">
        <v>13.464890205</v>
      </c>
      <c r="BH34" s="367">
        <v>13.672674212</v>
      </c>
      <c r="BI34" s="367">
        <v>13.929635587</v>
      </c>
      <c r="BJ34" s="367">
        <v>14.039320112</v>
      </c>
      <c r="BK34" s="367">
        <v>14.141192978999999</v>
      </c>
      <c r="BL34" s="367">
        <v>14.544653206</v>
      </c>
      <c r="BM34" s="367">
        <v>14.566535217</v>
      </c>
      <c r="BN34" s="367">
        <v>14.355363719</v>
      </c>
      <c r="BO34" s="367">
        <v>14.474649117</v>
      </c>
      <c r="BP34" s="367">
        <v>14.323054554</v>
      </c>
      <c r="BQ34" s="367">
        <v>13.888491503999999</v>
      </c>
      <c r="BR34" s="367">
        <v>13.741175137000001</v>
      </c>
      <c r="BS34" s="367">
        <v>13.792467896</v>
      </c>
      <c r="BT34" s="367">
        <v>13.860215501000001</v>
      </c>
      <c r="BU34" s="367">
        <v>14.161727985000001</v>
      </c>
      <c r="BV34" s="367">
        <v>14.285980586000001</v>
      </c>
    </row>
    <row r="35" spans="1:74" ht="11.15" customHeight="1" x14ac:dyDescent="0.25">
      <c r="A35" s="158" t="s">
        <v>286</v>
      </c>
      <c r="B35" s="169" t="s">
        <v>272</v>
      </c>
      <c r="C35" s="243">
        <v>18.885207399999999</v>
      </c>
      <c r="D35" s="243">
        <v>19.125566182</v>
      </c>
      <c r="E35" s="243">
        <v>19.153280016</v>
      </c>
      <c r="F35" s="243">
        <v>19.309596205999998</v>
      </c>
      <c r="G35" s="243">
        <v>19.756717779999999</v>
      </c>
      <c r="H35" s="243">
        <v>20.342655834999999</v>
      </c>
      <c r="I35" s="243">
        <v>20.183710311999999</v>
      </c>
      <c r="J35" s="243">
        <v>20.294694338999999</v>
      </c>
      <c r="K35" s="243">
        <v>20.120079305000001</v>
      </c>
      <c r="L35" s="243">
        <v>19.911657624</v>
      </c>
      <c r="M35" s="243">
        <v>19.433571534999999</v>
      </c>
      <c r="N35" s="243">
        <v>19.503230911999999</v>
      </c>
      <c r="O35" s="243">
        <v>18.786419250000002</v>
      </c>
      <c r="P35" s="243">
        <v>19.034204299999999</v>
      </c>
      <c r="Q35" s="243">
        <v>19.084515773</v>
      </c>
      <c r="R35" s="243">
        <v>19.243288737</v>
      </c>
      <c r="S35" s="243">
        <v>19.690063597000002</v>
      </c>
      <c r="T35" s="243">
        <v>20.273281739000002</v>
      </c>
      <c r="U35" s="243">
        <v>20.114199279000001</v>
      </c>
      <c r="V35" s="243">
        <v>20.230518427</v>
      </c>
      <c r="W35" s="243">
        <v>20.065666348000001</v>
      </c>
      <c r="X35" s="243">
        <v>19.864951774000001</v>
      </c>
      <c r="Y35" s="243">
        <v>19.389408957000001</v>
      </c>
      <c r="Z35" s="243">
        <v>19.454506809000002</v>
      </c>
      <c r="AA35" s="243">
        <v>17.089047195999999</v>
      </c>
      <c r="AB35" s="243">
        <v>17.372524770999998</v>
      </c>
      <c r="AC35" s="243">
        <v>17.08323759</v>
      </c>
      <c r="AD35" s="243">
        <v>16.586608965</v>
      </c>
      <c r="AE35" s="243">
        <v>17.115181883000002</v>
      </c>
      <c r="AF35" s="243">
        <v>17.952717976999999</v>
      </c>
      <c r="AG35" s="243">
        <v>17.863406372</v>
      </c>
      <c r="AH35" s="243">
        <v>18.000110225</v>
      </c>
      <c r="AI35" s="243">
        <v>17.98388894</v>
      </c>
      <c r="AJ35" s="243">
        <v>17.683916620000002</v>
      </c>
      <c r="AK35" s="243">
        <v>17.650198113999998</v>
      </c>
      <c r="AL35" s="243">
        <v>17.908827419000001</v>
      </c>
      <c r="AM35" s="243">
        <v>17.567273513</v>
      </c>
      <c r="AN35" s="243">
        <v>17.787760323000001</v>
      </c>
      <c r="AO35" s="243">
        <v>17.696532367</v>
      </c>
      <c r="AP35" s="243">
        <v>17.786808060999999</v>
      </c>
      <c r="AQ35" s="243">
        <v>18.179875223</v>
      </c>
      <c r="AR35" s="243">
        <v>18.849836471</v>
      </c>
      <c r="AS35" s="243">
        <v>18.724144007</v>
      </c>
      <c r="AT35" s="243">
        <v>18.912120447</v>
      </c>
      <c r="AU35" s="243">
        <v>18.984634800999999</v>
      </c>
      <c r="AV35" s="243">
        <v>18.982717679</v>
      </c>
      <c r="AW35" s="243">
        <v>18.850777083000001</v>
      </c>
      <c r="AX35" s="243">
        <v>18.908944050999999</v>
      </c>
      <c r="AY35" s="243">
        <v>18.859248827999998</v>
      </c>
      <c r="AZ35" s="243">
        <v>19.047379008</v>
      </c>
      <c r="BA35" s="243">
        <v>18.778041647999999</v>
      </c>
      <c r="BB35" s="243">
        <v>18.774772456000001</v>
      </c>
      <c r="BC35" s="243">
        <v>19.299453399000001</v>
      </c>
      <c r="BD35" s="243">
        <v>19.746891167000001</v>
      </c>
      <c r="BE35" s="243">
        <v>19.602552944999999</v>
      </c>
      <c r="BF35" s="243">
        <v>19.811024893999999</v>
      </c>
      <c r="BG35" s="243">
        <v>19.746415516999999</v>
      </c>
      <c r="BH35" s="367">
        <v>19.384003294999999</v>
      </c>
      <c r="BI35" s="367">
        <v>18.862805680000001</v>
      </c>
      <c r="BJ35" s="367">
        <v>19.121314148</v>
      </c>
      <c r="BK35" s="367">
        <v>19.223663803000001</v>
      </c>
      <c r="BL35" s="367">
        <v>19.402352753999999</v>
      </c>
      <c r="BM35" s="367">
        <v>19.111174513000002</v>
      </c>
      <c r="BN35" s="367">
        <v>19.110928354999999</v>
      </c>
      <c r="BO35" s="367">
        <v>19.505447741000001</v>
      </c>
      <c r="BP35" s="367">
        <v>20.281690524999998</v>
      </c>
      <c r="BQ35" s="367">
        <v>20.097349120000001</v>
      </c>
      <c r="BR35" s="367">
        <v>20.226940748000001</v>
      </c>
      <c r="BS35" s="367">
        <v>20.180157940000001</v>
      </c>
      <c r="BT35" s="367">
        <v>19.718946413000001</v>
      </c>
      <c r="BU35" s="367">
        <v>19.456863666</v>
      </c>
      <c r="BV35" s="367">
        <v>19.834358628</v>
      </c>
    </row>
    <row r="36" spans="1:74" ht="11.15" customHeight="1" x14ac:dyDescent="0.25">
      <c r="A36" s="158" t="s">
        <v>288</v>
      </c>
      <c r="B36" s="169" t="s">
        <v>219</v>
      </c>
      <c r="C36" s="243">
        <v>98.103827590999998</v>
      </c>
      <c r="D36" s="243">
        <v>99.716278110000005</v>
      </c>
      <c r="E36" s="243">
        <v>99.911163787999996</v>
      </c>
      <c r="F36" s="243">
        <v>98.923035866000006</v>
      </c>
      <c r="G36" s="243">
        <v>99.637047687000006</v>
      </c>
      <c r="H36" s="243">
        <v>100.64455246</v>
      </c>
      <c r="I36" s="243">
        <v>101.0606102</v>
      </c>
      <c r="J36" s="243">
        <v>101.42010146</v>
      </c>
      <c r="K36" s="243">
        <v>100.1314856</v>
      </c>
      <c r="L36" s="243">
        <v>100.08301122</v>
      </c>
      <c r="M36" s="243">
        <v>100.44065403</v>
      </c>
      <c r="N36" s="243">
        <v>100.16926314</v>
      </c>
      <c r="O36" s="243">
        <v>99.404681236000002</v>
      </c>
      <c r="P36" s="243">
        <v>100.43689228</v>
      </c>
      <c r="Q36" s="243">
        <v>99.291487341000007</v>
      </c>
      <c r="R36" s="243">
        <v>100.24070512999999</v>
      </c>
      <c r="S36" s="243">
        <v>100.0440763</v>
      </c>
      <c r="T36" s="243">
        <v>101.02324523</v>
      </c>
      <c r="U36" s="243">
        <v>102.11293329999999</v>
      </c>
      <c r="V36" s="243">
        <v>102.05698723</v>
      </c>
      <c r="W36" s="243">
        <v>100.82466846</v>
      </c>
      <c r="X36" s="243">
        <v>100.36026561</v>
      </c>
      <c r="Y36" s="243">
        <v>101.1474419</v>
      </c>
      <c r="Z36" s="243">
        <v>101.56940795</v>
      </c>
      <c r="AA36" s="243">
        <v>95.660587445000004</v>
      </c>
      <c r="AB36" s="243">
        <v>96.791759107999994</v>
      </c>
      <c r="AC36" s="243">
        <v>91.265452109999998</v>
      </c>
      <c r="AD36" s="243">
        <v>81.236939394999993</v>
      </c>
      <c r="AE36" s="243">
        <v>85.444055480000003</v>
      </c>
      <c r="AF36" s="243">
        <v>90.095724544999996</v>
      </c>
      <c r="AG36" s="243">
        <v>92.234344084</v>
      </c>
      <c r="AH36" s="243">
        <v>91.700317737999995</v>
      </c>
      <c r="AI36" s="243">
        <v>93.613368007000005</v>
      </c>
      <c r="AJ36" s="243">
        <v>93.040964333000005</v>
      </c>
      <c r="AK36" s="243">
        <v>94.705597853</v>
      </c>
      <c r="AL36" s="243">
        <v>95.340779284999996</v>
      </c>
      <c r="AM36" s="243">
        <v>92.931419008000006</v>
      </c>
      <c r="AN36" s="243">
        <v>94.336443161999995</v>
      </c>
      <c r="AO36" s="243">
        <v>95.844739554</v>
      </c>
      <c r="AP36" s="243">
        <v>95.457031916999995</v>
      </c>
      <c r="AQ36" s="243">
        <v>95.202750217000002</v>
      </c>
      <c r="AR36" s="243">
        <v>98.412663073000004</v>
      </c>
      <c r="AS36" s="243">
        <v>98.185554197000002</v>
      </c>
      <c r="AT36" s="243">
        <v>97.822719332999995</v>
      </c>
      <c r="AU36" s="243">
        <v>99.227493585999994</v>
      </c>
      <c r="AV36" s="243">
        <v>98.928716049000002</v>
      </c>
      <c r="AW36" s="243">
        <v>100.33907137</v>
      </c>
      <c r="AX36" s="243">
        <v>102.30562574</v>
      </c>
      <c r="AY36" s="243">
        <v>97.579420319999997</v>
      </c>
      <c r="AZ36" s="243">
        <v>100.72672780000001</v>
      </c>
      <c r="BA36" s="243">
        <v>98.802570356000004</v>
      </c>
      <c r="BB36" s="243">
        <v>97.396064691999996</v>
      </c>
      <c r="BC36" s="243">
        <v>98.510456417</v>
      </c>
      <c r="BD36" s="243">
        <v>100.46349694</v>
      </c>
      <c r="BE36" s="243">
        <v>99.525556265999995</v>
      </c>
      <c r="BF36" s="243">
        <v>99.335014776999998</v>
      </c>
      <c r="BG36" s="243">
        <v>99.768424565999993</v>
      </c>
      <c r="BH36" s="367">
        <v>99.633216929</v>
      </c>
      <c r="BI36" s="367">
        <v>100.84062126000001</v>
      </c>
      <c r="BJ36" s="367">
        <v>102.18134279</v>
      </c>
      <c r="BK36" s="367">
        <v>100.14978659000001</v>
      </c>
      <c r="BL36" s="367">
        <v>102.48805808</v>
      </c>
      <c r="BM36" s="367">
        <v>101.2974509</v>
      </c>
      <c r="BN36" s="367">
        <v>100.27949006999999</v>
      </c>
      <c r="BO36" s="367">
        <v>100.34816441</v>
      </c>
      <c r="BP36" s="367">
        <v>101.61147923999999</v>
      </c>
      <c r="BQ36" s="367">
        <v>101.08545051</v>
      </c>
      <c r="BR36" s="367">
        <v>100.74333029</v>
      </c>
      <c r="BS36" s="367">
        <v>101.27574792</v>
      </c>
      <c r="BT36" s="367">
        <v>99.949163493</v>
      </c>
      <c r="BU36" s="367">
        <v>100.90872502000001</v>
      </c>
      <c r="BV36" s="367">
        <v>102.33888369</v>
      </c>
    </row>
    <row r="37" spans="1:74" ht="11.15" customHeight="1" x14ac:dyDescent="0.25">
      <c r="B37" s="169"/>
      <c r="C37" s="243"/>
      <c r="D37" s="243"/>
      <c r="E37" s="243"/>
      <c r="F37" s="243"/>
      <c r="G37" s="243"/>
      <c r="H37" s="243"/>
      <c r="I37" s="243"/>
      <c r="J37" s="243"/>
      <c r="K37" s="243"/>
      <c r="L37" s="243"/>
      <c r="M37" s="243"/>
      <c r="N37" s="243"/>
      <c r="O37" s="243"/>
      <c r="P37" s="243"/>
      <c r="Q37" s="243"/>
      <c r="R37" s="243"/>
      <c r="S37" s="243"/>
      <c r="T37" s="243"/>
      <c r="U37" s="243"/>
      <c r="V37" s="243"/>
      <c r="W37" s="243"/>
      <c r="X37" s="243"/>
      <c r="Y37" s="243"/>
      <c r="Z37" s="243"/>
      <c r="AA37" s="243"/>
      <c r="AB37" s="243"/>
      <c r="AC37" s="243"/>
      <c r="AD37" s="243"/>
      <c r="AE37" s="243"/>
      <c r="AF37" s="243"/>
      <c r="AG37" s="243"/>
      <c r="AH37" s="243"/>
      <c r="AI37" s="243"/>
      <c r="AJ37" s="243"/>
      <c r="AK37" s="243"/>
      <c r="AL37" s="243"/>
      <c r="AM37" s="243"/>
      <c r="AN37" s="243"/>
      <c r="AO37" s="243"/>
      <c r="AP37" s="243"/>
      <c r="AQ37" s="243"/>
      <c r="AR37" s="243"/>
      <c r="AS37" s="243"/>
      <c r="AT37" s="243"/>
      <c r="AU37" s="243"/>
      <c r="AV37" s="243"/>
      <c r="AW37" s="243"/>
      <c r="AX37" s="243"/>
      <c r="AY37" s="243"/>
      <c r="AZ37" s="243"/>
      <c r="BA37" s="243"/>
      <c r="BB37" s="243"/>
      <c r="BC37" s="243"/>
      <c r="BD37" s="243"/>
      <c r="BE37" s="243"/>
      <c r="BF37" s="243"/>
      <c r="BG37" s="243"/>
      <c r="BH37" s="367"/>
      <c r="BI37" s="367"/>
      <c r="BJ37" s="367"/>
      <c r="BK37" s="367"/>
      <c r="BL37" s="367"/>
      <c r="BM37" s="367"/>
      <c r="BN37" s="367"/>
      <c r="BO37" s="367"/>
      <c r="BP37" s="367"/>
      <c r="BQ37" s="367"/>
      <c r="BR37" s="367"/>
      <c r="BS37" s="367"/>
      <c r="BT37" s="367"/>
      <c r="BU37" s="367"/>
      <c r="BV37" s="367"/>
    </row>
    <row r="38" spans="1:74" ht="11.15" customHeight="1" x14ac:dyDescent="0.25">
      <c r="B38" s="245" t="s">
        <v>977</v>
      </c>
      <c r="C38" s="243"/>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367"/>
      <c r="BI38" s="367"/>
      <c r="BJ38" s="367"/>
      <c r="BK38" s="367"/>
      <c r="BL38" s="367"/>
      <c r="BM38" s="367"/>
      <c r="BN38" s="367"/>
      <c r="BO38" s="367"/>
      <c r="BP38" s="367"/>
      <c r="BQ38" s="367"/>
      <c r="BR38" s="367"/>
      <c r="BS38" s="367"/>
      <c r="BT38" s="367"/>
      <c r="BU38" s="367"/>
      <c r="BV38" s="367"/>
    </row>
    <row r="39" spans="1:74" ht="11.15" customHeight="1" x14ac:dyDescent="0.25">
      <c r="A39" s="158" t="s">
        <v>304</v>
      </c>
      <c r="B39" s="169" t="s">
        <v>561</v>
      </c>
      <c r="C39" s="243">
        <v>0.40515580644999999</v>
      </c>
      <c r="D39" s="243">
        <v>0.14243903570999999</v>
      </c>
      <c r="E39" s="243">
        <v>0.45674777419000001</v>
      </c>
      <c r="F39" s="243">
        <v>-0.11857196667</v>
      </c>
      <c r="G39" s="243">
        <v>-0.16948183871</v>
      </c>
      <c r="H39" s="243">
        <v>0.1087611</v>
      </c>
      <c r="I39" s="243">
        <v>-0.18572848386999999</v>
      </c>
      <c r="J39" s="243">
        <v>-0.62159338710000001</v>
      </c>
      <c r="K39" s="243">
        <v>-1.3109489333</v>
      </c>
      <c r="L39" s="243">
        <v>0.52049416129000003</v>
      </c>
      <c r="M39" s="243">
        <v>0.25742366667</v>
      </c>
      <c r="N39" s="243">
        <v>-2.3802967742000001E-2</v>
      </c>
      <c r="O39" s="243">
        <v>-0.19597212903</v>
      </c>
      <c r="P39" s="243">
        <v>0.59685264285999995</v>
      </c>
      <c r="Q39" s="243">
        <v>0.10014383871</v>
      </c>
      <c r="R39" s="243">
        <v>-0.59614259999999997</v>
      </c>
      <c r="S39" s="243">
        <v>-1.2813444839000001</v>
      </c>
      <c r="T39" s="243">
        <v>9.8582600000000006E-2</v>
      </c>
      <c r="U39" s="243">
        <v>-0.15832625806</v>
      </c>
      <c r="V39" s="243">
        <v>0.27064506451999998</v>
      </c>
      <c r="W39" s="243">
        <v>7.6594599999999999E-2</v>
      </c>
      <c r="X39" s="243">
        <v>0.53171080645000002</v>
      </c>
      <c r="Y39" s="243">
        <v>0.28390029999999999</v>
      </c>
      <c r="Z39" s="243">
        <v>4.3810096774000003E-2</v>
      </c>
      <c r="AA39" s="243">
        <v>-0.58108270967999998</v>
      </c>
      <c r="AB39" s="243">
        <v>0.59243124138000003</v>
      </c>
      <c r="AC39" s="243">
        <v>-1.4196558065</v>
      </c>
      <c r="AD39" s="243">
        <v>-2.6578777332999999</v>
      </c>
      <c r="AE39" s="243">
        <v>-1.2625525484</v>
      </c>
      <c r="AF39" s="243">
        <v>-1.1053888999999999</v>
      </c>
      <c r="AG39" s="243">
        <v>0.11606909677</v>
      </c>
      <c r="AH39" s="243">
        <v>0.80709600000000004</v>
      </c>
      <c r="AI39" s="243">
        <v>0.65802563332999997</v>
      </c>
      <c r="AJ39" s="243">
        <v>1.3058708387</v>
      </c>
      <c r="AK39" s="243">
        <v>-6.4125199999999993E-2</v>
      </c>
      <c r="AL39" s="243">
        <v>1.4637193226</v>
      </c>
      <c r="AM39" s="243">
        <v>0.20146358065</v>
      </c>
      <c r="AN39" s="243">
        <v>1.2266935714</v>
      </c>
      <c r="AO39" s="243">
        <v>-0.25420290323</v>
      </c>
      <c r="AP39" s="243">
        <v>0.54937383333000001</v>
      </c>
      <c r="AQ39" s="243">
        <v>2.5406129031999999E-2</v>
      </c>
      <c r="AR39" s="243">
        <v>0.95948073332999995</v>
      </c>
      <c r="AS39" s="243">
        <v>0.10481441934999999</v>
      </c>
      <c r="AT39" s="243">
        <v>0.90041977418999997</v>
      </c>
      <c r="AU39" s="243">
        <v>9.3268133333000006E-2</v>
      </c>
      <c r="AV39" s="243">
        <v>0.16434712903000001</v>
      </c>
      <c r="AW39" s="243">
        <v>0.94660129999999998</v>
      </c>
      <c r="AX39" s="243">
        <v>1.3845306128999999</v>
      </c>
      <c r="AY39" s="243">
        <v>0.45130399999999998</v>
      </c>
      <c r="AZ39" s="243">
        <v>1.2136417500000001</v>
      </c>
      <c r="BA39" s="243">
        <v>0.79459358064999996</v>
      </c>
      <c r="BB39" s="243">
        <v>0.6108053</v>
      </c>
      <c r="BC39" s="243">
        <v>0.18730190323000001</v>
      </c>
      <c r="BD39" s="243">
        <v>0.75221763333000002</v>
      </c>
      <c r="BE39" s="243">
        <v>-0.33821287097000002</v>
      </c>
      <c r="BF39" s="243">
        <v>0.75902679676999996</v>
      </c>
      <c r="BG39" s="243">
        <v>0.87023132128000003</v>
      </c>
      <c r="BH39" s="367">
        <v>0.53223927941000004</v>
      </c>
      <c r="BI39" s="367">
        <v>0.54710000000000003</v>
      </c>
      <c r="BJ39" s="367">
        <v>0.57609677419000005</v>
      </c>
      <c r="BK39" s="367">
        <v>-0.67206451612999996</v>
      </c>
      <c r="BL39" s="367">
        <v>0.60107142856999995</v>
      </c>
      <c r="BM39" s="367">
        <v>0.11825806452</v>
      </c>
      <c r="BN39" s="367">
        <v>-0.44669999999999999</v>
      </c>
      <c r="BO39" s="367">
        <v>-0.73996774194000003</v>
      </c>
      <c r="BP39" s="367">
        <v>0.11596666667</v>
      </c>
      <c r="BQ39" s="367">
        <v>9.4193548386999996E-3</v>
      </c>
      <c r="BR39" s="367">
        <v>-0.15932258064999999</v>
      </c>
      <c r="BS39" s="367">
        <v>-3.3133333332999997E-2</v>
      </c>
      <c r="BT39" s="367">
        <v>0.50493548386999998</v>
      </c>
      <c r="BU39" s="367">
        <v>0.34183333332999999</v>
      </c>
      <c r="BV39" s="367">
        <v>0.62035483870999997</v>
      </c>
    </row>
    <row r="40" spans="1:74" ht="11.15" customHeight="1" x14ac:dyDescent="0.25">
      <c r="A40" s="158" t="s">
        <v>305</v>
      </c>
      <c r="B40" s="169" t="s">
        <v>562</v>
      </c>
      <c r="C40" s="243">
        <v>-1.0103548387000001</v>
      </c>
      <c r="D40" s="243">
        <v>0.44274999999999998</v>
      </c>
      <c r="E40" s="243">
        <v>0.95087096774000002</v>
      </c>
      <c r="F40" s="243">
        <v>6.5299999999999997E-2</v>
      </c>
      <c r="G40" s="243">
        <v>0.12306451613</v>
      </c>
      <c r="H40" s="243">
        <v>0.27776666667</v>
      </c>
      <c r="I40" s="243">
        <v>-0.57325806452000005</v>
      </c>
      <c r="J40" s="243">
        <v>-0.25638709676999999</v>
      </c>
      <c r="K40" s="243">
        <v>1.2202333332999999</v>
      </c>
      <c r="L40" s="243">
        <v>-0.12977419355</v>
      </c>
      <c r="M40" s="243">
        <v>-3.5866666667000002E-2</v>
      </c>
      <c r="N40" s="243">
        <v>-0.37403225806000001</v>
      </c>
      <c r="O40" s="243">
        <v>-2.4225806451999999E-2</v>
      </c>
      <c r="P40" s="243">
        <v>-0.46692857142999999</v>
      </c>
      <c r="Q40" s="243">
        <v>1.0999999999999999E-2</v>
      </c>
      <c r="R40" s="243">
        <v>0.45803333333000001</v>
      </c>
      <c r="S40" s="243">
        <v>-9.3645161290000001E-2</v>
      </c>
      <c r="T40" s="243">
        <v>-0.33833333332999999</v>
      </c>
      <c r="U40" s="243">
        <v>-0.50712903225999995</v>
      </c>
      <c r="V40" s="243">
        <v>-1.1028064516</v>
      </c>
      <c r="W40" s="243">
        <v>1.1488</v>
      </c>
      <c r="X40" s="243">
        <v>1.2142903225999999</v>
      </c>
      <c r="Y40" s="243">
        <v>-0.34499999999999997</v>
      </c>
      <c r="Z40" s="243">
        <v>0.23761290323000001</v>
      </c>
      <c r="AA40" s="243">
        <v>-0.22109677419000001</v>
      </c>
      <c r="AB40" s="243">
        <v>0.29775862068999998</v>
      </c>
      <c r="AC40" s="243">
        <v>-1.6855806451999999</v>
      </c>
      <c r="AD40" s="243">
        <v>-2.3677333332999999</v>
      </c>
      <c r="AE40" s="243">
        <v>-1.8788064516</v>
      </c>
      <c r="AF40" s="243">
        <v>0.82316666667000005</v>
      </c>
      <c r="AG40" s="243">
        <v>-0.27374193547999998</v>
      </c>
      <c r="AH40" s="243">
        <v>-0.43158064516</v>
      </c>
      <c r="AI40" s="243">
        <v>0.76133333332999997</v>
      </c>
      <c r="AJ40" s="243">
        <v>0.49525806451999999</v>
      </c>
      <c r="AK40" s="243">
        <v>0.70023333333000004</v>
      </c>
      <c r="AL40" s="243">
        <v>0.88958064516000002</v>
      </c>
      <c r="AM40" s="243">
        <v>-0.44641935484</v>
      </c>
      <c r="AN40" s="243">
        <v>1.1171785714</v>
      </c>
      <c r="AO40" s="243">
        <v>1.9545161289999999</v>
      </c>
      <c r="AP40" s="243">
        <v>-0.2727</v>
      </c>
      <c r="AQ40" s="243">
        <v>-0.46616129031999998</v>
      </c>
      <c r="AR40" s="243">
        <v>1.1992</v>
      </c>
      <c r="AS40" s="243">
        <v>0.81764516128999998</v>
      </c>
      <c r="AT40" s="243">
        <v>0.11841935484</v>
      </c>
      <c r="AU40" s="243">
        <v>1.9926333332999999</v>
      </c>
      <c r="AV40" s="243">
        <v>9.7516129032000007E-2</v>
      </c>
      <c r="AW40" s="243">
        <v>5.3366666666999997E-2</v>
      </c>
      <c r="AX40" s="243">
        <v>1.8417741935</v>
      </c>
      <c r="AY40" s="243">
        <v>-0.35719354839</v>
      </c>
      <c r="AZ40" s="243">
        <v>0.17053571429</v>
      </c>
      <c r="BA40" s="243">
        <v>-0.15654838709999999</v>
      </c>
      <c r="BB40" s="243">
        <v>-1.7346333332999999</v>
      </c>
      <c r="BC40" s="243">
        <v>0.47235483871</v>
      </c>
      <c r="BD40" s="243">
        <v>0.65820000000000001</v>
      </c>
      <c r="BE40" s="243">
        <v>-0.14008529080000001</v>
      </c>
      <c r="BF40" s="243">
        <v>-0.93399830328</v>
      </c>
      <c r="BG40" s="243">
        <v>-0.92546745825999999</v>
      </c>
      <c r="BH40" s="367">
        <v>-0.63149553710999995</v>
      </c>
      <c r="BI40" s="367">
        <v>-0.25134138911999998</v>
      </c>
      <c r="BJ40" s="367">
        <v>0.35951275580999997</v>
      </c>
      <c r="BK40" s="367">
        <v>7.5909752519999998E-2</v>
      </c>
      <c r="BL40" s="367">
        <v>0.64052286471999997</v>
      </c>
      <c r="BM40" s="367">
        <v>0.45151803516</v>
      </c>
      <c r="BN40" s="367">
        <v>0.11898074353</v>
      </c>
      <c r="BO40" s="367">
        <v>6.1618658261999998E-2</v>
      </c>
      <c r="BP40" s="367">
        <v>7.5334994912999997E-2</v>
      </c>
      <c r="BQ40" s="367">
        <v>-2.8991806022000001E-2</v>
      </c>
      <c r="BR40" s="367">
        <v>-6.8299818255000005E-2</v>
      </c>
      <c r="BS40" s="367">
        <v>3.6796807660999999E-2</v>
      </c>
      <c r="BT40" s="367">
        <v>-0.46449740970999998</v>
      </c>
      <c r="BU40" s="367">
        <v>-0.11199617353999999</v>
      </c>
      <c r="BV40" s="367">
        <v>0.33047159225</v>
      </c>
    </row>
    <row r="41" spans="1:74" ht="11.15" customHeight="1" x14ac:dyDescent="0.25">
      <c r="A41" s="158" t="s">
        <v>306</v>
      </c>
      <c r="B41" s="169" t="s">
        <v>563</v>
      </c>
      <c r="C41" s="243">
        <v>-3.5713752276999998E-3</v>
      </c>
      <c r="D41" s="243">
        <v>0.16977267119</v>
      </c>
      <c r="E41" s="243">
        <v>-0.77975944258999996</v>
      </c>
      <c r="F41" s="243">
        <v>-0.47696406747999998</v>
      </c>
      <c r="G41" s="243">
        <v>0.23277211979000001</v>
      </c>
      <c r="H41" s="243">
        <v>0.10426496585</v>
      </c>
      <c r="I41" s="243">
        <v>0.86317405802000002</v>
      </c>
      <c r="J41" s="243">
        <v>0.79932774979999999</v>
      </c>
      <c r="K41" s="243">
        <v>-0.99337119913000005</v>
      </c>
      <c r="L41" s="243">
        <v>-2.4308163183999998</v>
      </c>
      <c r="M41" s="243">
        <v>-1.9994021820000001</v>
      </c>
      <c r="N41" s="243">
        <v>-1.0164273475000001</v>
      </c>
      <c r="O41" s="243">
        <v>-0.24755122697000001</v>
      </c>
      <c r="P41" s="243">
        <v>0.61827931804000003</v>
      </c>
      <c r="Q41" s="243">
        <v>-0.53826364667000004</v>
      </c>
      <c r="R41" s="243">
        <v>0.32577156123000001</v>
      </c>
      <c r="S41" s="243">
        <v>1.5587770010999999</v>
      </c>
      <c r="T41" s="243">
        <v>0.98818316314999999</v>
      </c>
      <c r="U41" s="243">
        <v>3.0189625958000001</v>
      </c>
      <c r="V41" s="243">
        <v>2.0035061982000002</v>
      </c>
      <c r="W41" s="243">
        <v>0.38654329785000002</v>
      </c>
      <c r="X41" s="243">
        <v>-2.4498138260000002</v>
      </c>
      <c r="Y41" s="243">
        <v>-0.53863395180999996</v>
      </c>
      <c r="Z41" s="243">
        <v>-0.14313327129</v>
      </c>
      <c r="AA41" s="243">
        <v>-4.5384234723999999</v>
      </c>
      <c r="AB41" s="243">
        <v>-3.9148682442</v>
      </c>
      <c r="AC41" s="243">
        <v>-5.6973315885</v>
      </c>
      <c r="AD41" s="243">
        <v>-13.185897496000001</v>
      </c>
      <c r="AE41" s="243">
        <v>0.44248959021000001</v>
      </c>
      <c r="AF41" s="243">
        <v>2.0959597068</v>
      </c>
      <c r="AG41" s="243">
        <v>2.2521933138999999</v>
      </c>
      <c r="AH41" s="243">
        <v>0.24312635971999999</v>
      </c>
      <c r="AI41" s="243">
        <v>1.0248649644000001</v>
      </c>
      <c r="AJ41" s="243">
        <v>-0.21561736344999999</v>
      </c>
      <c r="AK41" s="243">
        <v>0.95143975324999996</v>
      </c>
      <c r="AL41" s="243">
        <v>-7.4529315592999995E-2</v>
      </c>
      <c r="AM41" s="243">
        <v>-0.70496637432999998</v>
      </c>
      <c r="AN41" s="243">
        <v>1.4571573414000001</v>
      </c>
      <c r="AO41" s="243">
        <v>0.30271590781000002</v>
      </c>
      <c r="AP41" s="243">
        <v>1.1740343232999999</v>
      </c>
      <c r="AQ41" s="243">
        <v>0.69017858511999997</v>
      </c>
      <c r="AR41" s="243">
        <v>0.73338669567000003</v>
      </c>
      <c r="AS41" s="243">
        <v>0.21942776621999999</v>
      </c>
      <c r="AT41" s="243">
        <v>0.28098277863999999</v>
      </c>
      <c r="AU41" s="243">
        <v>0.44209967734</v>
      </c>
      <c r="AV41" s="243">
        <v>0.59930436431</v>
      </c>
      <c r="AW41" s="243">
        <v>0.65997281929999996</v>
      </c>
      <c r="AX41" s="243">
        <v>0.78734948011000006</v>
      </c>
      <c r="AY41" s="243">
        <v>-0.65912010129999998</v>
      </c>
      <c r="AZ41" s="243">
        <v>0.32727588355999998</v>
      </c>
      <c r="BA41" s="243">
        <v>-1.3044151879000001</v>
      </c>
      <c r="BB41" s="243">
        <v>-0.18145658909000001</v>
      </c>
      <c r="BC41" s="243">
        <v>-0.73203387793999997</v>
      </c>
      <c r="BD41" s="243">
        <v>0.37104719721000001</v>
      </c>
      <c r="BE41" s="243">
        <v>-0.29460183333000001</v>
      </c>
      <c r="BF41" s="243">
        <v>-1.9641418352</v>
      </c>
      <c r="BG41" s="243">
        <v>-1.9628043039</v>
      </c>
      <c r="BH41" s="367">
        <v>-1.2949848151000001</v>
      </c>
      <c r="BI41" s="367">
        <v>-0.52161429712999996</v>
      </c>
      <c r="BJ41" s="367">
        <v>0.74892400571999995</v>
      </c>
      <c r="BK41" s="367">
        <v>0.16088859798999999</v>
      </c>
      <c r="BL41" s="367">
        <v>1.3389244682999999</v>
      </c>
      <c r="BM41" s="367">
        <v>0.96364872558000003</v>
      </c>
      <c r="BN41" s="367">
        <v>0.26380490388</v>
      </c>
      <c r="BO41" s="367">
        <v>0.13984138353</v>
      </c>
      <c r="BP41" s="367">
        <v>0.16841957018000001</v>
      </c>
      <c r="BQ41" s="367">
        <v>-6.3531771087000005E-2</v>
      </c>
      <c r="BR41" s="367">
        <v>-0.14784053328999999</v>
      </c>
      <c r="BS41" s="367">
        <v>8.0213665241000001E-2</v>
      </c>
      <c r="BT41" s="367">
        <v>-0.98733146746</v>
      </c>
      <c r="BU41" s="367">
        <v>-0.24232860029</v>
      </c>
      <c r="BV41" s="367">
        <v>0.71137415034999996</v>
      </c>
    </row>
    <row r="42" spans="1:74" ht="11.15" customHeight="1" x14ac:dyDescent="0.25">
      <c r="A42" s="158" t="s">
        <v>307</v>
      </c>
      <c r="B42" s="169" t="s">
        <v>564</v>
      </c>
      <c r="C42" s="243">
        <v>-0.60877040749</v>
      </c>
      <c r="D42" s="243">
        <v>0.75496170689999997</v>
      </c>
      <c r="E42" s="243">
        <v>0.62785929933999995</v>
      </c>
      <c r="F42" s="243">
        <v>-0.53023603413999998</v>
      </c>
      <c r="G42" s="243">
        <v>0.18635479721000001</v>
      </c>
      <c r="H42" s="243">
        <v>0.49079273252</v>
      </c>
      <c r="I42" s="243">
        <v>0.10418750962999999</v>
      </c>
      <c r="J42" s="243">
        <v>-7.8652734069000002E-2</v>
      </c>
      <c r="K42" s="243">
        <v>-1.0840867991000001</v>
      </c>
      <c r="L42" s="243">
        <v>-2.0400963506999998</v>
      </c>
      <c r="M42" s="243">
        <v>-1.7778451820000001</v>
      </c>
      <c r="N42" s="243">
        <v>-1.4142625733</v>
      </c>
      <c r="O42" s="243">
        <v>-0.46774916245999998</v>
      </c>
      <c r="P42" s="243">
        <v>0.74820338946999998</v>
      </c>
      <c r="Q42" s="243">
        <v>-0.42711980795999999</v>
      </c>
      <c r="R42" s="243">
        <v>0.18766229456</v>
      </c>
      <c r="S42" s="243">
        <v>0.18378735595000001</v>
      </c>
      <c r="T42" s="243">
        <v>0.74843242981000002</v>
      </c>
      <c r="U42" s="243">
        <v>2.3535073054</v>
      </c>
      <c r="V42" s="243">
        <v>1.1713448112</v>
      </c>
      <c r="W42" s="243">
        <v>1.6119378978000001</v>
      </c>
      <c r="X42" s="243">
        <v>-0.70381269701000004</v>
      </c>
      <c r="Y42" s="243">
        <v>-0.59973365181000005</v>
      </c>
      <c r="Z42" s="243">
        <v>0.13828972871</v>
      </c>
      <c r="AA42" s="243">
        <v>-5.3406029562999997</v>
      </c>
      <c r="AB42" s="243">
        <v>-3.0246783820999998</v>
      </c>
      <c r="AC42" s="243">
        <v>-8.8025680401000006</v>
      </c>
      <c r="AD42" s="243">
        <v>-18.211508562999999</v>
      </c>
      <c r="AE42" s="243">
        <v>-2.6988694097999999</v>
      </c>
      <c r="AF42" s="243">
        <v>1.8137374734</v>
      </c>
      <c r="AG42" s="243">
        <v>2.0945204752</v>
      </c>
      <c r="AH42" s="243">
        <v>0.61864171455999994</v>
      </c>
      <c r="AI42" s="243">
        <v>2.4442239310999998</v>
      </c>
      <c r="AJ42" s="243">
        <v>1.5855115397999999</v>
      </c>
      <c r="AK42" s="243">
        <v>1.5875478865999999</v>
      </c>
      <c r="AL42" s="243">
        <v>2.2787706521</v>
      </c>
      <c r="AM42" s="243">
        <v>-0.94992214852000001</v>
      </c>
      <c r="AN42" s="243">
        <v>3.8010294842999999</v>
      </c>
      <c r="AO42" s="243">
        <v>2.0030291336000001</v>
      </c>
      <c r="AP42" s="243">
        <v>1.4507081566</v>
      </c>
      <c r="AQ42" s="243">
        <v>0.24942342382999999</v>
      </c>
      <c r="AR42" s="243">
        <v>2.8920674289999999</v>
      </c>
      <c r="AS42" s="243">
        <v>1.1418873468999999</v>
      </c>
      <c r="AT42" s="243">
        <v>1.2998219076999999</v>
      </c>
      <c r="AU42" s="243">
        <v>2.5280011440000001</v>
      </c>
      <c r="AV42" s="243">
        <v>0.86116762238</v>
      </c>
      <c r="AW42" s="243">
        <v>1.6599407859999999</v>
      </c>
      <c r="AX42" s="243">
        <v>4.0136542865999996</v>
      </c>
      <c r="AY42" s="243">
        <v>-0.56500964968</v>
      </c>
      <c r="AZ42" s="243">
        <v>1.7114533478</v>
      </c>
      <c r="BA42" s="243">
        <v>-0.66636999433999999</v>
      </c>
      <c r="BB42" s="243">
        <v>-1.3052846224000001</v>
      </c>
      <c r="BC42" s="243">
        <v>-7.2377135999999995E-2</v>
      </c>
      <c r="BD42" s="243">
        <v>1.7814648305</v>
      </c>
      <c r="BE42" s="243">
        <v>-0.77289999509999996</v>
      </c>
      <c r="BF42" s="243">
        <v>-2.1391133416999999</v>
      </c>
      <c r="BG42" s="243">
        <v>-2.0180404409000001</v>
      </c>
      <c r="BH42" s="367">
        <v>-1.3942410728000001</v>
      </c>
      <c r="BI42" s="367">
        <v>-0.22585568624999999</v>
      </c>
      <c r="BJ42" s="367">
        <v>1.6845335357</v>
      </c>
      <c r="BK42" s="367">
        <v>-0.43526616561999998</v>
      </c>
      <c r="BL42" s="367">
        <v>2.5805187616</v>
      </c>
      <c r="BM42" s="367">
        <v>1.5334248253</v>
      </c>
      <c r="BN42" s="367">
        <v>-6.3914352588000004E-2</v>
      </c>
      <c r="BO42" s="367">
        <v>-0.53850770014000005</v>
      </c>
      <c r="BP42" s="367">
        <v>0.35972123175999998</v>
      </c>
      <c r="BQ42" s="367">
        <v>-8.310422227E-2</v>
      </c>
      <c r="BR42" s="367">
        <v>-0.37546293218999999</v>
      </c>
      <c r="BS42" s="367">
        <v>8.3877139569000003E-2</v>
      </c>
      <c r="BT42" s="367">
        <v>-0.9468933933</v>
      </c>
      <c r="BU42" s="367">
        <v>-1.2491440498E-2</v>
      </c>
      <c r="BV42" s="367">
        <v>1.6622005813</v>
      </c>
    </row>
    <row r="43" spans="1:74" ht="11.15" customHeight="1" x14ac:dyDescent="0.25">
      <c r="B43" s="169"/>
      <c r="C43" s="243"/>
      <c r="D43" s="243"/>
      <c r="E43" s="243"/>
      <c r="F43" s="243"/>
      <c r="G43" s="243"/>
      <c r="H43" s="243"/>
      <c r="I43" s="243"/>
      <c r="J43" s="243"/>
      <c r="K43" s="243"/>
      <c r="L43" s="243"/>
      <c r="M43" s="243"/>
      <c r="N43" s="243"/>
      <c r="O43" s="243"/>
      <c r="P43" s="243"/>
      <c r="Q43" s="243"/>
      <c r="R43" s="243"/>
      <c r="S43" s="243"/>
      <c r="T43" s="243"/>
      <c r="U43" s="243"/>
      <c r="V43" s="243"/>
      <c r="W43" s="243"/>
      <c r="X43" s="243"/>
      <c r="Y43" s="243"/>
      <c r="Z43" s="243"/>
      <c r="AA43" s="243"/>
      <c r="AB43" s="243"/>
      <c r="AC43" s="243"/>
      <c r="AD43" s="243"/>
      <c r="AE43" s="243"/>
      <c r="AF43" s="243"/>
      <c r="AG43" s="243"/>
      <c r="AH43" s="243"/>
      <c r="AI43" s="243"/>
      <c r="AJ43" s="243"/>
      <c r="AK43" s="243"/>
      <c r="AL43" s="243"/>
      <c r="AM43" s="243"/>
      <c r="AN43" s="243"/>
      <c r="AO43" s="243"/>
      <c r="AP43" s="243"/>
      <c r="AQ43" s="243"/>
      <c r="AR43" s="243"/>
      <c r="AS43" s="243"/>
      <c r="AT43" s="243"/>
      <c r="AU43" s="243"/>
      <c r="AV43" s="243"/>
      <c r="AW43" s="243"/>
      <c r="AX43" s="243"/>
      <c r="AY43" s="243"/>
      <c r="AZ43" s="243"/>
      <c r="BA43" s="243"/>
      <c r="BB43" s="243"/>
      <c r="BC43" s="243"/>
      <c r="BD43" s="243"/>
      <c r="BE43" s="243"/>
      <c r="BF43" s="243"/>
      <c r="BG43" s="243"/>
      <c r="BH43" s="367"/>
      <c r="BI43" s="367"/>
      <c r="BJ43" s="367"/>
      <c r="BK43" s="367"/>
      <c r="BL43" s="367"/>
      <c r="BM43" s="367"/>
      <c r="BN43" s="367"/>
      <c r="BO43" s="367"/>
      <c r="BP43" s="367"/>
      <c r="BQ43" s="367"/>
      <c r="BR43" s="367"/>
      <c r="BS43" s="367"/>
      <c r="BT43" s="367"/>
      <c r="BU43" s="367"/>
      <c r="BV43" s="367"/>
    </row>
    <row r="44" spans="1:74" ht="11.15" customHeight="1" x14ac:dyDescent="0.25">
      <c r="B44" s="64" t="s">
        <v>1089</v>
      </c>
      <c r="C44" s="243"/>
      <c r="D44" s="243"/>
      <c r="E44" s="243"/>
      <c r="F44" s="243"/>
      <c r="G44" s="243"/>
      <c r="H44" s="243"/>
      <c r="I44" s="243"/>
      <c r="J44" s="243"/>
      <c r="K44" s="243"/>
      <c r="L44" s="243"/>
      <c r="M44" s="243"/>
      <c r="N44" s="243"/>
      <c r="O44" s="243"/>
      <c r="P44" s="243"/>
      <c r="Q44" s="243"/>
      <c r="R44" s="243"/>
      <c r="S44" s="243"/>
      <c r="T44" s="243"/>
      <c r="U44" s="243"/>
      <c r="V44" s="243"/>
      <c r="W44" s="243"/>
      <c r="X44" s="243"/>
      <c r="Y44" s="243"/>
      <c r="Z44" s="243"/>
      <c r="AA44" s="243"/>
      <c r="AB44" s="243"/>
      <c r="AC44" s="243"/>
      <c r="AD44" s="243"/>
      <c r="AE44" s="243"/>
      <c r="AF44" s="243"/>
      <c r="AG44" s="243"/>
      <c r="AH44" s="243"/>
      <c r="AI44" s="243"/>
      <c r="AJ44" s="243"/>
      <c r="AK44" s="243"/>
      <c r="AL44" s="243"/>
      <c r="AM44" s="243"/>
      <c r="AN44" s="243"/>
      <c r="AO44" s="243"/>
      <c r="AP44" s="243"/>
      <c r="AQ44" s="243"/>
      <c r="AR44" s="243"/>
      <c r="AS44" s="243"/>
      <c r="AT44" s="243"/>
      <c r="AU44" s="243"/>
      <c r="AV44" s="243"/>
      <c r="AW44" s="243"/>
      <c r="AX44" s="243"/>
      <c r="AY44" s="243"/>
      <c r="AZ44" s="243"/>
      <c r="BA44" s="243"/>
      <c r="BB44" s="243"/>
      <c r="BC44" s="243"/>
      <c r="BD44" s="243"/>
      <c r="BE44" s="243"/>
      <c r="BF44" s="243"/>
      <c r="BG44" s="243"/>
      <c r="BH44" s="367"/>
      <c r="BI44" s="367"/>
      <c r="BJ44" s="367"/>
      <c r="BK44" s="367"/>
      <c r="BL44" s="367"/>
      <c r="BM44" s="367"/>
      <c r="BN44" s="367"/>
      <c r="BO44" s="367"/>
      <c r="BP44" s="367"/>
      <c r="BQ44" s="367"/>
      <c r="BR44" s="367"/>
      <c r="BS44" s="367"/>
      <c r="BT44" s="367"/>
      <c r="BU44" s="367"/>
      <c r="BV44" s="367"/>
    </row>
    <row r="45" spans="1:74" ht="11.15" customHeight="1" x14ac:dyDescent="0.25">
      <c r="A45" s="158" t="s">
        <v>560</v>
      </c>
      <c r="B45" s="169" t="s">
        <v>301</v>
      </c>
      <c r="C45" s="248">
        <v>1215.2071189999999</v>
      </c>
      <c r="D45" s="248">
        <v>1209.9948260000001</v>
      </c>
      <c r="E45" s="248">
        <v>1195.8376450000001</v>
      </c>
      <c r="F45" s="248">
        <v>1200.884804</v>
      </c>
      <c r="G45" s="248">
        <v>1209.937741</v>
      </c>
      <c r="H45" s="248">
        <v>1206.826908</v>
      </c>
      <c r="I45" s="248">
        <v>1212.586491</v>
      </c>
      <c r="J45" s="248">
        <v>1231.857886</v>
      </c>
      <c r="K45" s="248">
        <v>1271.1883539999999</v>
      </c>
      <c r="L45" s="248">
        <v>1260.222035</v>
      </c>
      <c r="M45" s="248">
        <v>1257.7723249999999</v>
      </c>
      <c r="N45" s="248">
        <v>1258.9382169999999</v>
      </c>
      <c r="O45" s="248">
        <v>1265.0133530000001</v>
      </c>
      <c r="P45" s="248">
        <v>1248.3144789999999</v>
      </c>
      <c r="Q45" s="248">
        <v>1245.21002</v>
      </c>
      <c r="R45" s="248">
        <v>1263.632298</v>
      </c>
      <c r="S45" s="248">
        <v>1307.123977</v>
      </c>
      <c r="T45" s="248">
        <v>1304.1664989999999</v>
      </c>
      <c r="U45" s="248">
        <v>1309.074613</v>
      </c>
      <c r="V45" s="248">
        <v>1300.684616</v>
      </c>
      <c r="W45" s="248">
        <v>1298.386778</v>
      </c>
      <c r="X45" s="248">
        <v>1285.568743</v>
      </c>
      <c r="Y45" s="248">
        <v>1283.237734</v>
      </c>
      <c r="Z45" s="248">
        <v>1281.879621</v>
      </c>
      <c r="AA45" s="248">
        <v>1299.8931849999999</v>
      </c>
      <c r="AB45" s="248">
        <v>1282.712679</v>
      </c>
      <c r="AC45" s="248">
        <v>1326.7220090000001</v>
      </c>
      <c r="AD45" s="248">
        <v>1403.5993410000001</v>
      </c>
      <c r="AE45" s="248">
        <v>1432.23847</v>
      </c>
      <c r="AF45" s="248">
        <v>1457.703137</v>
      </c>
      <c r="AG45" s="248">
        <v>1453.987995</v>
      </c>
      <c r="AH45" s="248">
        <v>1437.578019</v>
      </c>
      <c r="AI45" s="248">
        <v>1423.1812500000001</v>
      </c>
      <c r="AJ45" s="248">
        <v>1386.329254</v>
      </c>
      <c r="AK45" s="248">
        <v>1388.7240099999999</v>
      </c>
      <c r="AL45" s="248">
        <v>1343.3477109999999</v>
      </c>
      <c r="AM45" s="248">
        <v>1337.1033399999999</v>
      </c>
      <c r="AN45" s="248">
        <v>1303.06792</v>
      </c>
      <c r="AO45" s="248">
        <v>1310.94721</v>
      </c>
      <c r="AP45" s="248">
        <v>1298.811995</v>
      </c>
      <c r="AQ45" s="248">
        <v>1303.867405</v>
      </c>
      <c r="AR45" s="248">
        <v>1281.363983</v>
      </c>
      <c r="AS45" s="248">
        <v>1278.1167359999999</v>
      </c>
      <c r="AT45" s="248">
        <v>1250.2037230000001</v>
      </c>
      <c r="AU45" s="248">
        <v>1250.9396790000001</v>
      </c>
      <c r="AV45" s="248">
        <v>1252.9669180000001</v>
      </c>
      <c r="AW45" s="248">
        <v>1233.747879</v>
      </c>
      <c r="AX45" s="248">
        <v>1198.6124299999999</v>
      </c>
      <c r="AY45" s="248">
        <v>1189.9870060000001</v>
      </c>
      <c r="AZ45" s="248">
        <v>1165.4500370000001</v>
      </c>
      <c r="BA45" s="248">
        <v>1153.6286359999999</v>
      </c>
      <c r="BB45" s="248">
        <v>1153.4994770000001</v>
      </c>
      <c r="BC45" s="248">
        <v>1172.450118</v>
      </c>
      <c r="BD45" s="248">
        <v>1179.6685890000001</v>
      </c>
      <c r="BE45" s="248">
        <v>1215.471188</v>
      </c>
      <c r="BF45" s="248">
        <v>1217.4763573</v>
      </c>
      <c r="BG45" s="248">
        <v>1218.4514176</v>
      </c>
      <c r="BH45" s="311">
        <v>1215.502</v>
      </c>
      <c r="BI45" s="311">
        <v>1211.0889999999999</v>
      </c>
      <c r="BJ45" s="311">
        <v>1196.23</v>
      </c>
      <c r="BK45" s="311">
        <v>1215.9639999999999</v>
      </c>
      <c r="BL45" s="311">
        <v>1198.0340000000001</v>
      </c>
      <c r="BM45" s="311">
        <v>1197.768</v>
      </c>
      <c r="BN45" s="311">
        <v>1216.3689999999999</v>
      </c>
      <c r="BO45" s="311">
        <v>1244.508</v>
      </c>
      <c r="BP45" s="311">
        <v>1246.229</v>
      </c>
      <c r="BQ45" s="311">
        <v>1251.1369999999999</v>
      </c>
      <c r="BR45" s="311">
        <v>1256.076</v>
      </c>
      <c r="BS45" s="311">
        <v>1257.07</v>
      </c>
      <c r="BT45" s="311">
        <v>1244.9169999999999</v>
      </c>
      <c r="BU45" s="311">
        <v>1238.162</v>
      </c>
      <c r="BV45" s="311">
        <v>1222.431</v>
      </c>
    </row>
    <row r="46" spans="1:74" ht="11.15" customHeight="1" x14ac:dyDescent="0.25">
      <c r="A46" s="158" t="s">
        <v>303</v>
      </c>
      <c r="B46" s="247" t="s">
        <v>302</v>
      </c>
      <c r="C46" s="246">
        <v>2865.9041189999998</v>
      </c>
      <c r="D46" s="246">
        <v>2848.2948259999998</v>
      </c>
      <c r="E46" s="246">
        <v>2804.6606449999999</v>
      </c>
      <c r="F46" s="246">
        <v>2807.7488039999998</v>
      </c>
      <c r="G46" s="246">
        <v>2812.9867410000002</v>
      </c>
      <c r="H46" s="246">
        <v>2801.5429079999999</v>
      </c>
      <c r="I46" s="246">
        <v>2825.0734910000001</v>
      </c>
      <c r="J46" s="246">
        <v>2852.2928860000002</v>
      </c>
      <c r="K46" s="246">
        <v>2855.0163539999999</v>
      </c>
      <c r="L46" s="246">
        <v>2848.0730349999999</v>
      </c>
      <c r="M46" s="246">
        <v>2846.699325</v>
      </c>
      <c r="N46" s="246">
        <v>2859.4602169999998</v>
      </c>
      <c r="O46" s="246">
        <v>2866.286353</v>
      </c>
      <c r="P46" s="246">
        <v>2862.6614789999999</v>
      </c>
      <c r="Q46" s="246">
        <v>2859.2160199999998</v>
      </c>
      <c r="R46" s="246">
        <v>2863.8972979999999</v>
      </c>
      <c r="S46" s="246">
        <v>2910.2919769999999</v>
      </c>
      <c r="T46" s="246">
        <v>2917.4844990000001</v>
      </c>
      <c r="U46" s="246">
        <v>2938.113613</v>
      </c>
      <c r="V46" s="246">
        <v>2963.9106160000001</v>
      </c>
      <c r="W46" s="246">
        <v>2927.1487780000002</v>
      </c>
      <c r="X46" s="246">
        <v>2876.687743</v>
      </c>
      <c r="Y46" s="246">
        <v>2884.7067339999999</v>
      </c>
      <c r="Z46" s="246">
        <v>2875.9826210000001</v>
      </c>
      <c r="AA46" s="246">
        <v>2900.8501849999998</v>
      </c>
      <c r="AB46" s="246">
        <v>2875.0346789999999</v>
      </c>
      <c r="AC46" s="246">
        <v>2971.2970089999999</v>
      </c>
      <c r="AD46" s="246">
        <v>3119.2063410000001</v>
      </c>
      <c r="AE46" s="246">
        <v>3206.0884700000001</v>
      </c>
      <c r="AF46" s="246">
        <v>3206.8581370000002</v>
      </c>
      <c r="AG46" s="246">
        <v>3211.628995</v>
      </c>
      <c r="AH46" s="246">
        <v>3208.598019</v>
      </c>
      <c r="AI46" s="246">
        <v>3171.3612499999999</v>
      </c>
      <c r="AJ46" s="246">
        <v>3119.156254</v>
      </c>
      <c r="AK46" s="246">
        <v>3100.5440100000001</v>
      </c>
      <c r="AL46" s="246">
        <v>3027.5907109999998</v>
      </c>
      <c r="AM46" s="246">
        <v>3035.18534</v>
      </c>
      <c r="AN46" s="246">
        <v>2969.8689199999999</v>
      </c>
      <c r="AO46" s="246">
        <v>2917.1582100000001</v>
      </c>
      <c r="AP46" s="246">
        <v>2913.2039949999998</v>
      </c>
      <c r="AQ46" s="246">
        <v>2932.7104049999998</v>
      </c>
      <c r="AR46" s="246">
        <v>2874.2309829999999</v>
      </c>
      <c r="AS46" s="246">
        <v>2845.6367359999999</v>
      </c>
      <c r="AT46" s="246">
        <v>2814.0527229999998</v>
      </c>
      <c r="AU46" s="246">
        <v>2755.0096789999998</v>
      </c>
      <c r="AV46" s="246">
        <v>2754.0139180000001</v>
      </c>
      <c r="AW46" s="246">
        <v>2733.1938789999999</v>
      </c>
      <c r="AX46" s="246">
        <v>2640.9634299999998</v>
      </c>
      <c r="AY46" s="246">
        <v>2643.4110059999998</v>
      </c>
      <c r="AZ46" s="246">
        <v>2614.099037</v>
      </c>
      <c r="BA46" s="246">
        <v>2607.1306359999999</v>
      </c>
      <c r="BB46" s="246">
        <v>2659.040477</v>
      </c>
      <c r="BC46" s="246">
        <v>2663.3481179999999</v>
      </c>
      <c r="BD46" s="246">
        <v>2650.8205889999999</v>
      </c>
      <c r="BE46" s="246">
        <v>2690.9658319999999</v>
      </c>
      <c r="BF46" s="246">
        <v>2721.9249487000002</v>
      </c>
      <c r="BG46" s="246">
        <v>2750.6640327999999</v>
      </c>
      <c r="BH46" s="312">
        <v>2767.2909768</v>
      </c>
      <c r="BI46" s="312">
        <v>2770.4182185</v>
      </c>
      <c r="BJ46" s="312">
        <v>2744.4143230999998</v>
      </c>
      <c r="BK46" s="312">
        <v>2761.7951207000001</v>
      </c>
      <c r="BL46" s="312">
        <v>2725.9304805000002</v>
      </c>
      <c r="BM46" s="312">
        <v>2711.6674214</v>
      </c>
      <c r="BN46" s="312">
        <v>2726.6989991</v>
      </c>
      <c r="BO46" s="312">
        <v>2752.9278207000002</v>
      </c>
      <c r="BP46" s="312">
        <v>2752.3887709000001</v>
      </c>
      <c r="BQ46" s="312">
        <v>2758.1955168999998</v>
      </c>
      <c r="BR46" s="312">
        <v>2765.2518111999998</v>
      </c>
      <c r="BS46" s="312">
        <v>2765.1419070000002</v>
      </c>
      <c r="BT46" s="312">
        <v>2767.3883267000001</v>
      </c>
      <c r="BU46" s="312">
        <v>2763.9932119</v>
      </c>
      <c r="BV46" s="312">
        <v>2738.0175924999999</v>
      </c>
    </row>
    <row r="47" spans="1:74" s="635" customFormat="1" ht="12" customHeight="1" x14ac:dyDescent="0.25">
      <c r="A47" s="394"/>
      <c r="B47" s="774" t="s">
        <v>795</v>
      </c>
      <c r="C47" s="774"/>
      <c r="D47" s="774"/>
      <c r="E47" s="774"/>
      <c r="F47" s="774"/>
      <c r="G47" s="774"/>
      <c r="H47" s="774"/>
      <c r="I47" s="774"/>
      <c r="J47" s="774"/>
      <c r="K47" s="774"/>
      <c r="L47" s="774"/>
      <c r="M47" s="774"/>
      <c r="N47" s="774"/>
      <c r="O47" s="774"/>
      <c r="P47" s="774"/>
      <c r="Q47" s="736"/>
      <c r="R47" s="675"/>
      <c r="AY47" s="483"/>
      <c r="AZ47" s="483"/>
      <c r="BA47" s="483"/>
      <c r="BB47" s="483"/>
      <c r="BC47" s="483"/>
      <c r="BD47" s="577"/>
      <c r="BE47" s="577"/>
      <c r="BF47" s="577"/>
      <c r="BG47" s="483"/>
      <c r="BH47" s="483"/>
      <c r="BI47" s="483"/>
      <c r="BJ47" s="483"/>
    </row>
    <row r="48" spans="1:74" s="395" customFormat="1" ht="12" customHeight="1" x14ac:dyDescent="0.25">
      <c r="A48" s="394"/>
      <c r="B48" s="779" t="s">
        <v>1101</v>
      </c>
      <c r="C48" s="736"/>
      <c r="D48" s="736"/>
      <c r="E48" s="736"/>
      <c r="F48" s="736"/>
      <c r="G48" s="736"/>
      <c r="H48" s="736"/>
      <c r="I48" s="736"/>
      <c r="J48" s="736"/>
      <c r="K48" s="736"/>
      <c r="L48" s="736"/>
      <c r="M48" s="736"/>
      <c r="N48" s="736"/>
      <c r="O48" s="736"/>
      <c r="P48" s="736"/>
      <c r="Q48" s="736"/>
      <c r="R48" s="675"/>
      <c r="AY48" s="483"/>
      <c r="AZ48" s="483"/>
      <c r="BA48" s="483"/>
      <c r="BB48" s="483"/>
      <c r="BC48" s="483"/>
      <c r="BD48" s="577"/>
      <c r="BE48" s="577"/>
      <c r="BF48" s="577"/>
      <c r="BG48" s="483"/>
      <c r="BH48" s="483"/>
      <c r="BI48" s="483"/>
      <c r="BJ48" s="483"/>
    </row>
    <row r="49" spans="1:74" s="395" customFormat="1" ht="12" customHeight="1" x14ac:dyDescent="0.25">
      <c r="A49" s="394"/>
      <c r="B49" s="774" t="s">
        <v>1102</v>
      </c>
      <c r="C49" s="742"/>
      <c r="D49" s="742"/>
      <c r="E49" s="742"/>
      <c r="F49" s="742"/>
      <c r="G49" s="742"/>
      <c r="H49" s="742"/>
      <c r="I49" s="742"/>
      <c r="J49" s="742"/>
      <c r="K49" s="742"/>
      <c r="L49" s="742"/>
      <c r="M49" s="742"/>
      <c r="N49" s="742"/>
      <c r="O49" s="742"/>
      <c r="P49" s="742"/>
      <c r="Q49" s="736"/>
      <c r="R49" s="675"/>
      <c r="AY49" s="483"/>
      <c r="AZ49" s="483"/>
      <c r="BA49" s="483"/>
      <c r="BB49" s="483"/>
      <c r="BC49" s="483"/>
      <c r="BD49" s="577"/>
      <c r="BE49" s="577"/>
      <c r="BF49" s="577"/>
      <c r="BG49" s="483"/>
      <c r="BH49" s="483"/>
      <c r="BI49" s="483"/>
      <c r="BJ49" s="483"/>
    </row>
    <row r="50" spans="1:74" s="395" customFormat="1" ht="12" customHeight="1" x14ac:dyDescent="0.25">
      <c r="A50" s="394"/>
      <c r="B50" s="780" t="s">
        <v>1103</v>
      </c>
      <c r="C50" s="780"/>
      <c r="D50" s="780"/>
      <c r="E50" s="780"/>
      <c r="F50" s="780"/>
      <c r="G50" s="780"/>
      <c r="H50" s="780"/>
      <c r="I50" s="780"/>
      <c r="J50" s="780"/>
      <c r="K50" s="780"/>
      <c r="L50" s="780"/>
      <c r="M50" s="780"/>
      <c r="N50" s="780"/>
      <c r="O50" s="780"/>
      <c r="P50" s="780"/>
      <c r="Q50" s="780"/>
      <c r="R50" s="675"/>
      <c r="AY50" s="483"/>
      <c r="AZ50" s="483"/>
      <c r="BA50" s="483"/>
      <c r="BB50" s="483"/>
      <c r="BC50" s="483"/>
      <c r="BD50" s="577"/>
      <c r="BE50" s="577"/>
      <c r="BF50" s="577"/>
      <c r="BG50" s="483"/>
      <c r="BH50" s="483"/>
      <c r="BI50" s="483"/>
      <c r="BJ50" s="483"/>
    </row>
    <row r="51" spans="1:74" s="717" customFormat="1" ht="12" customHeight="1" x14ac:dyDescent="0.25">
      <c r="A51" s="394"/>
      <c r="B51" s="773" t="s">
        <v>806</v>
      </c>
      <c r="C51" s="757"/>
      <c r="D51" s="757"/>
      <c r="E51" s="757"/>
      <c r="F51" s="757"/>
      <c r="G51" s="757"/>
      <c r="H51" s="757"/>
      <c r="I51" s="757"/>
      <c r="J51" s="757"/>
      <c r="K51" s="757"/>
      <c r="L51" s="757"/>
      <c r="M51" s="757"/>
      <c r="N51" s="757"/>
      <c r="O51" s="757"/>
      <c r="P51" s="757"/>
      <c r="Q51" s="757"/>
      <c r="R51" s="151"/>
      <c r="AY51" s="483"/>
      <c r="AZ51" s="483"/>
      <c r="BA51" s="483"/>
      <c r="BB51" s="483"/>
      <c r="BC51" s="483"/>
      <c r="BD51" s="577"/>
      <c r="BE51" s="577"/>
      <c r="BF51" s="577"/>
      <c r="BG51" s="483"/>
      <c r="BH51" s="483"/>
      <c r="BI51" s="483"/>
      <c r="BJ51" s="483"/>
    </row>
    <row r="52" spans="1:74" s="717" customFormat="1" ht="12" customHeight="1" x14ac:dyDescent="0.2">
      <c r="A52" s="394"/>
      <c r="B52" s="774" t="s">
        <v>643</v>
      </c>
      <c r="C52" s="742"/>
      <c r="D52" s="742"/>
      <c r="E52" s="742"/>
      <c r="F52" s="742"/>
      <c r="G52" s="742"/>
      <c r="H52" s="742"/>
      <c r="I52" s="742"/>
      <c r="J52" s="742"/>
      <c r="K52" s="742"/>
      <c r="L52" s="742"/>
      <c r="M52" s="742"/>
      <c r="N52" s="742"/>
      <c r="O52" s="742"/>
      <c r="P52" s="742"/>
      <c r="Q52" s="736"/>
      <c r="R52" s="151"/>
      <c r="AY52" s="483"/>
      <c r="AZ52" s="483"/>
      <c r="BA52" s="483"/>
      <c r="BB52" s="483"/>
      <c r="BC52" s="483"/>
      <c r="BD52" s="577"/>
      <c r="BE52" s="577"/>
      <c r="BF52" s="577"/>
      <c r="BG52" s="483"/>
      <c r="BH52" s="483"/>
      <c r="BI52" s="483"/>
      <c r="BJ52" s="483"/>
    </row>
    <row r="53" spans="1:74" s="717" customFormat="1" ht="12" customHeight="1" x14ac:dyDescent="0.2">
      <c r="A53" s="394"/>
      <c r="B53" s="774" t="s">
        <v>1325</v>
      </c>
      <c r="C53" s="736"/>
      <c r="D53" s="736"/>
      <c r="E53" s="736"/>
      <c r="F53" s="736"/>
      <c r="G53" s="736"/>
      <c r="H53" s="736"/>
      <c r="I53" s="736"/>
      <c r="J53" s="736"/>
      <c r="K53" s="736"/>
      <c r="L53" s="736"/>
      <c r="M53" s="736"/>
      <c r="N53" s="736"/>
      <c r="O53" s="736"/>
      <c r="P53" s="736"/>
      <c r="Q53" s="736"/>
      <c r="R53" s="151"/>
      <c r="AY53" s="483"/>
      <c r="AZ53" s="483"/>
      <c r="BA53" s="483"/>
      <c r="BB53" s="483"/>
      <c r="BC53" s="483"/>
      <c r="BD53" s="577"/>
      <c r="BE53" s="577"/>
      <c r="BF53" s="577"/>
      <c r="BG53" s="483"/>
      <c r="BH53" s="483"/>
      <c r="BI53" s="483"/>
      <c r="BJ53" s="483"/>
    </row>
    <row r="54" spans="1:74" s="717" customFormat="1" ht="12" customHeight="1" x14ac:dyDescent="0.2">
      <c r="A54" s="394"/>
      <c r="B54" s="774" t="s">
        <v>1324</v>
      </c>
      <c r="C54" s="736"/>
      <c r="D54" s="736"/>
      <c r="E54" s="736"/>
      <c r="F54" s="736"/>
      <c r="G54" s="736"/>
      <c r="H54" s="736"/>
      <c r="I54" s="736"/>
      <c r="J54" s="736"/>
      <c r="K54" s="736"/>
      <c r="L54" s="736"/>
      <c r="M54" s="736"/>
      <c r="N54" s="736"/>
      <c r="O54" s="736"/>
      <c r="P54" s="736"/>
      <c r="Q54" s="736"/>
      <c r="R54" s="151"/>
      <c r="AY54" s="483"/>
      <c r="AZ54" s="483"/>
      <c r="BA54" s="483"/>
      <c r="BB54" s="483"/>
      <c r="BC54" s="483"/>
      <c r="BD54" s="577"/>
      <c r="BE54" s="577"/>
      <c r="BF54" s="577"/>
      <c r="BG54" s="483"/>
      <c r="BH54" s="483"/>
      <c r="BI54" s="483"/>
      <c r="BJ54" s="483"/>
    </row>
    <row r="55" spans="1:74" s="717" customFormat="1" ht="12" customHeight="1" x14ac:dyDescent="0.25">
      <c r="A55" s="394"/>
      <c r="B55" s="780" t="s">
        <v>1326</v>
      </c>
      <c r="C55" s="780"/>
      <c r="D55" s="780"/>
      <c r="E55" s="780"/>
      <c r="F55" s="780"/>
      <c r="G55" s="780"/>
      <c r="H55" s="780"/>
      <c r="I55" s="780"/>
      <c r="J55" s="780"/>
      <c r="K55" s="780"/>
      <c r="L55" s="780"/>
      <c r="M55" s="780"/>
      <c r="N55" s="780"/>
      <c r="O55" s="780"/>
      <c r="P55" s="780"/>
      <c r="Q55" s="780"/>
      <c r="R55" s="780"/>
      <c r="AY55" s="483"/>
      <c r="AZ55" s="483"/>
      <c r="BA55" s="483"/>
      <c r="BB55" s="483"/>
      <c r="BC55" s="483"/>
      <c r="BD55" s="577"/>
      <c r="BE55" s="577"/>
      <c r="BF55" s="577"/>
      <c r="BG55" s="483"/>
      <c r="BH55" s="483"/>
      <c r="BI55" s="483"/>
      <c r="BJ55" s="483"/>
    </row>
    <row r="56" spans="1:74" s="717" customFormat="1" ht="12" customHeight="1" x14ac:dyDescent="0.25">
      <c r="A56" s="394"/>
      <c r="B56" s="780" t="s">
        <v>1331</v>
      </c>
      <c r="C56" s="780"/>
      <c r="D56" s="780"/>
      <c r="E56" s="780"/>
      <c r="F56" s="780"/>
      <c r="G56" s="780"/>
      <c r="H56" s="780"/>
      <c r="I56" s="780"/>
      <c r="J56" s="780"/>
      <c r="K56" s="780"/>
      <c r="L56" s="780"/>
      <c r="M56" s="780"/>
      <c r="N56" s="780"/>
      <c r="O56" s="780"/>
      <c r="P56" s="780"/>
      <c r="Q56" s="780"/>
      <c r="R56" s="676"/>
      <c r="AY56" s="483"/>
      <c r="AZ56" s="483"/>
      <c r="BA56" s="483"/>
      <c r="BB56" s="483"/>
      <c r="BC56" s="483"/>
      <c r="BD56" s="577"/>
      <c r="BE56" s="577"/>
      <c r="BF56" s="577"/>
      <c r="BG56" s="483"/>
      <c r="BH56" s="483"/>
      <c r="BI56" s="483"/>
      <c r="BJ56" s="483"/>
    </row>
    <row r="57" spans="1:74" s="395" customFormat="1" ht="12" customHeight="1" x14ac:dyDescent="0.25">
      <c r="A57" s="394"/>
      <c r="B57" s="781" t="str">
        <f>"Notes: "&amp;"EIA completed modeling and analysis for this report on " &amp;Dates!D2&amp;"."</f>
        <v>Notes: EIA completed modeling and analysis for this report on Thursday October 6, 2022.</v>
      </c>
      <c r="C57" s="749"/>
      <c r="D57" s="749"/>
      <c r="E57" s="749"/>
      <c r="F57" s="749"/>
      <c r="G57" s="749"/>
      <c r="H57" s="749"/>
      <c r="I57" s="749"/>
      <c r="J57" s="749"/>
      <c r="K57" s="749"/>
      <c r="L57" s="749"/>
      <c r="M57" s="749"/>
      <c r="N57" s="749"/>
      <c r="O57" s="749"/>
      <c r="P57" s="749"/>
      <c r="Q57" s="749"/>
      <c r="R57" s="675"/>
      <c r="AY57" s="483"/>
      <c r="AZ57" s="483"/>
      <c r="BA57" s="483"/>
      <c r="BB57" s="483"/>
      <c r="BC57" s="483"/>
      <c r="BD57" s="577"/>
      <c r="BE57" s="577"/>
      <c r="BF57" s="577"/>
      <c r="BG57" s="483"/>
      <c r="BH57" s="483"/>
      <c r="BI57" s="483"/>
      <c r="BJ57" s="483"/>
    </row>
    <row r="58" spans="1:74" s="713" customFormat="1" ht="12" customHeight="1" x14ac:dyDescent="0.25">
      <c r="A58" s="394"/>
      <c r="B58" s="777" t="s">
        <v>350</v>
      </c>
      <c r="C58" s="742"/>
      <c r="D58" s="742"/>
      <c r="E58" s="742"/>
      <c r="F58" s="742"/>
      <c r="G58" s="742"/>
      <c r="H58" s="742"/>
      <c r="I58" s="742"/>
      <c r="J58" s="742"/>
      <c r="K58" s="742"/>
      <c r="L58" s="742"/>
      <c r="M58" s="742"/>
      <c r="N58" s="742"/>
      <c r="O58" s="742"/>
      <c r="P58" s="742"/>
      <c r="Q58" s="736"/>
      <c r="AY58" s="483"/>
      <c r="AZ58" s="483"/>
      <c r="BA58" s="483"/>
      <c r="BB58" s="483"/>
      <c r="BC58" s="483"/>
      <c r="BD58" s="577"/>
      <c r="BE58" s="577"/>
      <c r="BF58" s="577"/>
      <c r="BG58" s="483"/>
      <c r="BH58" s="483"/>
      <c r="BI58" s="483"/>
      <c r="BJ58" s="483"/>
    </row>
    <row r="59" spans="1:74" s="395" customFormat="1" ht="12" customHeight="1" x14ac:dyDescent="0.25">
      <c r="A59" s="394"/>
      <c r="B59" s="776" t="s">
        <v>845</v>
      </c>
      <c r="C59" s="736"/>
      <c r="D59" s="736"/>
      <c r="E59" s="736"/>
      <c r="F59" s="736"/>
      <c r="G59" s="736"/>
      <c r="H59" s="736"/>
      <c r="I59" s="736"/>
      <c r="J59" s="736"/>
      <c r="K59" s="736"/>
      <c r="L59" s="736"/>
      <c r="M59" s="736"/>
      <c r="N59" s="736"/>
      <c r="O59" s="736"/>
      <c r="P59" s="736"/>
      <c r="Q59" s="736"/>
      <c r="R59" s="675"/>
      <c r="AY59" s="483"/>
      <c r="AZ59" s="483"/>
      <c r="BA59" s="483"/>
      <c r="BB59" s="483"/>
      <c r="BC59" s="483"/>
      <c r="BD59" s="577"/>
      <c r="BE59" s="577"/>
      <c r="BF59" s="577"/>
      <c r="BG59" s="483"/>
      <c r="BH59" s="483"/>
      <c r="BI59" s="483"/>
      <c r="BJ59" s="483"/>
    </row>
    <row r="60" spans="1:74" s="396" customFormat="1" ht="12" customHeight="1" x14ac:dyDescent="0.25">
      <c r="A60" s="392"/>
      <c r="B60" s="777" t="s">
        <v>829</v>
      </c>
      <c r="C60" s="778"/>
      <c r="D60" s="778"/>
      <c r="E60" s="778"/>
      <c r="F60" s="778"/>
      <c r="G60" s="778"/>
      <c r="H60" s="778"/>
      <c r="I60" s="778"/>
      <c r="J60" s="778"/>
      <c r="K60" s="778"/>
      <c r="L60" s="778"/>
      <c r="M60" s="778"/>
      <c r="N60" s="778"/>
      <c r="O60" s="778"/>
      <c r="P60" s="778"/>
      <c r="Q60" s="736"/>
      <c r="R60" s="675"/>
      <c r="AY60" s="482"/>
      <c r="AZ60" s="482"/>
      <c r="BA60" s="482"/>
      <c r="BB60" s="482"/>
      <c r="BC60" s="482"/>
      <c r="BD60" s="576"/>
      <c r="BE60" s="576"/>
      <c r="BF60" s="576"/>
      <c r="BG60" s="482"/>
      <c r="BH60" s="482"/>
      <c r="BI60" s="482"/>
      <c r="BJ60" s="482"/>
    </row>
    <row r="61" spans="1:74" ht="12" customHeight="1" x14ac:dyDescent="0.25">
      <c r="B61" s="765" t="s">
        <v>1356</v>
      </c>
      <c r="C61" s="736"/>
      <c r="D61" s="736"/>
      <c r="E61" s="736"/>
      <c r="F61" s="736"/>
      <c r="G61" s="736"/>
      <c r="H61" s="736"/>
      <c r="I61" s="736"/>
      <c r="J61" s="736"/>
      <c r="K61" s="736"/>
      <c r="L61" s="736"/>
      <c r="M61" s="736"/>
      <c r="N61" s="736"/>
      <c r="O61" s="736"/>
      <c r="P61" s="736"/>
      <c r="Q61" s="736"/>
      <c r="R61" s="396"/>
      <c r="BK61" s="369"/>
      <c r="BL61" s="369"/>
      <c r="BM61" s="369"/>
      <c r="BN61" s="369"/>
      <c r="BO61" s="369"/>
      <c r="BP61" s="369"/>
      <c r="BQ61" s="369"/>
      <c r="BR61" s="369"/>
      <c r="BS61" s="369"/>
      <c r="BT61" s="369"/>
      <c r="BU61" s="369"/>
      <c r="BV61" s="369"/>
    </row>
    <row r="62" spans="1:74" x14ac:dyDescent="0.25">
      <c r="BK62" s="369"/>
      <c r="BL62" s="369"/>
      <c r="BM62" s="369"/>
      <c r="BN62" s="369"/>
      <c r="BO62" s="369"/>
      <c r="BP62" s="369"/>
      <c r="BQ62" s="369"/>
      <c r="BR62" s="369"/>
      <c r="BS62" s="369"/>
      <c r="BT62" s="369"/>
      <c r="BU62" s="369"/>
      <c r="BV62" s="369"/>
    </row>
    <row r="63" spans="1:74" x14ac:dyDescent="0.25">
      <c r="BK63" s="369"/>
      <c r="BL63" s="369"/>
      <c r="BM63" s="369"/>
      <c r="BN63" s="369"/>
      <c r="BO63" s="369"/>
      <c r="BP63" s="369"/>
      <c r="BQ63" s="369"/>
      <c r="BR63" s="369"/>
      <c r="BS63" s="369"/>
      <c r="BT63" s="369"/>
      <c r="BU63" s="369"/>
      <c r="BV63" s="369"/>
    </row>
    <row r="64" spans="1:74" x14ac:dyDescent="0.25">
      <c r="BK64" s="369"/>
      <c r="BL64" s="369"/>
      <c r="BM64" s="369"/>
      <c r="BN64" s="369"/>
      <c r="BO64" s="369"/>
      <c r="BP64" s="369"/>
      <c r="BQ64" s="369"/>
      <c r="BR64" s="369"/>
      <c r="BS64" s="369"/>
      <c r="BT64" s="369"/>
      <c r="BU64" s="369"/>
      <c r="BV64" s="369"/>
    </row>
    <row r="65" spans="63:74" x14ac:dyDescent="0.25">
      <c r="BK65" s="369"/>
      <c r="BL65" s="369"/>
      <c r="BM65" s="369"/>
      <c r="BN65" s="369"/>
      <c r="BO65" s="369"/>
      <c r="BP65" s="369"/>
      <c r="BQ65" s="369"/>
      <c r="BR65" s="369"/>
      <c r="BS65" s="369"/>
      <c r="BT65" s="369"/>
      <c r="BU65" s="369"/>
      <c r="BV65" s="369"/>
    </row>
    <row r="66" spans="63:74" x14ac:dyDescent="0.25">
      <c r="BK66" s="369"/>
      <c r="BL66" s="369"/>
      <c r="BM66" s="369"/>
      <c r="BN66" s="369"/>
      <c r="BO66" s="369"/>
      <c r="BP66" s="369"/>
      <c r="BQ66" s="369"/>
      <c r="BR66" s="369"/>
      <c r="BS66" s="369"/>
      <c r="BT66" s="369"/>
      <c r="BU66" s="369"/>
      <c r="BV66" s="369"/>
    </row>
    <row r="67" spans="63:74" x14ac:dyDescent="0.25">
      <c r="BK67" s="369"/>
      <c r="BL67" s="369"/>
      <c r="BM67" s="369"/>
      <c r="BN67" s="369"/>
      <c r="BO67" s="369"/>
      <c r="BP67" s="369"/>
      <c r="BQ67" s="369"/>
      <c r="BR67" s="369"/>
      <c r="BS67" s="369"/>
      <c r="BT67" s="369"/>
      <c r="BU67" s="369"/>
      <c r="BV67" s="369"/>
    </row>
    <row r="68" spans="63:74" x14ac:dyDescent="0.25">
      <c r="BK68" s="369"/>
      <c r="BL68" s="369"/>
      <c r="BM68" s="369"/>
      <c r="BN68" s="369"/>
      <c r="BO68" s="369"/>
      <c r="BP68" s="369"/>
      <c r="BQ68" s="369"/>
      <c r="BR68" s="369"/>
      <c r="BS68" s="369"/>
      <c r="BT68" s="369"/>
      <c r="BU68" s="369"/>
      <c r="BV68" s="369"/>
    </row>
    <row r="69" spans="63:74" x14ac:dyDescent="0.25">
      <c r="BK69" s="369"/>
      <c r="BL69" s="369"/>
      <c r="BM69" s="369"/>
      <c r="BN69" s="369"/>
      <c r="BO69" s="369"/>
      <c r="BP69" s="369"/>
      <c r="BQ69" s="369"/>
      <c r="BR69" s="369"/>
      <c r="BS69" s="369"/>
      <c r="BT69" s="369"/>
      <c r="BU69" s="369"/>
      <c r="BV69" s="369"/>
    </row>
    <row r="70" spans="63:74" x14ac:dyDescent="0.25">
      <c r="BK70" s="369"/>
      <c r="BL70" s="369"/>
      <c r="BM70" s="369"/>
      <c r="BN70" s="369"/>
      <c r="BO70" s="369"/>
      <c r="BP70" s="369"/>
      <c r="BQ70" s="369"/>
      <c r="BR70" s="369"/>
      <c r="BS70" s="369"/>
      <c r="BT70" s="369"/>
      <c r="BU70" s="369"/>
      <c r="BV70" s="369"/>
    </row>
    <row r="71" spans="63:74" x14ac:dyDescent="0.25">
      <c r="BK71" s="369"/>
      <c r="BL71" s="369"/>
      <c r="BM71" s="369"/>
      <c r="BN71" s="369"/>
      <c r="BO71" s="369"/>
      <c r="BP71" s="369"/>
      <c r="BQ71" s="369"/>
      <c r="BR71" s="369"/>
      <c r="BS71" s="369"/>
      <c r="BT71" s="369"/>
      <c r="BU71" s="369"/>
      <c r="BV71" s="369"/>
    </row>
    <row r="72" spans="63:74" x14ac:dyDescent="0.25">
      <c r="BK72" s="369"/>
      <c r="BL72" s="369"/>
      <c r="BM72" s="369"/>
      <c r="BN72" s="369"/>
      <c r="BO72" s="369"/>
      <c r="BP72" s="369"/>
      <c r="BQ72" s="369"/>
      <c r="BR72" s="369"/>
      <c r="BS72" s="369"/>
      <c r="BT72" s="369"/>
      <c r="BU72" s="369"/>
      <c r="BV72" s="369"/>
    </row>
    <row r="73" spans="63:74" x14ac:dyDescent="0.25">
      <c r="BK73" s="369"/>
      <c r="BL73" s="369"/>
      <c r="BM73" s="369"/>
      <c r="BN73" s="369"/>
      <c r="BO73" s="369"/>
      <c r="BP73" s="369"/>
      <c r="BQ73" s="369"/>
      <c r="BR73" s="369"/>
      <c r="BS73" s="369"/>
      <c r="BT73" s="369"/>
      <c r="BU73" s="369"/>
      <c r="BV73" s="369"/>
    </row>
    <row r="74" spans="63:74" x14ac:dyDescent="0.25">
      <c r="BK74" s="369"/>
      <c r="BL74" s="369"/>
      <c r="BM74" s="369"/>
      <c r="BN74" s="369"/>
      <c r="BO74" s="369"/>
      <c r="BP74" s="369"/>
      <c r="BQ74" s="369"/>
      <c r="BR74" s="369"/>
      <c r="BS74" s="369"/>
      <c r="BT74" s="369"/>
      <c r="BU74" s="369"/>
      <c r="BV74" s="369"/>
    </row>
    <row r="75" spans="63:74" x14ac:dyDescent="0.25">
      <c r="BK75" s="369"/>
      <c r="BL75" s="369"/>
      <c r="BM75" s="369"/>
      <c r="BN75" s="369"/>
      <c r="BO75" s="369"/>
      <c r="BP75" s="369"/>
      <c r="BQ75" s="369"/>
      <c r="BR75" s="369"/>
      <c r="BS75" s="369"/>
      <c r="BT75" s="369"/>
      <c r="BU75" s="369"/>
      <c r="BV75" s="369"/>
    </row>
    <row r="76" spans="63:74" x14ac:dyDescent="0.25">
      <c r="BK76" s="369"/>
      <c r="BL76" s="369"/>
      <c r="BM76" s="369"/>
      <c r="BN76" s="369"/>
      <c r="BO76" s="369"/>
      <c r="BP76" s="369"/>
      <c r="BQ76" s="369"/>
      <c r="BR76" s="369"/>
      <c r="BS76" s="369"/>
      <c r="BT76" s="369"/>
      <c r="BU76" s="369"/>
      <c r="BV76" s="369"/>
    </row>
    <row r="77" spans="63:74" x14ac:dyDescent="0.25">
      <c r="BK77" s="369"/>
      <c r="BL77" s="369"/>
      <c r="BM77" s="369"/>
      <c r="BN77" s="369"/>
      <c r="BO77" s="369"/>
      <c r="BP77" s="369"/>
      <c r="BQ77" s="369"/>
      <c r="BR77" s="369"/>
      <c r="BS77" s="369"/>
      <c r="BT77" s="369"/>
      <c r="BU77" s="369"/>
      <c r="BV77" s="369"/>
    </row>
    <row r="78" spans="63:74" x14ac:dyDescent="0.25">
      <c r="BK78" s="369"/>
      <c r="BL78" s="369"/>
      <c r="BM78" s="369"/>
      <c r="BN78" s="369"/>
      <c r="BO78" s="369"/>
      <c r="BP78" s="369"/>
      <c r="BQ78" s="369"/>
      <c r="BR78" s="369"/>
      <c r="BS78" s="369"/>
      <c r="BT78" s="369"/>
      <c r="BU78" s="369"/>
      <c r="BV78" s="369"/>
    </row>
    <row r="79" spans="63:74" x14ac:dyDescent="0.25">
      <c r="BK79" s="369"/>
      <c r="BL79" s="369"/>
      <c r="BM79" s="369"/>
      <c r="BN79" s="369"/>
      <c r="BO79" s="369"/>
      <c r="BP79" s="369"/>
      <c r="BQ79" s="369"/>
      <c r="BR79" s="369"/>
      <c r="BS79" s="369"/>
      <c r="BT79" s="369"/>
      <c r="BU79" s="369"/>
      <c r="BV79" s="369"/>
    </row>
    <row r="80" spans="63:74" x14ac:dyDescent="0.25">
      <c r="BK80" s="369"/>
      <c r="BL80" s="369"/>
      <c r="BM80" s="369"/>
      <c r="BN80" s="369"/>
      <c r="BO80" s="369"/>
      <c r="BP80" s="369"/>
      <c r="BQ80" s="369"/>
      <c r="BR80" s="369"/>
      <c r="BS80" s="369"/>
      <c r="BT80" s="369"/>
      <c r="BU80" s="369"/>
      <c r="BV80" s="369"/>
    </row>
    <row r="81" spans="63:74" x14ac:dyDescent="0.25">
      <c r="BK81" s="369"/>
      <c r="BL81" s="369"/>
      <c r="BM81" s="369"/>
      <c r="BN81" s="369"/>
      <c r="BO81" s="369"/>
      <c r="BP81" s="369"/>
      <c r="BQ81" s="369"/>
      <c r="BR81" s="369"/>
      <c r="BS81" s="369"/>
      <c r="BT81" s="369"/>
      <c r="BU81" s="369"/>
      <c r="BV81" s="369"/>
    </row>
    <row r="82" spans="63:74" x14ac:dyDescent="0.25">
      <c r="BK82" s="369"/>
      <c r="BL82" s="369"/>
      <c r="BM82" s="369"/>
      <c r="BN82" s="369"/>
      <c r="BO82" s="369"/>
      <c r="BP82" s="369"/>
      <c r="BQ82" s="369"/>
      <c r="BR82" s="369"/>
      <c r="BS82" s="369"/>
      <c r="BT82" s="369"/>
      <c r="BU82" s="369"/>
      <c r="BV82" s="369"/>
    </row>
    <row r="83" spans="63:74" x14ac:dyDescent="0.25">
      <c r="BK83" s="369"/>
      <c r="BL83" s="369"/>
      <c r="BM83" s="369"/>
      <c r="BN83" s="369"/>
      <c r="BO83" s="369"/>
      <c r="BP83" s="369"/>
      <c r="BQ83" s="369"/>
      <c r="BR83" s="369"/>
      <c r="BS83" s="369"/>
      <c r="BT83" s="369"/>
      <c r="BU83" s="369"/>
      <c r="BV83" s="369"/>
    </row>
    <row r="84" spans="63:74" x14ac:dyDescent="0.25">
      <c r="BK84" s="369"/>
      <c r="BL84" s="369"/>
      <c r="BM84" s="369"/>
      <c r="BN84" s="369"/>
      <c r="BO84" s="369"/>
      <c r="BP84" s="369"/>
      <c r="BQ84" s="369"/>
      <c r="BR84" s="369"/>
      <c r="BS84" s="369"/>
      <c r="BT84" s="369"/>
      <c r="BU84" s="369"/>
      <c r="BV84" s="369"/>
    </row>
    <row r="85" spans="63:74" x14ac:dyDescent="0.25">
      <c r="BK85" s="369"/>
      <c r="BL85" s="369"/>
      <c r="BM85" s="369"/>
      <c r="BN85" s="369"/>
      <c r="BO85" s="369"/>
      <c r="BP85" s="369"/>
      <c r="BQ85" s="369"/>
      <c r="BR85" s="369"/>
      <c r="BS85" s="369"/>
      <c r="BT85" s="369"/>
      <c r="BU85" s="369"/>
      <c r="BV85" s="369"/>
    </row>
    <row r="86" spans="63:74" x14ac:dyDescent="0.25">
      <c r="BK86" s="369"/>
      <c r="BL86" s="369"/>
      <c r="BM86" s="369"/>
      <c r="BN86" s="369"/>
      <c r="BO86" s="369"/>
      <c r="BP86" s="369"/>
      <c r="BQ86" s="369"/>
      <c r="BR86" s="369"/>
      <c r="BS86" s="369"/>
      <c r="BT86" s="369"/>
      <c r="BU86" s="369"/>
      <c r="BV86" s="369"/>
    </row>
    <row r="87" spans="63:74" x14ac:dyDescent="0.25">
      <c r="BK87" s="369"/>
      <c r="BL87" s="369"/>
      <c r="BM87" s="369"/>
      <c r="BN87" s="369"/>
      <c r="BO87" s="369"/>
      <c r="BP87" s="369"/>
      <c r="BQ87" s="369"/>
      <c r="BR87" s="369"/>
      <c r="BS87" s="369"/>
      <c r="BT87" s="369"/>
      <c r="BU87" s="369"/>
      <c r="BV87" s="369"/>
    </row>
    <row r="88" spans="63:74" x14ac:dyDescent="0.25">
      <c r="BK88" s="369"/>
      <c r="BL88" s="369"/>
      <c r="BM88" s="369"/>
      <c r="BN88" s="369"/>
      <c r="BO88" s="369"/>
      <c r="BP88" s="369"/>
      <c r="BQ88" s="369"/>
      <c r="BR88" s="369"/>
      <c r="BS88" s="369"/>
      <c r="BT88" s="369"/>
      <c r="BU88" s="369"/>
      <c r="BV88" s="369"/>
    </row>
    <row r="89" spans="63:74" x14ac:dyDescent="0.25">
      <c r="BK89" s="369"/>
      <c r="BL89" s="369"/>
      <c r="BM89" s="369"/>
      <c r="BN89" s="369"/>
      <c r="BO89" s="369"/>
      <c r="BP89" s="369"/>
      <c r="BQ89" s="369"/>
      <c r="BR89" s="369"/>
      <c r="BS89" s="369"/>
      <c r="BT89" s="369"/>
      <c r="BU89" s="369"/>
      <c r="BV89" s="369"/>
    </row>
    <row r="90" spans="63:74" x14ac:dyDescent="0.25">
      <c r="BK90" s="369"/>
      <c r="BL90" s="369"/>
      <c r="BM90" s="369"/>
      <c r="BN90" s="369"/>
      <c r="BO90" s="369"/>
      <c r="BP90" s="369"/>
      <c r="BQ90" s="369"/>
      <c r="BR90" s="369"/>
      <c r="BS90" s="369"/>
      <c r="BT90" s="369"/>
      <c r="BU90" s="369"/>
      <c r="BV90" s="369"/>
    </row>
    <row r="91" spans="63:74" x14ac:dyDescent="0.25">
      <c r="BK91" s="369"/>
      <c r="BL91" s="369"/>
      <c r="BM91" s="369"/>
      <c r="BN91" s="369"/>
      <c r="BO91" s="369"/>
      <c r="BP91" s="369"/>
      <c r="BQ91" s="369"/>
      <c r="BR91" s="369"/>
      <c r="BS91" s="369"/>
      <c r="BT91" s="369"/>
      <c r="BU91" s="369"/>
      <c r="BV91" s="369"/>
    </row>
    <row r="92" spans="63:74" x14ac:dyDescent="0.25">
      <c r="BK92" s="369"/>
      <c r="BL92" s="369"/>
      <c r="BM92" s="369"/>
      <c r="BN92" s="369"/>
      <c r="BO92" s="369"/>
      <c r="BP92" s="369"/>
      <c r="BQ92" s="369"/>
      <c r="BR92" s="369"/>
      <c r="BS92" s="369"/>
      <c r="BT92" s="369"/>
      <c r="BU92" s="369"/>
      <c r="BV92" s="369"/>
    </row>
    <row r="93" spans="63:74" x14ac:dyDescent="0.25">
      <c r="BK93" s="369"/>
      <c r="BL93" s="369"/>
      <c r="BM93" s="369"/>
      <c r="BN93" s="369"/>
      <c r="BO93" s="369"/>
      <c r="BP93" s="369"/>
      <c r="BQ93" s="369"/>
      <c r="BR93" s="369"/>
      <c r="BS93" s="369"/>
      <c r="BT93" s="369"/>
      <c r="BU93" s="369"/>
      <c r="BV93" s="369"/>
    </row>
    <row r="94" spans="63:74" x14ac:dyDescent="0.25">
      <c r="BK94" s="369"/>
      <c r="BL94" s="369"/>
      <c r="BM94" s="369"/>
      <c r="BN94" s="369"/>
      <c r="BO94" s="369"/>
      <c r="BP94" s="369"/>
      <c r="BQ94" s="369"/>
      <c r="BR94" s="369"/>
      <c r="BS94" s="369"/>
      <c r="BT94" s="369"/>
      <c r="BU94" s="369"/>
      <c r="BV94" s="369"/>
    </row>
    <row r="95" spans="63:74" x14ac:dyDescent="0.25">
      <c r="BK95" s="369"/>
      <c r="BL95" s="369"/>
      <c r="BM95" s="369"/>
      <c r="BN95" s="369"/>
      <c r="BO95" s="369"/>
      <c r="BP95" s="369"/>
      <c r="BQ95" s="369"/>
      <c r="BR95" s="369"/>
      <c r="BS95" s="369"/>
      <c r="BT95" s="369"/>
      <c r="BU95" s="369"/>
      <c r="BV95" s="369"/>
    </row>
    <row r="96" spans="63:74" x14ac:dyDescent="0.25">
      <c r="BK96" s="369"/>
      <c r="BL96" s="369"/>
      <c r="BM96" s="369"/>
      <c r="BN96" s="369"/>
      <c r="BO96" s="369"/>
      <c r="BP96" s="369"/>
      <c r="BQ96" s="369"/>
      <c r="BR96" s="369"/>
      <c r="BS96" s="369"/>
      <c r="BT96" s="369"/>
      <c r="BU96" s="369"/>
      <c r="BV96" s="369"/>
    </row>
    <row r="97" spans="63:74" x14ac:dyDescent="0.25">
      <c r="BK97" s="369"/>
      <c r="BL97" s="369"/>
      <c r="BM97" s="369"/>
      <c r="BN97" s="369"/>
      <c r="BO97" s="369"/>
      <c r="BP97" s="369"/>
      <c r="BQ97" s="369"/>
      <c r="BR97" s="369"/>
      <c r="BS97" s="369"/>
      <c r="BT97" s="369"/>
      <c r="BU97" s="369"/>
      <c r="BV97" s="369"/>
    </row>
    <row r="98" spans="63:74" x14ac:dyDescent="0.25">
      <c r="BK98" s="369"/>
      <c r="BL98" s="369"/>
      <c r="BM98" s="369"/>
      <c r="BN98" s="369"/>
      <c r="BO98" s="369"/>
      <c r="BP98" s="369"/>
      <c r="BQ98" s="369"/>
      <c r="BR98" s="369"/>
      <c r="BS98" s="369"/>
      <c r="BT98" s="369"/>
      <c r="BU98" s="369"/>
      <c r="BV98" s="369"/>
    </row>
    <row r="99" spans="63:74" x14ac:dyDescent="0.25">
      <c r="BK99" s="369"/>
      <c r="BL99" s="369"/>
      <c r="BM99" s="369"/>
      <c r="BN99" s="369"/>
      <c r="BO99" s="369"/>
      <c r="BP99" s="369"/>
      <c r="BQ99" s="369"/>
      <c r="BR99" s="369"/>
      <c r="BS99" s="369"/>
      <c r="BT99" s="369"/>
      <c r="BU99" s="369"/>
      <c r="BV99" s="369"/>
    </row>
    <row r="100" spans="63:74" x14ac:dyDescent="0.25">
      <c r="BK100" s="369"/>
      <c r="BL100" s="369"/>
      <c r="BM100" s="369"/>
      <c r="BN100" s="369"/>
      <c r="BO100" s="369"/>
      <c r="BP100" s="369"/>
      <c r="BQ100" s="369"/>
      <c r="BR100" s="369"/>
      <c r="BS100" s="369"/>
      <c r="BT100" s="369"/>
      <c r="BU100" s="369"/>
      <c r="BV100" s="369"/>
    </row>
    <row r="101" spans="63:74" x14ac:dyDescent="0.25">
      <c r="BK101" s="369"/>
      <c r="BL101" s="369"/>
      <c r="BM101" s="369"/>
      <c r="BN101" s="369"/>
      <c r="BO101" s="369"/>
      <c r="BP101" s="369"/>
      <c r="BQ101" s="369"/>
      <c r="BR101" s="369"/>
      <c r="BS101" s="369"/>
      <c r="BT101" s="369"/>
      <c r="BU101" s="369"/>
      <c r="BV101" s="369"/>
    </row>
    <row r="102" spans="63:74" x14ac:dyDescent="0.25">
      <c r="BK102" s="369"/>
      <c r="BL102" s="369"/>
      <c r="BM102" s="369"/>
      <c r="BN102" s="369"/>
      <c r="BO102" s="369"/>
      <c r="BP102" s="369"/>
      <c r="BQ102" s="369"/>
      <c r="BR102" s="369"/>
      <c r="BS102" s="369"/>
      <c r="BT102" s="369"/>
      <c r="BU102" s="369"/>
      <c r="BV102" s="369"/>
    </row>
    <row r="103" spans="63:74" x14ac:dyDescent="0.25">
      <c r="BK103" s="369"/>
      <c r="BL103" s="369"/>
      <c r="BM103" s="369"/>
      <c r="BN103" s="369"/>
      <c r="BO103" s="369"/>
      <c r="BP103" s="369"/>
      <c r="BQ103" s="369"/>
      <c r="BR103" s="369"/>
      <c r="BS103" s="369"/>
      <c r="BT103" s="369"/>
      <c r="BU103" s="369"/>
      <c r="BV103" s="369"/>
    </row>
    <row r="104" spans="63:74" x14ac:dyDescent="0.25">
      <c r="BK104" s="369"/>
      <c r="BL104" s="369"/>
      <c r="BM104" s="369"/>
      <c r="BN104" s="369"/>
      <c r="BO104" s="369"/>
      <c r="BP104" s="369"/>
      <c r="BQ104" s="369"/>
      <c r="BR104" s="369"/>
      <c r="BS104" s="369"/>
      <c r="BT104" s="369"/>
      <c r="BU104" s="369"/>
      <c r="BV104" s="369"/>
    </row>
    <row r="105" spans="63:74" x14ac:dyDescent="0.25">
      <c r="BK105" s="369"/>
      <c r="BL105" s="369"/>
      <c r="BM105" s="369"/>
      <c r="BN105" s="369"/>
      <c r="BO105" s="369"/>
      <c r="BP105" s="369"/>
      <c r="BQ105" s="369"/>
      <c r="BR105" s="369"/>
      <c r="BS105" s="369"/>
      <c r="BT105" s="369"/>
      <c r="BU105" s="369"/>
      <c r="BV105" s="369"/>
    </row>
    <row r="106" spans="63:74" x14ac:dyDescent="0.25">
      <c r="BK106" s="369"/>
      <c r="BL106" s="369"/>
      <c r="BM106" s="369"/>
      <c r="BN106" s="369"/>
      <c r="BO106" s="369"/>
      <c r="BP106" s="369"/>
      <c r="BQ106" s="369"/>
      <c r="BR106" s="369"/>
      <c r="BS106" s="369"/>
      <c r="BT106" s="369"/>
      <c r="BU106" s="369"/>
      <c r="BV106" s="369"/>
    </row>
    <row r="107" spans="63:74" x14ac:dyDescent="0.25">
      <c r="BK107" s="369"/>
      <c r="BL107" s="369"/>
      <c r="BM107" s="369"/>
      <c r="BN107" s="369"/>
      <c r="BO107" s="369"/>
      <c r="BP107" s="369"/>
      <c r="BQ107" s="369"/>
      <c r="BR107" s="369"/>
      <c r="BS107" s="369"/>
      <c r="BT107" s="369"/>
      <c r="BU107" s="369"/>
      <c r="BV107" s="369"/>
    </row>
    <row r="108" spans="63:74" x14ac:dyDescent="0.25">
      <c r="BK108" s="369"/>
      <c r="BL108" s="369"/>
      <c r="BM108" s="369"/>
      <c r="BN108" s="369"/>
      <c r="BO108" s="369"/>
      <c r="BP108" s="369"/>
      <c r="BQ108" s="369"/>
      <c r="BR108" s="369"/>
      <c r="BS108" s="369"/>
      <c r="BT108" s="369"/>
      <c r="BU108" s="369"/>
      <c r="BV108" s="369"/>
    </row>
    <row r="109" spans="63:74" x14ac:dyDescent="0.25">
      <c r="BK109" s="369"/>
      <c r="BL109" s="369"/>
      <c r="BM109" s="369"/>
      <c r="BN109" s="369"/>
      <c r="BO109" s="369"/>
      <c r="BP109" s="369"/>
      <c r="BQ109" s="369"/>
      <c r="BR109" s="369"/>
      <c r="BS109" s="369"/>
      <c r="BT109" s="369"/>
      <c r="BU109" s="369"/>
      <c r="BV109" s="369"/>
    </row>
    <row r="110" spans="63:74" x14ac:dyDescent="0.25">
      <c r="BK110" s="369"/>
      <c r="BL110" s="369"/>
      <c r="BM110" s="369"/>
      <c r="BN110" s="369"/>
      <c r="BO110" s="369"/>
      <c r="BP110" s="369"/>
      <c r="BQ110" s="369"/>
      <c r="BR110" s="369"/>
      <c r="BS110" s="369"/>
      <c r="BT110" s="369"/>
      <c r="BU110" s="369"/>
      <c r="BV110" s="369"/>
    </row>
    <row r="111" spans="63:74" x14ac:dyDescent="0.25">
      <c r="BK111" s="369"/>
      <c r="BL111" s="369"/>
      <c r="BM111" s="369"/>
      <c r="BN111" s="369"/>
      <c r="BO111" s="369"/>
      <c r="BP111" s="369"/>
      <c r="BQ111" s="369"/>
      <c r="BR111" s="369"/>
      <c r="BS111" s="369"/>
      <c r="BT111" s="369"/>
      <c r="BU111" s="369"/>
      <c r="BV111" s="369"/>
    </row>
    <row r="112" spans="63:74" x14ac:dyDescent="0.25">
      <c r="BK112" s="369"/>
      <c r="BL112" s="369"/>
      <c r="BM112" s="369"/>
      <c r="BN112" s="369"/>
      <c r="BO112" s="369"/>
      <c r="BP112" s="369"/>
      <c r="BQ112" s="369"/>
      <c r="BR112" s="369"/>
      <c r="BS112" s="369"/>
      <c r="BT112" s="369"/>
      <c r="BU112" s="369"/>
      <c r="BV112" s="369"/>
    </row>
    <row r="113" spans="63:74" x14ac:dyDescent="0.25">
      <c r="BK113" s="369"/>
      <c r="BL113" s="369"/>
      <c r="BM113" s="369"/>
      <c r="BN113" s="369"/>
      <c r="BO113" s="369"/>
      <c r="BP113" s="369"/>
      <c r="BQ113" s="369"/>
      <c r="BR113" s="369"/>
      <c r="BS113" s="369"/>
      <c r="BT113" s="369"/>
      <c r="BU113" s="369"/>
      <c r="BV113" s="369"/>
    </row>
    <row r="114" spans="63:74" x14ac:dyDescent="0.25">
      <c r="BK114" s="369"/>
      <c r="BL114" s="369"/>
      <c r="BM114" s="369"/>
      <c r="BN114" s="369"/>
      <c r="BO114" s="369"/>
      <c r="BP114" s="369"/>
      <c r="BQ114" s="369"/>
      <c r="BR114" s="369"/>
      <c r="BS114" s="369"/>
      <c r="BT114" s="369"/>
      <c r="BU114" s="369"/>
      <c r="BV114" s="369"/>
    </row>
    <row r="115" spans="63:74" x14ac:dyDescent="0.25">
      <c r="BK115" s="369"/>
      <c r="BL115" s="369"/>
      <c r="BM115" s="369"/>
      <c r="BN115" s="369"/>
      <c r="BO115" s="369"/>
      <c r="BP115" s="369"/>
      <c r="BQ115" s="369"/>
      <c r="BR115" s="369"/>
      <c r="BS115" s="369"/>
      <c r="BT115" s="369"/>
      <c r="BU115" s="369"/>
      <c r="BV115" s="369"/>
    </row>
    <row r="116" spans="63:74" x14ac:dyDescent="0.25">
      <c r="BK116" s="369"/>
      <c r="BL116" s="369"/>
      <c r="BM116" s="369"/>
      <c r="BN116" s="369"/>
      <c r="BO116" s="369"/>
      <c r="BP116" s="369"/>
      <c r="BQ116" s="369"/>
      <c r="BR116" s="369"/>
      <c r="BS116" s="369"/>
      <c r="BT116" s="369"/>
      <c r="BU116" s="369"/>
      <c r="BV116" s="369"/>
    </row>
    <row r="117" spans="63:74" x14ac:dyDescent="0.25">
      <c r="BK117" s="369"/>
      <c r="BL117" s="369"/>
      <c r="BM117" s="369"/>
      <c r="BN117" s="369"/>
      <c r="BO117" s="369"/>
      <c r="BP117" s="369"/>
      <c r="BQ117" s="369"/>
      <c r="BR117" s="369"/>
      <c r="BS117" s="369"/>
      <c r="BT117" s="369"/>
      <c r="BU117" s="369"/>
      <c r="BV117" s="369"/>
    </row>
    <row r="118" spans="63:74" x14ac:dyDescent="0.25">
      <c r="BK118" s="369"/>
      <c r="BL118" s="369"/>
      <c r="BM118" s="369"/>
      <c r="BN118" s="369"/>
      <c r="BO118" s="369"/>
      <c r="BP118" s="369"/>
      <c r="BQ118" s="369"/>
      <c r="BR118" s="369"/>
      <c r="BS118" s="369"/>
      <c r="BT118" s="369"/>
      <c r="BU118" s="369"/>
      <c r="BV118" s="369"/>
    </row>
    <row r="119" spans="63:74" x14ac:dyDescent="0.25">
      <c r="BK119" s="369"/>
      <c r="BL119" s="369"/>
      <c r="BM119" s="369"/>
      <c r="BN119" s="369"/>
      <c r="BO119" s="369"/>
      <c r="BP119" s="369"/>
      <c r="BQ119" s="369"/>
      <c r="BR119" s="369"/>
      <c r="BS119" s="369"/>
      <c r="BT119" s="369"/>
      <c r="BU119" s="369"/>
      <c r="BV119" s="369"/>
    </row>
    <row r="120" spans="63:74" x14ac:dyDescent="0.25">
      <c r="BK120" s="369"/>
      <c r="BL120" s="369"/>
      <c r="BM120" s="369"/>
      <c r="BN120" s="369"/>
      <c r="BO120" s="369"/>
      <c r="BP120" s="369"/>
      <c r="BQ120" s="369"/>
      <c r="BR120" s="369"/>
      <c r="BS120" s="369"/>
      <c r="BT120" s="369"/>
      <c r="BU120" s="369"/>
      <c r="BV120" s="369"/>
    </row>
    <row r="121" spans="63:74" x14ac:dyDescent="0.25">
      <c r="BK121" s="369"/>
      <c r="BL121" s="369"/>
      <c r="BM121" s="369"/>
      <c r="BN121" s="369"/>
      <c r="BO121" s="369"/>
      <c r="BP121" s="369"/>
      <c r="BQ121" s="369"/>
      <c r="BR121" s="369"/>
      <c r="BS121" s="369"/>
      <c r="BT121" s="369"/>
      <c r="BU121" s="369"/>
      <c r="BV121" s="369"/>
    </row>
    <row r="122" spans="63:74" x14ac:dyDescent="0.25">
      <c r="BK122" s="369"/>
      <c r="BL122" s="369"/>
      <c r="BM122" s="369"/>
      <c r="BN122" s="369"/>
      <c r="BO122" s="369"/>
      <c r="BP122" s="369"/>
      <c r="BQ122" s="369"/>
      <c r="BR122" s="369"/>
      <c r="BS122" s="369"/>
      <c r="BT122" s="369"/>
      <c r="BU122" s="369"/>
      <c r="BV122" s="369"/>
    </row>
    <row r="123" spans="63:74" x14ac:dyDescent="0.25">
      <c r="BK123" s="369"/>
      <c r="BL123" s="369"/>
      <c r="BM123" s="369"/>
      <c r="BN123" s="369"/>
      <c r="BO123" s="369"/>
      <c r="BP123" s="369"/>
      <c r="BQ123" s="369"/>
      <c r="BR123" s="369"/>
      <c r="BS123" s="369"/>
      <c r="BT123" s="369"/>
      <c r="BU123" s="369"/>
      <c r="BV123" s="369"/>
    </row>
    <row r="124" spans="63:74" x14ac:dyDescent="0.25">
      <c r="BK124" s="369"/>
      <c r="BL124" s="369"/>
      <c r="BM124" s="369"/>
      <c r="BN124" s="369"/>
      <c r="BO124" s="369"/>
      <c r="BP124" s="369"/>
      <c r="BQ124" s="369"/>
      <c r="BR124" s="369"/>
      <c r="BS124" s="369"/>
      <c r="BT124" s="369"/>
      <c r="BU124" s="369"/>
      <c r="BV124" s="369"/>
    </row>
    <row r="125" spans="63:74" x14ac:dyDescent="0.25">
      <c r="BK125" s="369"/>
      <c r="BL125" s="369"/>
      <c r="BM125" s="369"/>
      <c r="BN125" s="369"/>
      <c r="BO125" s="369"/>
      <c r="BP125" s="369"/>
      <c r="BQ125" s="369"/>
      <c r="BR125" s="369"/>
      <c r="BS125" s="369"/>
      <c r="BT125" s="369"/>
      <c r="BU125" s="369"/>
      <c r="BV125" s="369"/>
    </row>
    <row r="126" spans="63:74" x14ac:dyDescent="0.25">
      <c r="BK126" s="369"/>
      <c r="BL126" s="369"/>
      <c r="BM126" s="369"/>
      <c r="BN126" s="369"/>
      <c r="BO126" s="369"/>
      <c r="BP126" s="369"/>
      <c r="BQ126" s="369"/>
      <c r="BR126" s="369"/>
      <c r="BS126" s="369"/>
      <c r="BT126" s="369"/>
      <c r="BU126" s="369"/>
      <c r="BV126" s="369"/>
    </row>
    <row r="127" spans="63:74" x14ac:dyDescent="0.25">
      <c r="BK127" s="369"/>
      <c r="BL127" s="369"/>
      <c r="BM127" s="369"/>
      <c r="BN127" s="369"/>
      <c r="BO127" s="369"/>
      <c r="BP127" s="369"/>
      <c r="BQ127" s="369"/>
      <c r="BR127" s="369"/>
      <c r="BS127" s="369"/>
      <c r="BT127" s="369"/>
      <c r="BU127" s="369"/>
      <c r="BV127" s="369"/>
    </row>
    <row r="128" spans="63:74" x14ac:dyDescent="0.25">
      <c r="BK128" s="369"/>
      <c r="BL128" s="369"/>
      <c r="BM128" s="369"/>
      <c r="BN128" s="369"/>
      <c r="BO128" s="369"/>
      <c r="BP128" s="369"/>
      <c r="BQ128" s="369"/>
      <c r="BR128" s="369"/>
      <c r="BS128" s="369"/>
      <c r="BT128" s="369"/>
      <c r="BU128" s="369"/>
      <c r="BV128" s="369"/>
    </row>
    <row r="129" spans="63:74" x14ac:dyDescent="0.25">
      <c r="BK129" s="369"/>
      <c r="BL129" s="369"/>
      <c r="BM129" s="369"/>
      <c r="BN129" s="369"/>
      <c r="BO129" s="369"/>
      <c r="BP129" s="369"/>
      <c r="BQ129" s="369"/>
      <c r="BR129" s="369"/>
      <c r="BS129" s="369"/>
      <c r="BT129" s="369"/>
      <c r="BU129" s="369"/>
      <c r="BV129" s="369"/>
    </row>
    <row r="130" spans="63:74" x14ac:dyDescent="0.25">
      <c r="BK130" s="369"/>
      <c r="BL130" s="369"/>
      <c r="BM130" s="369"/>
      <c r="BN130" s="369"/>
      <c r="BO130" s="369"/>
      <c r="BP130" s="369"/>
      <c r="BQ130" s="369"/>
      <c r="BR130" s="369"/>
      <c r="BS130" s="369"/>
      <c r="BT130" s="369"/>
      <c r="BU130" s="369"/>
      <c r="BV130" s="369"/>
    </row>
    <row r="131" spans="63:74" x14ac:dyDescent="0.25">
      <c r="BK131" s="369"/>
      <c r="BL131" s="369"/>
      <c r="BM131" s="369"/>
      <c r="BN131" s="369"/>
      <c r="BO131" s="369"/>
      <c r="BP131" s="369"/>
      <c r="BQ131" s="369"/>
      <c r="BR131" s="369"/>
      <c r="BS131" s="369"/>
      <c r="BT131" s="369"/>
      <c r="BU131" s="369"/>
      <c r="BV131" s="369"/>
    </row>
    <row r="132" spans="63:74" x14ac:dyDescent="0.25">
      <c r="BK132" s="369"/>
      <c r="BL132" s="369"/>
      <c r="BM132" s="369"/>
      <c r="BN132" s="369"/>
      <c r="BO132" s="369"/>
      <c r="BP132" s="369"/>
      <c r="BQ132" s="369"/>
      <c r="BR132" s="369"/>
      <c r="BS132" s="369"/>
      <c r="BT132" s="369"/>
      <c r="BU132" s="369"/>
      <c r="BV132" s="369"/>
    </row>
    <row r="133" spans="63:74" x14ac:dyDescent="0.25">
      <c r="BK133" s="369"/>
      <c r="BL133" s="369"/>
      <c r="BM133" s="369"/>
      <c r="BN133" s="369"/>
      <c r="BO133" s="369"/>
      <c r="BP133" s="369"/>
      <c r="BQ133" s="369"/>
      <c r="BR133" s="369"/>
      <c r="BS133" s="369"/>
      <c r="BT133" s="369"/>
      <c r="BU133" s="369"/>
      <c r="BV133" s="369"/>
    </row>
    <row r="134" spans="63:74" x14ac:dyDescent="0.25">
      <c r="BK134" s="369"/>
      <c r="BL134" s="369"/>
      <c r="BM134" s="369"/>
      <c r="BN134" s="369"/>
      <c r="BO134" s="369"/>
      <c r="BP134" s="369"/>
      <c r="BQ134" s="369"/>
      <c r="BR134" s="369"/>
      <c r="BS134" s="369"/>
      <c r="BT134" s="369"/>
      <c r="BU134" s="369"/>
      <c r="BV134" s="369"/>
    </row>
    <row r="135" spans="63:74" x14ac:dyDescent="0.25">
      <c r="BK135" s="369"/>
      <c r="BL135" s="369"/>
      <c r="BM135" s="369"/>
      <c r="BN135" s="369"/>
      <c r="BO135" s="369"/>
      <c r="BP135" s="369"/>
      <c r="BQ135" s="369"/>
      <c r="BR135" s="369"/>
      <c r="BS135" s="369"/>
      <c r="BT135" s="369"/>
      <c r="BU135" s="369"/>
      <c r="BV135" s="369"/>
    </row>
  </sheetData>
  <mergeCells count="23">
    <mergeCell ref="B61:Q61"/>
    <mergeCell ref="B59:Q59"/>
    <mergeCell ref="B60:Q60"/>
    <mergeCell ref="B48:Q48"/>
    <mergeCell ref="B49:Q49"/>
    <mergeCell ref="B50:Q50"/>
    <mergeCell ref="B58:Q58"/>
    <mergeCell ref="B57:Q57"/>
    <mergeCell ref="B56:Q56"/>
    <mergeCell ref="B55:R55"/>
    <mergeCell ref="AM3:AX3"/>
    <mergeCell ref="AY3:BJ3"/>
    <mergeCell ref="BK3:BV3"/>
    <mergeCell ref="B1:AL1"/>
    <mergeCell ref="C3:N3"/>
    <mergeCell ref="O3:Z3"/>
    <mergeCell ref="AA3:AL3"/>
    <mergeCell ref="A1:A2"/>
    <mergeCell ref="B51:Q51"/>
    <mergeCell ref="B52:Q52"/>
    <mergeCell ref="B53:Q53"/>
    <mergeCell ref="B54:Q54"/>
    <mergeCell ref="B47:Q4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Z5" activePane="bottomRight" state="frozen"/>
      <selection activeCell="BF63" sqref="BF63"/>
      <selection pane="topRight" activeCell="BF63" sqref="BF63"/>
      <selection pane="bottomLeft" activeCell="BF63" sqref="BF63"/>
      <selection pane="bottomRight" sqref="A1:A2"/>
    </sheetView>
  </sheetViews>
  <sheetFormatPr defaultColWidth="8.54296875" defaultRowHeight="10.5" x14ac:dyDescent="0.25"/>
  <cols>
    <col min="1" max="1" width="11.54296875" style="158" customWidth="1"/>
    <col min="2" max="2" width="31.81640625" style="151" customWidth="1"/>
    <col min="3" max="50" width="6.54296875" style="151" customWidth="1"/>
    <col min="51" max="55" width="6.54296875" style="444" customWidth="1"/>
    <col min="56" max="58" width="6.54296875" style="571" customWidth="1"/>
    <col min="59" max="62" width="6.54296875" style="444" customWidth="1"/>
    <col min="63" max="74" width="6.54296875" style="151" customWidth="1"/>
    <col min="75" max="16384" width="8.54296875" style="151"/>
  </cols>
  <sheetData>
    <row r="1" spans="1:74" ht="13.4" customHeight="1" x14ac:dyDescent="0.3">
      <c r="A1" s="760" t="s">
        <v>790</v>
      </c>
      <c r="B1" s="775" t="s">
        <v>1336</v>
      </c>
      <c r="C1" s="757"/>
      <c r="D1" s="757"/>
      <c r="E1" s="757"/>
      <c r="F1" s="757"/>
      <c r="G1" s="757"/>
      <c r="H1" s="757"/>
      <c r="I1" s="757"/>
      <c r="J1" s="757"/>
      <c r="K1" s="757"/>
      <c r="L1" s="757"/>
      <c r="M1" s="757"/>
      <c r="N1" s="757"/>
      <c r="O1" s="757"/>
      <c r="P1" s="757"/>
      <c r="Q1" s="757"/>
      <c r="R1" s="757"/>
      <c r="S1" s="757"/>
      <c r="T1" s="757"/>
      <c r="U1" s="757"/>
      <c r="V1" s="757"/>
      <c r="W1" s="757"/>
      <c r="X1" s="757"/>
      <c r="Y1" s="757"/>
      <c r="Z1" s="757"/>
      <c r="AA1" s="757"/>
      <c r="AB1" s="757"/>
      <c r="AC1" s="757"/>
      <c r="AD1" s="757"/>
      <c r="AE1" s="757"/>
      <c r="AF1" s="757"/>
      <c r="AG1" s="757"/>
      <c r="AH1" s="757"/>
      <c r="AI1" s="757"/>
      <c r="AJ1" s="757"/>
      <c r="AK1" s="757"/>
      <c r="AL1" s="757"/>
    </row>
    <row r="2" spans="1:74" ht="12.5" x14ac:dyDescent="0.25">
      <c r="A2" s="761"/>
      <c r="B2" s="485" t="str">
        <f>"U.S. Energy Information Administration  |  Short-Term Energy Outlook  - "&amp;Dates!D1</f>
        <v>U.S. Energy Information Administration  |  Short-Term Energy Outlook  - October 2022</v>
      </c>
      <c r="C2" s="486"/>
      <c r="D2" s="486"/>
      <c r="E2" s="486"/>
      <c r="F2" s="486"/>
      <c r="G2" s="671"/>
      <c r="H2" s="671"/>
      <c r="I2" s="671"/>
      <c r="J2" s="671"/>
      <c r="K2" s="671"/>
      <c r="L2" s="671"/>
      <c r="M2" s="671"/>
      <c r="N2" s="671"/>
      <c r="O2" s="671"/>
      <c r="P2" s="671"/>
      <c r="Q2" s="671"/>
      <c r="R2" s="671"/>
      <c r="S2" s="671"/>
      <c r="T2" s="671"/>
      <c r="U2" s="671"/>
      <c r="V2" s="671"/>
      <c r="W2" s="671"/>
      <c r="X2" s="671"/>
      <c r="Y2" s="671"/>
      <c r="Z2" s="671"/>
      <c r="AA2" s="671"/>
      <c r="AB2" s="671"/>
      <c r="AC2" s="671"/>
      <c r="AD2" s="671"/>
      <c r="AE2" s="671"/>
      <c r="AF2" s="671"/>
      <c r="AG2" s="671"/>
      <c r="AH2" s="671"/>
      <c r="AI2" s="671"/>
      <c r="AJ2" s="671"/>
      <c r="AK2" s="486"/>
      <c r="AL2" s="486"/>
    </row>
    <row r="3" spans="1:74" s="12" customFormat="1" ht="13" x14ac:dyDescent="0.3">
      <c r="A3" s="733" t="s">
        <v>1406</v>
      </c>
      <c r="B3" s="70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s="12" customFormat="1" x14ac:dyDescent="0.25">
      <c r="A4" s="734" t="str">
        <f>Dates!$D$2</f>
        <v>Thursday October 6,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BG5" s="571"/>
      <c r="BK5" s="369"/>
      <c r="BL5" s="369"/>
      <c r="BM5" s="369"/>
      <c r="BN5" s="369"/>
      <c r="BO5" s="369"/>
      <c r="BP5" s="369"/>
      <c r="BQ5" s="369"/>
      <c r="BR5" s="369"/>
      <c r="BS5" s="369"/>
      <c r="BT5" s="369"/>
      <c r="BU5" s="369"/>
      <c r="BV5" s="369"/>
    </row>
    <row r="6" spans="1:74" ht="11.15" customHeight="1" x14ac:dyDescent="0.25">
      <c r="A6" s="158" t="s">
        <v>362</v>
      </c>
      <c r="B6" s="168" t="s">
        <v>376</v>
      </c>
      <c r="C6" s="243">
        <v>23.778823397</v>
      </c>
      <c r="D6" s="243">
        <v>24.347460442999999</v>
      </c>
      <c r="E6" s="243">
        <v>24.729654429</v>
      </c>
      <c r="F6" s="243">
        <v>24.498744967</v>
      </c>
      <c r="G6" s="243">
        <v>24.650610171</v>
      </c>
      <c r="H6" s="243">
        <v>24.7986203</v>
      </c>
      <c r="I6" s="243">
        <v>25.401754460999999</v>
      </c>
      <c r="J6" s="243">
        <v>26.352759719000002</v>
      </c>
      <c r="K6" s="243">
        <v>25.9134283</v>
      </c>
      <c r="L6" s="243">
        <v>26.122227428999999</v>
      </c>
      <c r="M6" s="243">
        <v>26.576901967000001</v>
      </c>
      <c r="N6" s="243">
        <v>26.665658203</v>
      </c>
      <c r="O6" s="243">
        <v>26.092683077</v>
      </c>
      <c r="P6" s="243">
        <v>26.048767543</v>
      </c>
      <c r="Q6" s="243">
        <v>26.377226465</v>
      </c>
      <c r="R6" s="243">
        <v>26.765256733000001</v>
      </c>
      <c r="S6" s="243">
        <v>26.637403658</v>
      </c>
      <c r="T6" s="243">
        <v>26.838203400000001</v>
      </c>
      <c r="U6" s="243">
        <v>26.412648077</v>
      </c>
      <c r="V6" s="243">
        <v>27.114445819</v>
      </c>
      <c r="W6" s="243">
        <v>27.171867732999999</v>
      </c>
      <c r="X6" s="243">
        <v>27.455182754999999</v>
      </c>
      <c r="Y6" s="243">
        <v>28.027866733</v>
      </c>
      <c r="Z6" s="243">
        <v>28.195304594</v>
      </c>
      <c r="AA6" s="243">
        <v>28.131435319000001</v>
      </c>
      <c r="AB6" s="243">
        <v>27.863835797</v>
      </c>
      <c r="AC6" s="243">
        <v>27.896680157999999</v>
      </c>
      <c r="AD6" s="243">
        <v>25.440802232999999</v>
      </c>
      <c r="AE6" s="243">
        <v>22.868959415999999</v>
      </c>
      <c r="AF6" s="243">
        <v>24.527828567</v>
      </c>
      <c r="AG6" s="243">
        <v>25.363570835000001</v>
      </c>
      <c r="AH6" s="243">
        <v>24.826841319</v>
      </c>
      <c r="AI6" s="243">
        <v>25.285187567000001</v>
      </c>
      <c r="AJ6" s="243">
        <v>25.070339964999999</v>
      </c>
      <c r="AK6" s="243">
        <v>26.218995199999998</v>
      </c>
      <c r="AL6" s="243">
        <v>26.040900513</v>
      </c>
      <c r="AM6" s="243">
        <v>26.129149302999998</v>
      </c>
      <c r="AN6" s="243">
        <v>23.516606829000001</v>
      </c>
      <c r="AO6" s="243">
        <v>26.197773077000001</v>
      </c>
      <c r="AP6" s="243">
        <v>26.2008081</v>
      </c>
      <c r="AQ6" s="243">
        <v>26.54226869</v>
      </c>
      <c r="AR6" s="243">
        <v>26.678379567</v>
      </c>
      <c r="AS6" s="243">
        <v>26.772084626000002</v>
      </c>
      <c r="AT6" s="243">
        <v>26.505537403000002</v>
      </c>
      <c r="AU6" s="243">
        <v>25.955570412</v>
      </c>
      <c r="AV6" s="243">
        <v>27.339164112999999</v>
      </c>
      <c r="AW6" s="243">
        <v>27.762088644999999</v>
      </c>
      <c r="AX6" s="243">
        <v>27.461248221000002</v>
      </c>
      <c r="AY6" s="243">
        <v>26.647528516000001</v>
      </c>
      <c r="AZ6" s="243">
        <v>26.721098679000001</v>
      </c>
      <c r="BA6" s="243">
        <v>27.646620290000001</v>
      </c>
      <c r="BB6" s="243">
        <v>27.464542432999998</v>
      </c>
      <c r="BC6" s="243">
        <v>27.352137393</v>
      </c>
      <c r="BD6" s="243">
        <v>27.801021686999999</v>
      </c>
      <c r="BE6" s="243">
        <v>28.038639435</v>
      </c>
      <c r="BF6" s="243">
        <v>28.108099331999998</v>
      </c>
      <c r="BG6" s="243">
        <v>27.775720708000001</v>
      </c>
      <c r="BH6" s="367">
        <v>27.961566188999999</v>
      </c>
      <c r="BI6" s="367">
        <v>28.644973758999999</v>
      </c>
      <c r="BJ6" s="367">
        <v>28.702184051</v>
      </c>
      <c r="BK6" s="367">
        <v>28.740773741000002</v>
      </c>
      <c r="BL6" s="367">
        <v>28.730729115999999</v>
      </c>
      <c r="BM6" s="367">
        <v>28.793609546999999</v>
      </c>
      <c r="BN6" s="367">
        <v>28.81038908</v>
      </c>
      <c r="BO6" s="367">
        <v>28.794427611</v>
      </c>
      <c r="BP6" s="367">
        <v>28.674402724</v>
      </c>
      <c r="BQ6" s="367">
        <v>28.683916146000001</v>
      </c>
      <c r="BR6" s="367">
        <v>28.776424882000001</v>
      </c>
      <c r="BS6" s="367">
        <v>28.833315448</v>
      </c>
      <c r="BT6" s="367">
        <v>28.864131245999999</v>
      </c>
      <c r="BU6" s="367">
        <v>29.212533958000002</v>
      </c>
      <c r="BV6" s="367">
        <v>29.161478234</v>
      </c>
    </row>
    <row r="7" spans="1:74" ht="11.15" customHeight="1" x14ac:dyDescent="0.25">
      <c r="A7" s="158" t="s">
        <v>244</v>
      </c>
      <c r="B7" s="169" t="s">
        <v>335</v>
      </c>
      <c r="C7" s="243">
        <v>5.1999483</v>
      </c>
      <c r="D7" s="243">
        <v>5.3609483000000004</v>
      </c>
      <c r="E7" s="243">
        <v>5.3999483000000001</v>
      </c>
      <c r="F7" s="243">
        <v>5.0339482999999996</v>
      </c>
      <c r="G7" s="243">
        <v>5.1849483000000003</v>
      </c>
      <c r="H7" s="243">
        <v>5.1129483000000002</v>
      </c>
      <c r="I7" s="243">
        <v>5.3269482999999997</v>
      </c>
      <c r="J7" s="243">
        <v>5.6129483000000002</v>
      </c>
      <c r="K7" s="243">
        <v>5.1899483000000002</v>
      </c>
      <c r="L7" s="243">
        <v>5.5059483</v>
      </c>
      <c r="M7" s="243">
        <v>5.6029483000000004</v>
      </c>
      <c r="N7" s="243">
        <v>5.6329482999999998</v>
      </c>
      <c r="O7" s="243">
        <v>5.3671309999999997</v>
      </c>
      <c r="P7" s="243">
        <v>5.3881309999999996</v>
      </c>
      <c r="Q7" s="243">
        <v>5.4731310000000004</v>
      </c>
      <c r="R7" s="243">
        <v>5.517131</v>
      </c>
      <c r="S7" s="243">
        <v>5.3421310000000002</v>
      </c>
      <c r="T7" s="243">
        <v>5.4791309999999998</v>
      </c>
      <c r="U7" s="243">
        <v>5.4751310000000002</v>
      </c>
      <c r="V7" s="243">
        <v>5.5021310000000003</v>
      </c>
      <c r="W7" s="243">
        <v>5.3591309999999996</v>
      </c>
      <c r="X7" s="243">
        <v>5.4301310000000003</v>
      </c>
      <c r="Y7" s="243">
        <v>5.6231309999999999</v>
      </c>
      <c r="Z7" s="243">
        <v>5.7681310000000003</v>
      </c>
      <c r="AA7" s="243">
        <v>5.5714041999999999</v>
      </c>
      <c r="AB7" s="243">
        <v>5.6874041999999996</v>
      </c>
      <c r="AC7" s="243">
        <v>5.5974041999999997</v>
      </c>
      <c r="AD7" s="243">
        <v>4.9664042000000004</v>
      </c>
      <c r="AE7" s="243">
        <v>4.7114041999999996</v>
      </c>
      <c r="AF7" s="243">
        <v>4.9804041999999997</v>
      </c>
      <c r="AG7" s="243">
        <v>4.9444042000000001</v>
      </c>
      <c r="AH7" s="243">
        <v>4.8364041999999996</v>
      </c>
      <c r="AI7" s="243">
        <v>4.9684042000000002</v>
      </c>
      <c r="AJ7" s="243">
        <v>5.2554042000000001</v>
      </c>
      <c r="AK7" s="243">
        <v>5.5844041999999998</v>
      </c>
      <c r="AL7" s="243">
        <v>5.7274041999999996</v>
      </c>
      <c r="AM7" s="243">
        <v>5.7197851000000002</v>
      </c>
      <c r="AN7" s="243">
        <v>5.5137850999999998</v>
      </c>
      <c r="AO7" s="243">
        <v>5.6177850999999999</v>
      </c>
      <c r="AP7" s="243">
        <v>5.2427850999999999</v>
      </c>
      <c r="AQ7" s="243">
        <v>5.3347851000000004</v>
      </c>
      <c r="AR7" s="243">
        <v>5.5237850999999996</v>
      </c>
      <c r="AS7" s="243">
        <v>5.6507851000000002</v>
      </c>
      <c r="AT7" s="243">
        <v>5.4665697707999996</v>
      </c>
      <c r="AU7" s="243">
        <v>5.3385697708000004</v>
      </c>
      <c r="AV7" s="243">
        <v>5.7025697708000003</v>
      </c>
      <c r="AW7" s="243">
        <v>5.7785697707999999</v>
      </c>
      <c r="AX7" s="243">
        <v>5.5615697708000003</v>
      </c>
      <c r="AY7" s="243">
        <v>5.49</v>
      </c>
      <c r="AZ7" s="243">
        <v>5.7320000000000002</v>
      </c>
      <c r="BA7" s="243">
        <v>5.7569999999999997</v>
      </c>
      <c r="BB7" s="243">
        <v>5.6219999999999999</v>
      </c>
      <c r="BC7" s="243">
        <v>5.4160000000000004</v>
      </c>
      <c r="BD7" s="243">
        <v>5.5703675201999996</v>
      </c>
      <c r="BE7" s="243">
        <v>5.6697644016000002</v>
      </c>
      <c r="BF7" s="243">
        <v>5.7625567257999997</v>
      </c>
      <c r="BG7" s="243">
        <v>5.7332731610999996</v>
      </c>
      <c r="BH7" s="367">
        <v>5.7671867633999998</v>
      </c>
      <c r="BI7" s="367">
        <v>5.8920440998999997</v>
      </c>
      <c r="BJ7" s="367">
        <v>5.9029262320999996</v>
      </c>
      <c r="BK7" s="367">
        <v>5.9546031091999998</v>
      </c>
      <c r="BL7" s="367">
        <v>5.9284278395000003</v>
      </c>
      <c r="BM7" s="367">
        <v>5.8838996092000002</v>
      </c>
      <c r="BN7" s="367">
        <v>5.8991059526000003</v>
      </c>
      <c r="BO7" s="367">
        <v>5.8689732834999999</v>
      </c>
      <c r="BP7" s="367">
        <v>5.8863866031000001</v>
      </c>
      <c r="BQ7" s="367">
        <v>5.8692249877</v>
      </c>
      <c r="BR7" s="367">
        <v>5.8994569584000001</v>
      </c>
      <c r="BS7" s="367">
        <v>5.9319682130000002</v>
      </c>
      <c r="BT7" s="367">
        <v>5.9234998333000002</v>
      </c>
      <c r="BU7" s="367">
        <v>5.9341787023999997</v>
      </c>
      <c r="BV7" s="367">
        <v>5.8907066672999999</v>
      </c>
    </row>
    <row r="8" spans="1:74" ht="11.15" customHeight="1" x14ac:dyDescent="0.25">
      <c r="A8" s="158" t="s">
        <v>245</v>
      </c>
      <c r="B8" s="169" t="s">
        <v>336</v>
      </c>
      <c r="C8" s="243">
        <v>2.1976059999999999</v>
      </c>
      <c r="D8" s="243">
        <v>2.1607059999999998</v>
      </c>
      <c r="E8" s="243">
        <v>2.1236060000000001</v>
      </c>
      <c r="F8" s="243">
        <v>2.1561059999999999</v>
      </c>
      <c r="G8" s="243">
        <v>2.1217060000000001</v>
      </c>
      <c r="H8" s="243">
        <v>2.1030060000000002</v>
      </c>
      <c r="I8" s="243">
        <v>2.1009060000000002</v>
      </c>
      <c r="J8" s="243">
        <v>2.066106</v>
      </c>
      <c r="K8" s="243">
        <v>2.0751059999999999</v>
      </c>
      <c r="L8" s="243">
        <v>1.999306</v>
      </c>
      <c r="M8" s="243">
        <v>1.9264060000000001</v>
      </c>
      <c r="N8" s="243">
        <v>1.9236979999999999</v>
      </c>
      <c r="O8" s="243">
        <v>1.8580444</v>
      </c>
      <c r="P8" s="243">
        <v>1.9388444</v>
      </c>
      <c r="Q8" s="243">
        <v>1.9323444000000001</v>
      </c>
      <c r="R8" s="243">
        <v>1.9123444000000001</v>
      </c>
      <c r="S8" s="243">
        <v>1.8960444000000001</v>
      </c>
      <c r="T8" s="243">
        <v>1.9000444000000001</v>
      </c>
      <c r="U8" s="243">
        <v>1.8969444</v>
      </c>
      <c r="V8" s="243">
        <v>1.9252444</v>
      </c>
      <c r="W8" s="243">
        <v>1.9531444</v>
      </c>
      <c r="X8" s="243">
        <v>1.8985444</v>
      </c>
      <c r="Y8" s="243">
        <v>1.9360444000000001</v>
      </c>
      <c r="Z8" s="243">
        <v>1.9518443999999999</v>
      </c>
      <c r="AA8" s="243">
        <v>1.9912847</v>
      </c>
      <c r="AB8" s="243">
        <v>1.9943846999999999</v>
      </c>
      <c r="AC8" s="243">
        <v>2.0108847000000001</v>
      </c>
      <c r="AD8" s="243">
        <v>1.9956847</v>
      </c>
      <c r="AE8" s="243">
        <v>1.9110847</v>
      </c>
      <c r="AF8" s="243">
        <v>1.8951846999999999</v>
      </c>
      <c r="AG8" s="243">
        <v>1.8790846999999999</v>
      </c>
      <c r="AH8" s="243">
        <v>1.9207847</v>
      </c>
      <c r="AI8" s="243">
        <v>1.9221847000000001</v>
      </c>
      <c r="AJ8" s="243">
        <v>1.8871846999999999</v>
      </c>
      <c r="AK8" s="243">
        <v>1.8867847</v>
      </c>
      <c r="AL8" s="243">
        <v>1.9119847000000001</v>
      </c>
      <c r="AM8" s="243">
        <v>1.9014853</v>
      </c>
      <c r="AN8" s="243">
        <v>1.9274853000000001</v>
      </c>
      <c r="AO8" s="243">
        <v>1.9521853</v>
      </c>
      <c r="AP8" s="243">
        <v>1.9481853</v>
      </c>
      <c r="AQ8" s="243">
        <v>1.9467852999999999</v>
      </c>
      <c r="AR8" s="243">
        <v>1.9409852999999999</v>
      </c>
      <c r="AS8" s="243">
        <v>1.9313853000000001</v>
      </c>
      <c r="AT8" s="243">
        <v>1.8633573745000001</v>
      </c>
      <c r="AU8" s="243">
        <v>1.8997573745</v>
      </c>
      <c r="AV8" s="243">
        <v>1.9128573744999999</v>
      </c>
      <c r="AW8" s="243">
        <v>1.9317573745000001</v>
      </c>
      <c r="AX8" s="243">
        <v>1.9288726111000001</v>
      </c>
      <c r="AY8" s="243">
        <v>1.9295</v>
      </c>
      <c r="AZ8" s="243">
        <v>1.9105000000000001</v>
      </c>
      <c r="BA8" s="243">
        <v>1.9015</v>
      </c>
      <c r="BB8" s="243">
        <v>1.8835</v>
      </c>
      <c r="BC8" s="243">
        <v>1.8925409415000001</v>
      </c>
      <c r="BD8" s="243">
        <v>1.885124</v>
      </c>
      <c r="BE8" s="243">
        <v>1.8975752915999999</v>
      </c>
      <c r="BF8" s="243">
        <v>1.8976342516</v>
      </c>
      <c r="BG8" s="243">
        <v>1.8863178988</v>
      </c>
      <c r="BH8" s="367">
        <v>1.8726765258</v>
      </c>
      <c r="BI8" s="367">
        <v>1.8605426588</v>
      </c>
      <c r="BJ8" s="367">
        <v>1.8485310192</v>
      </c>
      <c r="BK8" s="367">
        <v>1.9164132313</v>
      </c>
      <c r="BL8" s="367">
        <v>1.9040725764999999</v>
      </c>
      <c r="BM8" s="367">
        <v>1.8911785373000001</v>
      </c>
      <c r="BN8" s="367">
        <v>1.8784195276</v>
      </c>
      <c r="BO8" s="367">
        <v>1.8659648272</v>
      </c>
      <c r="BP8" s="367">
        <v>1.8538336208999999</v>
      </c>
      <c r="BQ8" s="367">
        <v>1.8414692587999999</v>
      </c>
      <c r="BR8" s="367">
        <v>1.8292383235</v>
      </c>
      <c r="BS8" s="367">
        <v>1.8172685347999999</v>
      </c>
      <c r="BT8" s="367">
        <v>1.8050499124999999</v>
      </c>
      <c r="BU8" s="367">
        <v>1.7933535555</v>
      </c>
      <c r="BV8" s="367">
        <v>1.7818404663</v>
      </c>
    </row>
    <row r="9" spans="1:74" ht="11.15" customHeight="1" x14ac:dyDescent="0.25">
      <c r="A9" s="158" t="s">
        <v>246</v>
      </c>
      <c r="B9" s="169" t="s">
        <v>337</v>
      </c>
      <c r="C9" s="243">
        <v>16.381269097000001</v>
      </c>
      <c r="D9" s="243">
        <v>16.825806143000001</v>
      </c>
      <c r="E9" s="243">
        <v>17.206100128999999</v>
      </c>
      <c r="F9" s="243">
        <v>17.308690667</v>
      </c>
      <c r="G9" s="243">
        <v>17.343955870999999</v>
      </c>
      <c r="H9" s="243">
        <v>17.582666</v>
      </c>
      <c r="I9" s="243">
        <v>17.973900161</v>
      </c>
      <c r="J9" s="243">
        <v>18.673705419000001</v>
      </c>
      <c r="K9" s="243">
        <v>18.648374</v>
      </c>
      <c r="L9" s="243">
        <v>18.616973129000002</v>
      </c>
      <c r="M9" s="243">
        <v>19.047547667</v>
      </c>
      <c r="N9" s="243">
        <v>19.109011902999999</v>
      </c>
      <c r="O9" s="243">
        <v>18.867507676999999</v>
      </c>
      <c r="P9" s="243">
        <v>18.721792142999998</v>
      </c>
      <c r="Q9" s="243">
        <v>18.971751064999999</v>
      </c>
      <c r="R9" s="243">
        <v>19.335781333</v>
      </c>
      <c r="S9" s="243">
        <v>19.399228258000001</v>
      </c>
      <c r="T9" s="243">
        <v>19.459028</v>
      </c>
      <c r="U9" s="243">
        <v>19.040572677</v>
      </c>
      <c r="V9" s="243">
        <v>19.687070419000001</v>
      </c>
      <c r="W9" s="243">
        <v>19.859592332999998</v>
      </c>
      <c r="X9" s="243">
        <v>20.126507355000001</v>
      </c>
      <c r="Y9" s="243">
        <v>20.468691332999999</v>
      </c>
      <c r="Z9" s="243">
        <v>20.475329194</v>
      </c>
      <c r="AA9" s="243">
        <v>20.568746419</v>
      </c>
      <c r="AB9" s="243">
        <v>20.182046896999999</v>
      </c>
      <c r="AC9" s="243">
        <v>20.288391258000001</v>
      </c>
      <c r="AD9" s="243">
        <v>18.478713333000002</v>
      </c>
      <c r="AE9" s="243">
        <v>16.246470515999999</v>
      </c>
      <c r="AF9" s="243">
        <v>17.652239667</v>
      </c>
      <c r="AG9" s="243">
        <v>18.540081935</v>
      </c>
      <c r="AH9" s="243">
        <v>18.069652419000001</v>
      </c>
      <c r="AI9" s="243">
        <v>18.394598667</v>
      </c>
      <c r="AJ9" s="243">
        <v>17.927751064999999</v>
      </c>
      <c r="AK9" s="243">
        <v>18.747806300000001</v>
      </c>
      <c r="AL9" s="243">
        <v>18.401511613</v>
      </c>
      <c r="AM9" s="243">
        <v>18.507878903000002</v>
      </c>
      <c r="AN9" s="243">
        <v>16.075336429</v>
      </c>
      <c r="AO9" s="243">
        <v>18.627802676999998</v>
      </c>
      <c r="AP9" s="243">
        <v>19.009837699999999</v>
      </c>
      <c r="AQ9" s="243">
        <v>19.260698290000001</v>
      </c>
      <c r="AR9" s="243">
        <v>19.213609167000001</v>
      </c>
      <c r="AS9" s="243">
        <v>19.189914225999999</v>
      </c>
      <c r="AT9" s="243">
        <v>19.175610257999999</v>
      </c>
      <c r="AU9" s="243">
        <v>18.717243267000001</v>
      </c>
      <c r="AV9" s="243">
        <v>19.723736968000001</v>
      </c>
      <c r="AW9" s="243">
        <v>20.051761500000001</v>
      </c>
      <c r="AX9" s="243">
        <v>19.970805839000001</v>
      </c>
      <c r="AY9" s="243">
        <v>19.228028515999998</v>
      </c>
      <c r="AZ9" s="243">
        <v>19.078598678999999</v>
      </c>
      <c r="BA9" s="243">
        <v>19.988120290000001</v>
      </c>
      <c r="BB9" s="243">
        <v>19.959042433</v>
      </c>
      <c r="BC9" s="243">
        <v>20.043596451999999</v>
      </c>
      <c r="BD9" s="243">
        <v>20.345530167</v>
      </c>
      <c r="BE9" s="243">
        <v>20.471299741999999</v>
      </c>
      <c r="BF9" s="243">
        <v>20.447908354999999</v>
      </c>
      <c r="BG9" s="243">
        <v>20.156129648</v>
      </c>
      <c r="BH9" s="367">
        <v>20.321702899999998</v>
      </c>
      <c r="BI9" s="367">
        <v>20.892386999999999</v>
      </c>
      <c r="BJ9" s="367">
        <v>20.950726800000002</v>
      </c>
      <c r="BK9" s="367">
        <v>20.869757400000001</v>
      </c>
      <c r="BL9" s="367">
        <v>20.898228700000001</v>
      </c>
      <c r="BM9" s="367">
        <v>21.018531400000001</v>
      </c>
      <c r="BN9" s="367">
        <v>21.032863599999999</v>
      </c>
      <c r="BO9" s="367">
        <v>21.059489500000002</v>
      </c>
      <c r="BP9" s="367">
        <v>20.934182499999999</v>
      </c>
      <c r="BQ9" s="367">
        <v>20.973221899999999</v>
      </c>
      <c r="BR9" s="367">
        <v>21.0477296</v>
      </c>
      <c r="BS9" s="367">
        <v>21.084078699999999</v>
      </c>
      <c r="BT9" s="367">
        <v>21.135581500000001</v>
      </c>
      <c r="BU9" s="367">
        <v>21.485001700000002</v>
      </c>
      <c r="BV9" s="367">
        <v>21.488931099999999</v>
      </c>
    </row>
    <row r="10" spans="1:74" ht="11.15" customHeight="1" x14ac:dyDescent="0.2">
      <c r="C10" s="216"/>
      <c r="D10" s="216"/>
      <c r="E10" s="216"/>
      <c r="F10" s="216"/>
      <c r="G10" s="216"/>
      <c r="H10" s="216"/>
      <c r="I10" s="216"/>
      <c r="J10" s="216"/>
      <c r="K10" s="216"/>
      <c r="L10" s="216"/>
      <c r="M10" s="216"/>
      <c r="N10" s="216"/>
      <c r="O10" s="216"/>
      <c r="P10" s="216"/>
      <c r="Q10" s="216"/>
      <c r="R10" s="216"/>
      <c r="S10" s="216"/>
      <c r="T10" s="216"/>
      <c r="U10" s="216"/>
      <c r="V10" s="216"/>
      <c r="W10" s="216"/>
      <c r="X10" s="216"/>
      <c r="Y10" s="216"/>
      <c r="Z10" s="216"/>
      <c r="AA10" s="216"/>
      <c r="AB10" s="216"/>
      <c r="AC10" s="216"/>
      <c r="AD10" s="216"/>
      <c r="AE10" s="216"/>
      <c r="AF10" s="216"/>
      <c r="AG10" s="216"/>
      <c r="AH10" s="216"/>
      <c r="AI10" s="216"/>
      <c r="AJ10" s="216"/>
      <c r="AK10" s="216"/>
      <c r="AL10" s="216"/>
      <c r="AM10" s="216"/>
      <c r="AN10" s="216"/>
      <c r="AO10" s="216"/>
      <c r="AP10" s="216"/>
      <c r="AQ10" s="216"/>
      <c r="AR10" s="216"/>
      <c r="AS10" s="216"/>
      <c r="AT10" s="216"/>
      <c r="AU10" s="216"/>
      <c r="AV10" s="216"/>
      <c r="AW10" s="216"/>
      <c r="AX10" s="216"/>
      <c r="AY10" s="216"/>
      <c r="AZ10" s="216"/>
      <c r="BA10" s="216"/>
      <c r="BB10" s="216"/>
      <c r="BC10" s="216"/>
      <c r="BD10" s="216"/>
      <c r="BE10" s="216"/>
      <c r="BF10" s="216"/>
      <c r="BG10" s="216"/>
      <c r="BH10" s="442"/>
      <c r="BI10" s="442"/>
      <c r="BJ10" s="368"/>
      <c r="BK10" s="368"/>
      <c r="BL10" s="368"/>
      <c r="BM10" s="368"/>
      <c r="BN10" s="368"/>
      <c r="BO10" s="368"/>
      <c r="BP10" s="368"/>
      <c r="BQ10" s="368"/>
      <c r="BR10" s="368"/>
      <c r="BS10" s="368"/>
      <c r="BT10" s="368"/>
      <c r="BU10" s="368"/>
      <c r="BV10" s="368"/>
    </row>
    <row r="11" spans="1:74" ht="11.15" customHeight="1" x14ac:dyDescent="0.25">
      <c r="A11" s="158" t="s">
        <v>361</v>
      </c>
      <c r="B11" s="168" t="s">
        <v>377</v>
      </c>
      <c r="C11" s="243">
        <v>5.4410880379000002</v>
      </c>
      <c r="D11" s="243">
        <v>5.3572235564000001</v>
      </c>
      <c r="E11" s="243">
        <v>5.4692918320999997</v>
      </c>
      <c r="F11" s="243">
        <v>5.9709902362999996</v>
      </c>
      <c r="G11" s="243">
        <v>6.1829236703000001</v>
      </c>
      <c r="H11" s="243">
        <v>6.3622020885000001</v>
      </c>
      <c r="I11" s="243">
        <v>6.4064782561999998</v>
      </c>
      <c r="J11" s="243">
        <v>6.1966098571000003</v>
      </c>
      <c r="K11" s="243">
        <v>6.1513610336999998</v>
      </c>
      <c r="L11" s="243">
        <v>6.0636907099000004</v>
      </c>
      <c r="M11" s="243">
        <v>5.8534319694999999</v>
      </c>
      <c r="N11" s="243">
        <v>5.7135723154000004</v>
      </c>
      <c r="O11" s="243">
        <v>5.4823696738000001</v>
      </c>
      <c r="P11" s="243">
        <v>5.3271861610000002</v>
      </c>
      <c r="Q11" s="243">
        <v>5.4838649823000001</v>
      </c>
      <c r="R11" s="243">
        <v>5.9036679800999998</v>
      </c>
      <c r="S11" s="243">
        <v>6.3969238591000002</v>
      </c>
      <c r="T11" s="243">
        <v>6.3377216933999998</v>
      </c>
      <c r="U11" s="243">
        <v>6.5952658680000003</v>
      </c>
      <c r="V11" s="243">
        <v>6.9544642383999999</v>
      </c>
      <c r="W11" s="243">
        <v>6.8500909226999998</v>
      </c>
      <c r="X11" s="243">
        <v>6.7258773859999996</v>
      </c>
      <c r="Y11" s="243">
        <v>6.4909955244999997</v>
      </c>
      <c r="Z11" s="243">
        <v>6.1226285386999999</v>
      </c>
      <c r="AA11" s="243">
        <v>6.1315731597000003</v>
      </c>
      <c r="AB11" s="243">
        <v>5.9543636556999999</v>
      </c>
      <c r="AC11" s="243">
        <v>5.9835320335000004</v>
      </c>
      <c r="AD11" s="243">
        <v>5.8390093633999998</v>
      </c>
      <c r="AE11" s="243">
        <v>5.8987706898000001</v>
      </c>
      <c r="AF11" s="243">
        <v>6.4214448677</v>
      </c>
      <c r="AG11" s="243">
        <v>6.6799132567999999</v>
      </c>
      <c r="AH11" s="243">
        <v>6.6875854830000003</v>
      </c>
      <c r="AI11" s="243">
        <v>6.5563885519999996</v>
      </c>
      <c r="AJ11" s="243">
        <v>6.3147068280000003</v>
      </c>
      <c r="AK11" s="243">
        <v>5.8630142385999999</v>
      </c>
      <c r="AL11" s="243">
        <v>5.5330284080999999</v>
      </c>
      <c r="AM11" s="243">
        <v>5.6556251166999996</v>
      </c>
      <c r="AN11" s="243">
        <v>5.5763780196999999</v>
      </c>
      <c r="AO11" s="243">
        <v>5.6743891976</v>
      </c>
      <c r="AP11" s="243">
        <v>6.0670885953000004</v>
      </c>
      <c r="AQ11" s="243">
        <v>6.3992176176999997</v>
      </c>
      <c r="AR11" s="243">
        <v>6.3893765416999999</v>
      </c>
      <c r="AS11" s="243">
        <v>6.7174546858999999</v>
      </c>
      <c r="AT11" s="243">
        <v>6.6674832998999998</v>
      </c>
      <c r="AU11" s="243">
        <v>6.6836884021999996</v>
      </c>
      <c r="AV11" s="243">
        <v>6.0734338930999998</v>
      </c>
      <c r="AW11" s="243">
        <v>5.8305485612999997</v>
      </c>
      <c r="AX11" s="243">
        <v>5.4776959364</v>
      </c>
      <c r="AY11" s="243">
        <v>5.8522776923000004</v>
      </c>
      <c r="AZ11" s="243">
        <v>5.7952165085000003</v>
      </c>
      <c r="BA11" s="243">
        <v>5.8531538527000002</v>
      </c>
      <c r="BB11" s="243">
        <v>6.1977755989999999</v>
      </c>
      <c r="BC11" s="243">
        <v>6.5433533908000001</v>
      </c>
      <c r="BD11" s="243">
        <v>6.4739532870999996</v>
      </c>
      <c r="BE11" s="243">
        <v>6.8017688753999996</v>
      </c>
      <c r="BF11" s="243">
        <v>6.9617293478000004</v>
      </c>
      <c r="BG11" s="243">
        <v>7.1743792625999996</v>
      </c>
      <c r="BH11" s="367">
        <v>6.7901960304999998</v>
      </c>
      <c r="BI11" s="367">
        <v>6.6183410724999998</v>
      </c>
      <c r="BJ11" s="367">
        <v>6.4644323848000003</v>
      </c>
      <c r="BK11" s="367">
        <v>6.3617482953</v>
      </c>
      <c r="BL11" s="367">
        <v>6.3885127436999998</v>
      </c>
      <c r="BM11" s="367">
        <v>6.3992027224000001</v>
      </c>
      <c r="BN11" s="367">
        <v>6.7961330392999999</v>
      </c>
      <c r="BO11" s="367">
        <v>7.2917943017000004</v>
      </c>
      <c r="BP11" s="367">
        <v>7.3196735333999996</v>
      </c>
      <c r="BQ11" s="367">
        <v>7.3592808703000001</v>
      </c>
      <c r="BR11" s="367">
        <v>7.4147940375000001</v>
      </c>
      <c r="BS11" s="367">
        <v>7.556466415</v>
      </c>
      <c r="BT11" s="367">
        <v>7.2243143052000001</v>
      </c>
      <c r="BU11" s="367">
        <v>6.9060460291999997</v>
      </c>
      <c r="BV11" s="367">
        <v>6.6998065108000002</v>
      </c>
    </row>
    <row r="12" spans="1:74" ht="11.15" customHeight="1" x14ac:dyDescent="0.25">
      <c r="A12" s="158" t="s">
        <v>247</v>
      </c>
      <c r="B12" s="169" t="s">
        <v>338</v>
      </c>
      <c r="C12" s="243">
        <v>0.70187363363999999</v>
      </c>
      <c r="D12" s="243">
        <v>0.68915829385000005</v>
      </c>
      <c r="E12" s="243">
        <v>0.68901466538</v>
      </c>
      <c r="F12" s="243">
        <v>0.70370859808999997</v>
      </c>
      <c r="G12" s="243">
        <v>0.71791504011999996</v>
      </c>
      <c r="H12" s="243">
        <v>0.71954063038000005</v>
      </c>
      <c r="I12" s="243">
        <v>0.71420286916999998</v>
      </c>
      <c r="J12" s="243">
        <v>0.69294414415000005</v>
      </c>
      <c r="K12" s="243">
        <v>0.71139937276999998</v>
      </c>
      <c r="L12" s="243">
        <v>0.69849362287000005</v>
      </c>
      <c r="M12" s="243">
        <v>0.72728360390000002</v>
      </c>
      <c r="N12" s="243">
        <v>0.68979892876000004</v>
      </c>
      <c r="O12" s="243">
        <v>0.69144861132000002</v>
      </c>
      <c r="P12" s="243">
        <v>0.67670199473000003</v>
      </c>
      <c r="Q12" s="243">
        <v>0.71873756494999996</v>
      </c>
      <c r="R12" s="243">
        <v>0.74164714416999999</v>
      </c>
      <c r="S12" s="243">
        <v>0.74153159788</v>
      </c>
      <c r="T12" s="243">
        <v>0.71596804232</v>
      </c>
      <c r="U12" s="243">
        <v>0.71183033225000003</v>
      </c>
      <c r="V12" s="243">
        <v>0.74526899417000003</v>
      </c>
      <c r="W12" s="243">
        <v>0.74646830601000003</v>
      </c>
      <c r="X12" s="243">
        <v>0.73094765113000004</v>
      </c>
      <c r="Y12" s="243">
        <v>0.73101285309999997</v>
      </c>
      <c r="Z12" s="243">
        <v>0.72771305278999998</v>
      </c>
      <c r="AA12" s="243">
        <v>0.69616054705999997</v>
      </c>
      <c r="AB12" s="243">
        <v>0.72119799214000002</v>
      </c>
      <c r="AC12" s="243">
        <v>0.71544326784000001</v>
      </c>
      <c r="AD12" s="243">
        <v>0.61496925461999996</v>
      </c>
      <c r="AE12" s="243">
        <v>0.60952850993999996</v>
      </c>
      <c r="AF12" s="243">
        <v>0.63076933359999998</v>
      </c>
      <c r="AG12" s="243">
        <v>0.66133737539000004</v>
      </c>
      <c r="AH12" s="243">
        <v>0.65106809907999996</v>
      </c>
      <c r="AI12" s="243">
        <v>0.65607379978000002</v>
      </c>
      <c r="AJ12" s="243">
        <v>0.63381265392999997</v>
      </c>
      <c r="AK12" s="243">
        <v>0.64302426273000002</v>
      </c>
      <c r="AL12" s="243">
        <v>0.64164195208999997</v>
      </c>
      <c r="AM12" s="243">
        <v>0.65270601274999995</v>
      </c>
      <c r="AN12" s="243">
        <v>0.63281379954999994</v>
      </c>
      <c r="AO12" s="243">
        <v>0.66415268813999995</v>
      </c>
      <c r="AP12" s="243">
        <v>0.65852065570999996</v>
      </c>
      <c r="AQ12" s="243">
        <v>0.70844095099000004</v>
      </c>
      <c r="AR12" s="243">
        <v>0.70483092617999998</v>
      </c>
      <c r="AS12" s="243">
        <v>0.72944692466000005</v>
      </c>
      <c r="AT12" s="243">
        <v>0.71845783694999998</v>
      </c>
      <c r="AU12" s="243">
        <v>0.73352474497999998</v>
      </c>
      <c r="AV12" s="243">
        <v>0.73415376302000002</v>
      </c>
      <c r="AW12" s="243">
        <v>0.73923760959999996</v>
      </c>
      <c r="AX12" s="243">
        <v>0.74581140251</v>
      </c>
      <c r="AY12" s="243">
        <v>0.76584249872999999</v>
      </c>
      <c r="AZ12" s="243">
        <v>0.76757368710999996</v>
      </c>
      <c r="BA12" s="243">
        <v>0.76215688492</v>
      </c>
      <c r="BB12" s="243">
        <v>0.77678336563999995</v>
      </c>
      <c r="BC12" s="243">
        <v>0.77870874951000002</v>
      </c>
      <c r="BD12" s="243">
        <v>0.77519505742000006</v>
      </c>
      <c r="BE12" s="243">
        <v>0.77852524113999999</v>
      </c>
      <c r="BF12" s="243">
        <v>0.7916894981</v>
      </c>
      <c r="BG12" s="243">
        <v>0.80367041866</v>
      </c>
      <c r="BH12" s="367">
        <v>0.80579017330000002</v>
      </c>
      <c r="BI12" s="367">
        <v>0.81316734660000001</v>
      </c>
      <c r="BJ12" s="367">
        <v>0.82022509015</v>
      </c>
      <c r="BK12" s="367">
        <v>0.84703191380999998</v>
      </c>
      <c r="BL12" s="367">
        <v>0.84979057627999999</v>
      </c>
      <c r="BM12" s="367">
        <v>0.84399453924000001</v>
      </c>
      <c r="BN12" s="367">
        <v>0.85989275501999995</v>
      </c>
      <c r="BO12" s="367">
        <v>0.86224135048999995</v>
      </c>
      <c r="BP12" s="367">
        <v>0.87169538961000004</v>
      </c>
      <c r="BQ12" s="367">
        <v>0.86220209373000001</v>
      </c>
      <c r="BR12" s="367">
        <v>0.87566184264000002</v>
      </c>
      <c r="BS12" s="367">
        <v>0.88884012344999996</v>
      </c>
      <c r="BT12" s="367">
        <v>0.89253998780999999</v>
      </c>
      <c r="BU12" s="367">
        <v>0.90228579451000002</v>
      </c>
      <c r="BV12" s="367">
        <v>0.90997686038000003</v>
      </c>
    </row>
    <row r="13" spans="1:74" ht="11.15" customHeight="1" x14ac:dyDescent="0.25">
      <c r="A13" s="158" t="s">
        <v>248</v>
      </c>
      <c r="B13" s="169" t="s">
        <v>339</v>
      </c>
      <c r="C13" s="243">
        <v>2.9176066964</v>
      </c>
      <c r="D13" s="243">
        <v>2.9209192610999999</v>
      </c>
      <c r="E13" s="243">
        <v>2.9617736174</v>
      </c>
      <c r="F13" s="243">
        <v>3.4350647402000001</v>
      </c>
      <c r="G13" s="243">
        <v>3.6314207216000001</v>
      </c>
      <c r="H13" s="243">
        <v>3.8178919224999999</v>
      </c>
      <c r="I13" s="243">
        <v>3.8800939343</v>
      </c>
      <c r="J13" s="243">
        <v>3.6995488753000001</v>
      </c>
      <c r="K13" s="243">
        <v>3.6160968408</v>
      </c>
      <c r="L13" s="243">
        <v>3.5440109944999998</v>
      </c>
      <c r="M13" s="243">
        <v>3.3025902954999999</v>
      </c>
      <c r="N13" s="243">
        <v>3.1943774217000001</v>
      </c>
      <c r="O13" s="243">
        <v>2.9518427640999998</v>
      </c>
      <c r="P13" s="243">
        <v>2.7850690002</v>
      </c>
      <c r="Q13" s="243">
        <v>2.9254258537000002</v>
      </c>
      <c r="R13" s="243">
        <v>3.3303906525999998</v>
      </c>
      <c r="S13" s="243">
        <v>3.8052267544</v>
      </c>
      <c r="T13" s="243">
        <v>3.7734121924999999</v>
      </c>
      <c r="U13" s="243">
        <v>4.0469938307</v>
      </c>
      <c r="V13" s="243">
        <v>4.3491678758000001</v>
      </c>
      <c r="W13" s="243">
        <v>4.2419706335000003</v>
      </c>
      <c r="X13" s="243">
        <v>4.2173200173999996</v>
      </c>
      <c r="Y13" s="243">
        <v>3.8924632947000002</v>
      </c>
      <c r="Z13" s="243">
        <v>3.5290343374000002</v>
      </c>
      <c r="AA13" s="243">
        <v>3.5299053508</v>
      </c>
      <c r="AB13" s="243">
        <v>3.3208141380999998</v>
      </c>
      <c r="AC13" s="243">
        <v>3.3969458593000001</v>
      </c>
      <c r="AD13" s="243">
        <v>3.7573997567999999</v>
      </c>
      <c r="AE13" s="243">
        <v>3.7712778158</v>
      </c>
      <c r="AF13" s="243">
        <v>4.1060969084999996</v>
      </c>
      <c r="AG13" s="243">
        <v>4.3100096747999999</v>
      </c>
      <c r="AH13" s="243">
        <v>4.3175134829999999</v>
      </c>
      <c r="AI13" s="243">
        <v>4.1930494792999999</v>
      </c>
      <c r="AJ13" s="243">
        <v>3.9399494750000001</v>
      </c>
      <c r="AK13" s="243">
        <v>3.4534111907999998</v>
      </c>
      <c r="AL13" s="243">
        <v>3.1202614895999998</v>
      </c>
      <c r="AM13" s="243">
        <v>3.2265276546999999</v>
      </c>
      <c r="AN13" s="243">
        <v>3.1791545174000002</v>
      </c>
      <c r="AO13" s="243">
        <v>3.2591999766000002</v>
      </c>
      <c r="AP13" s="243">
        <v>3.6987338417000002</v>
      </c>
      <c r="AQ13" s="243">
        <v>3.9924730455000002</v>
      </c>
      <c r="AR13" s="243">
        <v>3.9880694888999999</v>
      </c>
      <c r="AS13" s="243">
        <v>4.2512297181000003</v>
      </c>
      <c r="AT13" s="243">
        <v>4.2002005820999999</v>
      </c>
      <c r="AU13" s="243">
        <v>4.1912576816999998</v>
      </c>
      <c r="AV13" s="243">
        <v>3.5974892231000002</v>
      </c>
      <c r="AW13" s="243">
        <v>3.4309598095</v>
      </c>
      <c r="AX13" s="243">
        <v>3.2261130825</v>
      </c>
      <c r="AY13" s="243">
        <v>3.3833431935</v>
      </c>
      <c r="AZ13" s="243">
        <v>3.2685508213999999</v>
      </c>
      <c r="BA13" s="243">
        <v>3.3359049676999999</v>
      </c>
      <c r="BB13" s="243">
        <v>3.5769002333</v>
      </c>
      <c r="BC13" s="243">
        <v>3.8987457419</v>
      </c>
      <c r="BD13" s="243">
        <v>3.8719158667000002</v>
      </c>
      <c r="BE13" s="243">
        <v>4.1531264658999998</v>
      </c>
      <c r="BF13" s="243">
        <v>4.2714907837</v>
      </c>
      <c r="BG13" s="243">
        <v>4.4070495082000001</v>
      </c>
      <c r="BH13" s="367">
        <v>4.0114217051000001</v>
      </c>
      <c r="BI13" s="367">
        <v>3.8203969674999998</v>
      </c>
      <c r="BJ13" s="367">
        <v>3.6322543629999999</v>
      </c>
      <c r="BK13" s="367">
        <v>3.4635943783999998</v>
      </c>
      <c r="BL13" s="367">
        <v>3.4840191156000002</v>
      </c>
      <c r="BM13" s="367">
        <v>3.5225435624000001</v>
      </c>
      <c r="BN13" s="367">
        <v>3.8880554207000002</v>
      </c>
      <c r="BO13" s="367">
        <v>4.3772184806999999</v>
      </c>
      <c r="BP13" s="367">
        <v>4.3886871142999997</v>
      </c>
      <c r="BQ13" s="367">
        <v>4.4559269384000002</v>
      </c>
      <c r="BR13" s="367">
        <v>4.5106795704999998</v>
      </c>
      <c r="BS13" s="367">
        <v>4.5996963230999999</v>
      </c>
      <c r="BT13" s="367">
        <v>4.2652926140999998</v>
      </c>
      <c r="BU13" s="367">
        <v>3.9435089310999998</v>
      </c>
      <c r="BV13" s="367">
        <v>3.7254346472000002</v>
      </c>
    </row>
    <row r="14" spans="1:74" ht="11.15" customHeight="1" x14ac:dyDescent="0.25">
      <c r="A14" s="158" t="s">
        <v>249</v>
      </c>
      <c r="B14" s="169" t="s">
        <v>340</v>
      </c>
      <c r="C14" s="243">
        <v>0.88747290000000001</v>
      </c>
      <c r="D14" s="243">
        <v>0.85052289999999997</v>
      </c>
      <c r="E14" s="243">
        <v>0.88347290000000001</v>
      </c>
      <c r="F14" s="243">
        <v>0.89247290000000001</v>
      </c>
      <c r="G14" s="243">
        <v>0.89347290000000001</v>
      </c>
      <c r="H14" s="243">
        <v>0.89147290000000001</v>
      </c>
      <c r="I14" s="243">
        <v>0.88787389999999999</v>
      </c>
      <c r="J14" s="243">
        <v>0.89347290000000001</v>
      </c>
      <c r="K14" s="243">
        <v>0.89547290000000002</v>
      </c>
      <c r="L14" s="243">
        <v>0.90632690000000005</v>
      </c>
      <c r="M14" s="243">
        <v>0.91071190000000002</v>
      </c>
      <c r="N14" s="243">
        <v>0.91682490000000005</v>
      </c>
      <c r="O14" s="243">
        <v>0.92655184999999995</v>
      </c>
      <c r="P14" s="243">
        <v>0.92026843999999997</v>
      </c>
      <c r="Q14" s="243">
        <v>0.91245514000000005</v>
      </c>
      <c r="R14" s="243">
        <v>0.91859042999999996</v>
      </c>
      <c r="S14" s="243">
        <v>0.92209757999999997</v>
      </c>
      <c r="T14" s="243">
        <v>0.919767</v>
      </c>
      <c r="U14" s="243">
        <v>0.89632887999999999</v>
      </c>
      <c r="V14" s="243">
        <v>0.91044258</v>
      </c>
      <c r="W14" s="243">
        <v>0.90707641999999999</v>
      </c>
      <c r="X14" s="243">
        <v>0.91026401999999995</v>
      </c>
      <c r="Y14" s="243">
        <v>0.90779626999999996</v>
      </c>
      <c r="Z14" s="243">
        <v>0.90980099999999997</v>
      </c>
      <c r="AA14" s="243">
        <v>0.91103639999999997</v>
      </c>
      <c r="AB14" s="243">
        <v>0.90555339999999995</v>
      </c>
      <c r="AC14" s="243">
        <v>0.88427739999999999</v>
      </c>
      <c r="AD14" s="243">
        <v>0.82332839999999996</v>
      </c>
      <c r="AE14" s="243">
        <v>0.75944040000000002</v>
      </c>
      <c r="AF14" s="243">
        <v>0.7570694</v>
      </c>
      <c r="AG14" s="243">
        <v>0.76215140000000003</v>
      </c>
      <c r="AH14" s="243">
        <v>0.76925540000000003</v>
      </c>
      <c r="AI14" s="243">
        <v>0.7764084</v>
      </c>
      <c r="AJ14" s="243">
        <v>0.77853939999999999</v>
      </c>
      <c r="AK14" s="243">
        <v>0.78810539999999996</v>
      </c>
      <c r="AL14" s="243">
        <v>0.78718239999999995</v>
      </c>
      <c r="AM14" s="243">
        <v>0.77338839999999998</v>
      </c>
      <c r="AN14" s="243">
        <v>0.77375439999999995</v>
      </c>
      <c r="AO14" s="243">
        <v>0.77341340000000003</v>
      </c>
      <c r="AP14" s="243">
        <v>0.77347339999999998</v>
      </c>
      <c r="AQ14" s="243">
        <v>0.73146639999999996</v>
      </c>
      <c r="AR14" s="243">
        <v>0.72213939999999999</v>
      </c>
      <c r="AS14" s="243">
        <v>0.75898540000000003</v>
      </c>
      <c r="AT14" s="243">
        <v>0.77562778306000002</v>
      </c>
      <c r="AU14" s="243">
        <v>0.77217278306000003</v>
      </c>
      <c r="AV14" s="243">
        <v>0.76794778306</v>
      </c>
      <c r="AW14" s="243">
        <v>0.77539978306000001</v>
      </c>
      <c r="AX14" s="243">
        <v>0.77295278306000004</v>
      </c>
      <c r="AY14" s="243">
        <v>0.77100000000000002</v>
      </c>
      <c r="AZ14" s="243">
        <v>0.77</v>
      </c>
      <c r="BA14" s="243">
        <v>0.77100000000000002</v>
      </c>
      <c r="BB14" s="243">
        <v>0.77200000000000002</v>
      </c>
      <c r="BC14" s="243">
        <v>0.77100000000000002</v>
      </c>
      <c r="BD14" s="243">
        <v>0.78350299999999995</v>
      </c>
      <c r="BE14" s="243">
        <v>0.77700705675000004</v>
      </c>
      <c r="BF14" s="243">
        <v>0.77699172724999999</v>
      </c>
      <c r="BG14" s="243">
        <v>0.77302659605000001</v>
      </c>
      <c r="BH14" s="367">
        <v>0.77301571829000004</v>
      </c>
      <c r="BI14" s="367">
        <v>0.77311285670999996</v>
      </c>
      <c r="BJ14" s="367">
        <v>0.77322072080000004</v>
      </c>
      <c r="BK14" s="367">
        <v>0.77105727748999997</v>
      </c>
      <c r="BL14" s="367">
        <v>0.77124539674000003</v>
      </c>
      <c r="BM14" s="367">
        <v>0.77014960969000001</v>
      </c>
      <c r="BN14" s="367">
        <v>0.77106771243000005</v>
      </c>
      <c r="BO14" s="367">
        <v>0.77307323744000001</v>
      </c>
      <c r="BP14" s="367">
        <v>0.77617487397999996</v>
      </c>
      <c r="BQ14" s="367">
        <v>0.77713255378000001</v>
      </c>
      <c r="BR14" s="367">
        <v>0.77610502943000004</v>
      </c>
      <c r="BS14" s="367">
        <v>0.77314786363999999</v>
      </c>
      <c r="BT14" s="367">
        <v>0.77204113690999998</v>
      </c>
      <c r="BU14" s="367">
        <v>0.77111833581</v>
      </c>
      <c r="BV14" s="367">
        <v>0.77123339532000001</v>
      </c>
    </row>
    <row r="15" spans="1:74" ht="11.15" customHeight="1" x14ac:dyDescent="0.25">
      <c r="A15" s="158" t="s">
        <v>1327</v>
      </c>
      <c r="B15" s="169" t="s">
        <v>1328</v>
      </c>
      <c r="C15" s="243">
        <v>0.51681545712999999</v>
      </c>
      <c r="D15" s="243">
        <v>0.51656532263999999</v>
      </c>
      <c r="E15" s="243">
        <v>0.51513026623000002</v>
      </c>
      <c r="F15" s="243">
        <v>0.52047464799999998</v>
      </c>
      <c r="G15" s="243">
        <v>0.51951274139000003</v>
      </c>
      <c r="H15" s="243">
        <v>0.52097245400000003</v>
      </c>
      <c r="I15" s="243">
        <v>0.52721705022999998</v>
      </c>
      <c r="J15" s="243">
        <v>0.53387600000000002</v>
      </c>
      <c r="K15" s="243">
        <v>0.52237598500000004</v>
      </c>
      <c r="L15" s="243">
        <v>0.51736694387000004</v>
      </c>
      <c r="M15" s="243">
        <v>0.51884882902999996</v>
      </c>
      <c r="N15" s="243">
        <v>0.52332914306</v>
      </c>
      <c r="O15" s="243">
        <v>0.52672786368000002</v>
      </c>
      <c r="P15" s="243">
        <v>0.53620484543000002</v>
      </c>
      <c r="Q15" s="243">
        <v>0.53299155225999995</v>
      </c>
      <c r="R15" s="243">
        <v>0.53179745499999997</v>
      </c>
      <c r="S15" s="243">
        <v>0.5347082071</v>
      </c>
      <c r="T15" s="243">
        <v>0.53373493162999996</v>
      </c>
      <c r="U15" s="243">
        <v>0.54419621610000002</v>
      </c>
      <c r="V15" s="243">
        <v>0.55308144299999995</v>
      </c>
      <c r="W15" s="243">
        <v>0.54975260420000005</v>
      </c>
      <c r="X15" s="243">
        <v>0.47014215761</v>
      </c>
      <c r="Y15" s="243">
        <v>0.54920385299999996</v>
      </c>
      <c r="Z15" s="243">
        <v>0.54484500000000002</v>
      </c>
      <c r="AA15" s="243">
        <v>0.53763299161</v>
      </c>
      <c r="AB15" s="243">
        <v>0.53954014655000004</v>
      </c>
      <c r="AC15" s="243">
        <v>0.54361852128999999</v>
      </c>
      <c r="AD15" s="243">
        <v>0.212871749</v>
      </c>
      <c r="AE15" s="243">
        <v>0.33813522000000001</v>
      </c>
      <c r="AF15" s="243">
        <v>0.51747807866999995</v>
      </c>
      <c r="AG15" s="243">
        <v>0.52437729323000004</v>
      </c>
      <c r="AH15" s="243">
        <v>0.51843510355</v>
      </c>
      <c r="AI15" s="243">
        <v>0.51455256299999996</v>
      </c>
      <c r="AJ15" s="243">
        <v>0.51125273387000003</v>
      </c>
      <c r="AK15" s="243">
        <v>0.51361987232999995</v>
      </c>
      <c r="AL15" s="243">
        <v>0.51473127871000002</v>
      </c>
      <c r="AM15" s="243">
        <v>0.51130897839</v>
      </c>
      <c r="AN15" s="243">
        <v>0.50465228786000005</v>
      </c>
      <c r="AO15" s="243">
        <v>0.50520480225999997</v>
      </c>
      <c r="AP15" s="243">
        <v>0.50197464933000002</v>
      </c>
      <c r="AQ15" s="243">
        <v>0.50109030161000001</v>
      </c>
      <c r="AR15" s="243">
        <v>0.49654764699999998</v>
      </c>
      <c r="AS15" s="243">
        <v>0.49559284097</v>
      </c>
      <c r="AT15" s="243">
        <v>0.48768389908999998</v>
      </c>
      <c r="AU15" s="243">
        <v>0.48785539365000002</v>
      </c>
      <c r="AV15" s="243">
        <v>0.48403191627999997</v>
      </c>
      <c r="AW15" s="243">
        <v>0.48772214065000002</v>
      </c>
      <c r="AX15" s="243">
        <v>0.24914567564000001</v>
      </c>
      <c r="AY15" s="243">
        <v>0.45910000000000001</v>
      </c>
      <c r="AZ15" s="243">
        <v>0.48110000000000003</v>
      </c>
      <c r="BA15" s="243">
        <v>0.49809999999999999</v>
      </c>
      <c r="BB15" s="243">
        <v>0.50009999999999999</v>
      </c>
      <c r="BC15" s="243">
        <v>0.49809999999999999</v>
      </c>
      <c r="BD15" s="243">
        <v>0.41210000000000002</v>
      </c>
      <c r="BE15" s="243">
        <v>0.47271742719999998</v>
      </c>
      <c r="BF15" s="243">
        <v>0.49272198863</v>
      </c>
      <c r="BG15" s="243">
        <v>0.50051161311000003</v>
      </c>
      <c r="BH15" s="367">
        <v>0.52771484987999995</v>
      </c>
      <c r="BI15" s="367">
        <v>0.53268594546000003</v>
      </c>
      <c r="BJ15" s="367">
        <v>0.53765384951999995</v>
      </c>
      <c r="BK15" s="367">
        <v>0.53984248355999997</v>
      </c>
      <c r="BL15" s="367">
        <v>0.54193506696000004</v>
      </c>
      <c r="BM15" s="367">
        <v>0.54412072351999996</v>
      </c>
      <c r="BN15" s="367">
        <v>0.54631087565000003</v>
      </c>
      <c r="BO15" s="367">
        <v>0.54848367762000005</v>
      </c>
      <c r="BP15" s="367">
        <v>0.55063657851000003</v>
      </c>
      <c r="BQ15" s="367">
        <v>0.55284104761999997</v>
      </c>
      <c r="BR15" s="367">
        <v>0.55504988160000002</v>
      </c>
      <c r="BS15" s="367">
        <v>0.55724658232000002</v>
      </c>
      <c r="BT15" s="367">
        <v>0.55949662404</v>
      </c>
      <c r="BU15" s="367">
        <v>0.56170081014999995</v>
      </c>
      <c r="BV15" s="367">
        <v>0.56390263913000005</v>
      </c>
    </row>
    <row r="16" spans="1:74" ht="11.15" customHeight="1" x14ac:dyDescent="0.25">
      <c r="A16" s="158" t="s">
        <v>250</v>
      </c>
      <c r="B16" s="169" t="s">
        <v>341</v>
      </c>
      <c r="C16" s="243">
        <v>0.41731935072999998</v>
      </c>
      <c r="D16" s="243">
        <v>0.38005777886999997</v>
      </c>
      <c r="E16" s="243">
        <v>0.41990038309</v>
      </c>
      <c r="F16" s="243">
        <v>0.41926935002999999</v>
      </c>
      <c r="G16" s="243">
        <v>0.42060226722999999</v>
      </c>
      <c r="H16" s="243">
        <v>0.41232418154</v>
      </c>
      <c r="I16" s="243">
        <v>0.39709050243999999</v>
      </c>
      <c r="J16" s="243">
        <v>0.37676793762999999</v>
      </c>
      <c r="K16" s="243">
        <v>0.40601593513000001</v>
      </c>
      <c r="L16" s="243">
        <v>0.39749224865999999</v>
      </c>
      <c r="M16" s="243">
        <v>0.39399734106000001</v>
      </c>
      <c r="N16" s="243">
        <v>0.38924192186000001</v>
      </c>
      <c r="O16" s="243">
        <v>0.38579858469</v>
      </c>
      <c r="P16" s="243">
        <v>0.40894188065999998</v>
      </c>
      <c r="Q16" s="243">
        <v>0.39425487139999998</v>
      </c>
      <c r="R16" s="243">
        <v>0.3812422983</v>
      </c>
      <c r="S16" s="243">
        <v>0.39335971967</v>
      </c>
      <c r="T16" s="243">
        <v>0.39483952695000002</v>
      </c>
      <c r="U16" s="243">
        <v>0.39591660890000002</v>
      </c>
      <c r="V16" s="243">
        <v>0.39650334547999999</v>
      </c>
      <c r="W16" s="243">
        <v>0.40482295899999998</v>
      </c>
      <c r="X16" s="243">
        <v>0.39720353990000001</v>
      </c>
      <c r="Y16" s="243">
        <v>0.41051925364000003</v>
      </c>
      <c r="Z16" s="243">
        <v>0.41123514849999998</v>
      </c>
      <c r="AA16" s="243">
        <v>0.45683787023</v>
      </c>
      <c r="AB16" s="243">
        <v>0.46725797898999999</v>
      </c>
      <c r="AC16" s="243">
        <v>0.44324698506999999</v>
      </c>
      <c r="AD16" s="243">
        <v>0.43044020296000002</v>
      </c>
      <c r="AE16" s="243">
        <v>0.42038874409999999</v>
      </c>
      <c r="AF16" s="243">
        <v>0.41003114695999998</v>
      </c>
      <c r="AG16" s="243">
        <v>0.42203751346000001</v>
      </c>
      <c r="AH16" s="243">
        <v>0.43131339733000001</v>
      </c>
      <c r="AI16" s="243">
        <v>0.4163043099</v>
      </c>
      <c r="AJ16" s="243">
        <v>0.45115256518000002</v>
      </c>
      <c r="AK16" s="243">
        <v>0.46485351278999998</v>
      </c>
      <c r="AL16" s="243">
        <v>0.46921128769999998</v>
      </c>
      <c r="AM16" s="243">
        <v>0.4916940709</v>
      </c>
      <c r="AN16" s="243">
        <v>0.48600301489999997</v>
      </c>
      <c r="AO16" s="243">
        <v>0.47241833063999999</v>
      </c>
      <c r="AP16" s="243">
        <v>0.43438604855000001</v>
      </c>
      <c r="AQ16" s="243">
        <v>0.46574691955000003</v>
      </c>
      <c r="AR16" s="243">
        <v>0.47778907959</v>
      </c>
      <c r="AS16" s="243">
        <v>0.48219980214000002</v>
      </c>
      <c r="AT16" s="243">
        <v>0.48551319866999998</v>
      </c>
      <c r="AU16" s="243">
        <v>0.49887779886</v>
      </c>
      <c r="AV16" s="243">
        <v>0.48981120762000002</v>
      </c>
      <c r="AW16" s="243">
        <v>0.39722921846999998</v>
      </c>
      <c r="AX16" s="243">
        <v>0.48367299271999997</v>
      </c>
      <c r="AY16" s="243">
        <v>0.47299200000000002</v>
      </c>
      <c r="AZ16" s="243">
        <v>0.507992</v>
      </c>
      <c r="BA16" s="243">
        <v>0.48599199999999998</v>
      </c>
      <c r="BB16" s="243">
        <v>0.57199199999999994</v>
      </c>
      <c r="BC16" s="243">
        <v>0.59679889938999997</v>
      </c>
      <c r="BD16" s="243">
        <v>0.63123936302000005</v>
      </c>
      <c r="BE16" s="243">
        <v>0.62039268447999996</v>
      </c>
      <c r="BF16" s="243">
        <v>0.62883535003000002</v>
      </c>
      <c r="BG16" s="243">
        <v>0.69012112660000002</v>
      </c>
      <c r="BH16" s="367">
        <v>0.67225358389000001</v>
      </c>
      <c r="BI16" s="367">
        <v>0.67897795624000001</v>
      </c>
      <c r="BJ16" s="367">
        <v>0.70107836135000001</v>
      </c>
      <c r="BK16" s="367">
        <v>0.74022224200999998</v>
      </c>
      <c r="BL16" s="367">
        <v>0.74152258812000005</v>
      </c>
      <c r="BM16" s="367">
        <v>0.71839428757000001</v>
      </c>
      <c r="BN16" s="367">
        <v>0.73080627545999999</v>
      </c>
      <c r="BO16" s="367">
        <v>0.73077755544</v>
      </c>
      <c r="BP16" s="367">
        <v>0.73247957708</v>
      </c>
      <c r="BQ16" s="367">
        <v>0.71117823670000002</v>
      </c>
      <c r="BR16" s="367">
        <v>0.69729771339000002</v>
      </c>
      <c r="BS16" s="367">
        <v>0.73753552253999999</v>
      </c>
      <c r="BT16" s="367">
        <v>0.73494394237000005</v>
      </c>
      <c r="BU16" s="367">
        <v>0.72743215760000002</v>
      </c>
      <c r="BV16" s="367">
        <v>0.72925896873999996</v>
      </c>
    </row>
    <row r="17" spans="1:74" ht="11.15" customHeight="1" x14ac:dyDescent="0.2">
      <c r="C17" s="216"/>
      <c r="D17" s="216"/>
      <c r="E17" s="216"/>
      <c r="F17" s="216"/>
      <c r="G17" s="216"/>
      <c r="H17" s="216"/>
      <c r="I17" s="216"/>
      <c r="J17" s="216"/>
      <c r="K17" s="216"/>
      <c r="L17" s="216"/>
      <c r="M17" s="216"/>
      <c r="N17" s="216"/>
      <c r="O17" s="216"/>
      <c r="P17" s="216"/>
      <c r="Q17" s="216"/>
      <c r="R17" s="216"/>
      <c r="S17" s="216"/>
      <c r="T17" s="216"/>
      <c r="U17" s="216"/>
      <c r="V17" s="216"/>
      <c r="W17" s="216"/>
      <c r="X17" s="216"/>
      <c r="Y17" s="216"/>
      <c r="Z17" s="216"/>
      <c r="AA17" s="216"/>
      <c r="AB17" s="216"/>
      <c r="AC17" s="216"/>
      <c r="AD17" s="216"/>
      <c r="AE17" s="216"/>
      <c r="AF17" s="216"/>
      <c r="AG17" s="216"/>
      <c r="AH17" s="216"/>
      <c r="AI17" s="216"/>
      <c r="AJ17" s="216"/>
      <c r="AK17" s="216"/>
      <c r="AL17" s="216"/>
      <c r="AM17" s="216"/>
      <c r="AN17" s="216"/>
      <c r="AO17" s="216"/>
      <c r="AP17" s="216"/>
      <c r="AQ17" s="216"/>
      <c r="AR17" s="216"/>
      <c r="AS17" s="216"/>
      <c r="AT17" s="216"/>
      <c r="AU17" s="216"/>
      <c r="AV17" s="216"/>
      <c r="AW17" s="216"/>
      <c r="AX17" s="216"/>
      <c r="AY17" s="216"/>
      <c r="AZ17" s="216"/>
      <c r="BA17" s="216"/>
      <c r="BB17" s="216"/>
      <c r="BC17" s="216"/>
      <c r="BD17" s="216"/>
      <c r="BE17" s="216"/>
      <c r="BF17" s="216"/>
      <c r="BG17" s="216"/>
      <c r="BH17" s="442"/>
      <c r="BI17" s="442"/>
      <c r="BJ17" s="368"/>
      <c r="BK17" s="368"/>
      <c r="BL17" s="368"/>
      <c r="BM17" s="368"/>
      <c r="BN17" s="368"/>
      <c r="BO17" s="368"/>
      <c r="BP17" s="368"/>
      <c r="BQ17" s="368"/>
      <c r="BR17" s="368"/>
      <c r="BS17" s="368"/>
      <c r="BT17" s="368"/>
      <c r="BU17" s="368"/>
      <c r="BV17" s="368"/>
    </row>
    <row r="18" spans="1:74" ht="11.15" customHeight="1" x14ac:dyDescent="0.25">
      <c r="A18" s="158" t="s">
        <v>343</v>
      </c>
      <c r="B18" s="168" t="s">
        <v>378</v>
      </c>
      <c r="C18" s="243">
        <v>4.3594540892999998</v>
      </c>
      <c r="D18" s="243">
        <v>4.2522697877000004</v>
      </c>
      <c r="E18" s="243">
        <v>4.1564449853000003</v>
      </c>
      <c r="F18" s="243">
        <v>4.2615943325999996</v>
      </c>
      <c r="G18" s="243">
        <v>3.9608792991000001</v>
      </c>
      <c r="H18" s="243">
        <v>4.0790372350000004</v>
      </c>
      <c r="I18" s="243">
        <v>4.2230860278</v>
      </c>
      <c r="J18" s="243">
        <v>4.0137240406999997</v>
      </c>
      <c r="K18" s="243">
        <v>3.7773915576000001</v>
      </c>
      <c r="L18" s="243">
        <v>4.2015577113000004</v>
      </c>
      <c r="M18" s="243">
        <v>4.2336059491000002</v>
      </c>
      <c r="N18" s="243">
        <v>4.2404651102999997</v>
      </c>
      <c r="O18" s="243">
        <v>4.1544819427000004</v>
      </c>
      <c r="P18" s="243">
        <v>4.1585684912999996</v>
      </c>
      <c r="Q18" s="243">
        <v>4.1385080508999996</v>
      </c>
      <c r="R18" s="243">
        <v>4.0562644234</v>
      </c>
      <c r="S18" s="243">
        <v>3.9115765110999998</v>
      </c>
      <c r="T18" s="243">
        <v>3.6410047243000001</v>
      </c>
      <c r="U18" s="243">
        <v>3.9683941636000002</v>
      </c>
      <c r="V18" s="243">
        <v>3.7804017803000001</v>
      </c>
      <c r="W18" s="243">
        <v>3.8433872088999999</v>
      </c>
      <c r="X18" s="243">
        <v>4.0062233090000001</v>
      </c>
      <c r="Y18" s="243">
        <v>4.2837802089999997</v>
      </c>
      <c r="Z18" s="243">
        <v>4.3409586708000001</v>
      </c>
      <c r="AA18" s="243">
        <v>4.3406887954000002</v>
      </c>
      <c r="AB18" s="243">
        <v>4.4665987813000001</v>
      </c>
      <c r="AC18" s="243">
        <v>4.2954984651999997</v>
      </c>
      <c r="AD18" s="243">
        <v>4.4272114437000001</v>
      </c>
      <c r="AE18" s="243">
        <v>4.2677373018000004</v>
      </c>
      <c r="AF18" s="243">
        <v>4.1324316201000002</v>
      </c>
      <c r="AG18" s="243">
        <v>4.3022075568</v>
      </c>
      <c r="AH18" s="243">
        <v>4.0927140502999997</v>
      </c>
      <c r="AI18" s="243">
        <v>3.8468998621999999</v>
      </c>
      <c r="AJ18" s="243">
        <v>4.0769940451000002</v>
      </c>
      <c r="AK18" s="243">
        <v>4.1787179536999997</v>
      </c>
      <c r="AL18" s="243">
        <v>4.4236945878</v>
      </c>
      <c r="AM18" s="243">
        <v>4.3646140227999997</v>
      </c>
      <c r="AN18" s="243">
        <v>4.2849589382</v>
      </c>
      <c r="AO18" s="243">
        <v>4.3637709735000003</v>
      </c>
      <c r="AP18" s="243">
        <v>3.9848437054999999</v>
      </c>
      <c r="AQ18" s="243">
        <v>3.8157986545</v>
      </c>
      <c r="AR18" s="243">
        <v>3.7070246479</v>
      </c>
      <c r="AS18" s="243">
        <v>4.0774580868000001</v>
      </c>
      <c r="AT18" s="243">
        <v>4.1770020558000001</v>
      </c>
      <c r="AU18" s="243">
        <v>4.1160061739999998</v>
      </c>
      <c r="AV18" s="243">
        <v>4.1489168158999998</v>
      </c>
      <c r="AW18" s="243">
        <v>4.0180413488999998</v>
      </c>
      <c r="AX18" s="243">
        <v>4.1886706830999998</v>
      </c>
      <c r="AY18" s="243">
        <v>4.0618798328999999</v>
      </c>
      <c r="AZ18" s="243">
        <v>4.1186119999999997</v>
      </c>
      <c r="BA18" s="243">
        <v>4.0494136128999996</v>
      </c>
      <c r="BB18" s="243">
        <v>3.9663330000000001</v>
      </c>
      <c r="BC18" s="243">
        <v>3.8216130259000001</v>
      </c>
      <c r="BD18" s="243">
        <v>3.4653149697000001</v>
      </c>
      <c r="BE18" s="243">
        <v>3.9650822422999998</v>
      </c>
      <c r="BF18" s="243">
        <v>4.0095489538000004</v>
      </c>
      <c r="BG18" s="243">
        <v>4.1107697911000001</v>
      </c>
      <c r="BH18" s="367">
        <v>4.1538000963000004</v>
      </c>
      <c r="BI18" s="367">
        <v>4.2121921442000003</v>
      </c>
      <c r="BJ18" s="367">
        <v>4.2680918175000002</v>
      </c>
      <c r="BK18" s="367">
        <v>4.2912951154999996</v>
      </c>
      <c r="BL18" s="367">
        <v>4.3398501214999996</v>
      </c>
      <c r="BM18" s="367">
        <v>4.3692512328999999</v>
      </c>
      <c r="BN18" s="367">
        <v>4.4027735189000001</v>
      </c>
      <c r="BO18" s="367">
        <v>4.3486695667999999</v>
      </c>
      <c r="BP18" s="367">
        <v>4.3694732876</v>
      </c>
      <c r="BQ18" s="367">
        <v>4.4066665290999998</v>
      </c>
      <c r="BR18" s="367">
        <v>4.3103719903000002</v>
      </c>
      <c r="BS18" s="367">
        <v>4.1858635957999999</v>
      </c>
      <c r="BT18" s="367">
        <v>4.4869041226000004</v>
      </c>
      <c r="BU18" s="367">
        <v>4.4915698191000004</v>
      </c>
      <c r="BV18" s="367">
        <v>4.4910159642999998</v>
      </c>
    </row>
    <row r="19" spans="1:74" ht="11.15" customHeight="1" x14ac:dyDescent="0.25">
      <c r="A19" s="158" t="s">
        <v>251</v>
      </c>
      <c r="B19" s="169" t="s">
        <v>342</v>
      </c>
      <c r="C19" s="243">
        <v>2.0311920902999998</v>
      </c>
      <c r="D19" s="243">
        <v>1.9549729429</v>
      </c>
      <c r="E19" s="243">
        <v>1.9086385419</v>
      </c>
      <c r="F19" s="243">
        <v>1.8753894667</v>
      </c>
      <c r="G19" s="243">
        <v>1.6637343484</v>
      </c>
      <c r="H19" s="243">
        <v>1.8537938</v>
      </c>
      <c r="I19" s="243">
        <v>1.9195953160999999</v>
      </c>
      <c r="J19" s="243">
        <v>1.8769856386999999</v>
      </c>
      <c r="K19" s="243">
        <v>1.6162414667</v>
      </c>
      <c r="L19" s="243">
        <v>1.863796929</v>
      </c>
      <c r="M19" s="243">
        <v>1.8818891333000001</v>
      </c>
      <c r="N19" s="243">
        <v>1.8587243484</v>
      </c>
      <c r="O19" s="243">
        <v>1.8260446322999999</v>
      </c>
      <c r="P19" s="243">
        <v>1.7523545286</v>
      </c>
      <c r="Q19" s="243">
        <v>1.7617243096999999</v>
      </c>
      <c r="R19" s="243">
        <v>1.7252626</v>
      </c>
      <c r="S19" s="243">
        <v>1.5947349548</v>
      </c>
      <c r="T19" s="243">
        <v>1.4044726000000001</v>
      </c>
      <c r="U19" s="243">
        <v>1.7213465676999999</v>
      </c>
      <c r="V19" s="243">
        <v>1.6687946323</v>
      </c>
      <c r="W19" s="243">
        <v>1.5812215999999999</v>
      </c>
      <c r="X19" s="243">
        <v>1.7962178580999999</v>
      </c>
      <c r="Y19" s="243">
        <v>1.9934262667</v>
      </c>
      <c r="Z19" s="243">
        <v>2.0798765677</v>
      </c>
      <c r="AA19" s="243">
        <v>1.9832422354999999</v>
      </c>
      <c r="AB19" s="243">
        <v>2.1074609896999998</v>
      </c>
      <c r="AC19" s="243">
        <v>2.0633890096999998</v>
      </c>
      <c r="AD19" s="243">
        <v>2.0980042999999999</v>
      </c>
      <c r="AE19" s="243">
        <v>2.0422870741999999</v>
      </c>
      <c r="AF19" s="243">
        <v>1.8631776333000001</v>
      </c>
      <c r="AG19" s="243">
        <v>2.0670412677000001</v>
      </c>
      <c r="AH19" s="243">
        <v>2.0274751386999998</v>
      </c>
      <c r="AI19" s="243">
        <v>1.7765853</v>
      </c>
      <c r="AJ19" s="243">
        <v>1.8840225581000001</v>
      </c>
      <c r="AK19" s="243">
        <v>2.0367816332999999</v>
      </c>
      <c r="AL19" s="243">
        <v>2.1348109451999999</v>
      </c>
      <c r="AM19" s="243">
        <v>2.1282150323</v>
      </c>
      <c r="AN19" s="243">
        <v>2.1097870714</v>
      </c>
      <c r="AO19" s="243">
        <v>2.0987940644999998</v>
      </c>
      <c r="AP19" s="243">
        <v>2.0020633333000002</v>
      </c>
      <c r="AQ19" s="243">
        <v>1.8522666452000001</v>
      </c>
      <c r="AR19" s="243">
        <v>1.850684</v>
      </c>
      <c r="AS19" s="243">
        <v>2.0409666452000002</v>
      </c>
      <c r="AT19" s="243">
        <v>2.0975592295999999</v>
      </c>
      <c r="AU19" s="243">
        <v>2.0418893479000002</v>
      </c>
      <c r="AV19" s="243">
        <v>2.0713847135000001</v>
      </c>
      <c r="AW19" s="243">
        <v>1.9785700145</v>
      </c>
      <c r="AX19" s="243">
        <v>2.0975592295999999</v>
      </c>
      <c r="AY19" s="243">
        <v>1.971538</v>
      </c>
      <c r="AZ19" s="243">
        <v>2.0025379999999999</v>
      </c>
      <c r="BA19" s="243">
        <v>1.9525380000000001</v>
      </c>
      <c r="BB19" s="243">
        <v>1.866538</v>
      </c>
      <c r="BC19" s="243">
        <v>1.8101447742000001</v>
      </c>
      <c r="BD19" s="243">
        <v>1.545796795</v>
      </c>
      <c r="BE19" s="243">
        <v>1.8764259885000001</v>
      </c>
      <c r="BF19" s="243">
        <v>2.00340922</v>
      </c>
      <c r="BG19" s="243">
        <v>2.0610174431999999</v>
      </c>
      <c r="BH19" s="367">
        <v>2.0685983988999999</v>
      </c>
      <c r="BI19" s="367">
        <v>2.1236836531000001</v>
      </c>
      <c r="BJ19" s="367">
        <v>2.1786139002999998</v>
      </c>
      <c r="BK19" s="367">
        <v>2.2214779303999999</v>
      </c>
      <c r="BL19" s="367">
        <v>2.2696870268999998</v>
      </c>
      <c r="BM19" s="367">
        <v>2.3070948257000001</v>
      </c>
      <c r="BN19" s="367">
        <v>2.3537121052000001</v>
      </c>
      <c r="BO19" s="367">
        <v>2.2739886387000001</v>
      </c>
      <c r="BP19" s="367">
        <v>2.2868580774999998</v>
      </c>
      <c r="BQ19" s="367">
        <v>2.3907750685</v>
      </c>
      <c r="BR19" s="367">
        <v>2.3897353446</v>
      </c>
      <c r="BS19" s="367">
        <v>2.1233469333000001</v>
      </c>
      <c r="BT19" s="367">
        <v>2.3867938899999999</v>
      </c>
      <c r="BU19" s="367">
        <v>2.3853899814999999</v>
      </c>
      <c r="BV19" s="367">
        <v>2.3836645587</v>
      </c>
    </row>
    <row r="20" spans="1:74" ht="11.15" customHeight="1" x14ac:dyDescent="0.25">
      <c r="A20" s="158" t="s">
        <v>1016</v>
      </c>
      <c r="B20" s="169" t="s">
        <v>1017</v>
      </c>
      <c r="C20" s="243">
        <v>1.1846501916000001</v>
      </c>
      <c r="D20" s="243">
        <v>1.1613752793000001</v>
      </c>
      <c r="E20" s="243">
        <v>1.116787288</v>
      </c>
      <c r="F20" s="243">
        <v>1.2476229436999999</v>
      </c>
      <c r="G20" s="243">
        <v>1.1523214721999999</v>
      </c>
      <c r="H20" s="243">
        <v>1.0955684244999999</v>
      </c>
      <c r="I20" s="243">
        <v>1.1727364922000001</v>
      </c>
      <c r="J20" s="243">
        <v>1.0621403297000001</v>
      </c>
      <c r="K20" s="243">
        <v>1.0324990434000001</v>
      </c>
      <c r="L20" s="243">
        <v>1.1938395497000001</v>
      </c>
      <c r="M20" s="243">
        <v>1.2026252556000001</v>
      </c>
      <c r="N20" s="243">
        <v>1.2391764494999999</v>
      </c>
      <c r="O20" s="243">
        <v>1.2094307374</v>
      </c>
      <c r="P20" s="243">
        <v>1.2845511889000001</v>
      </c>
      <c r="Q20" s="243">
        <v>1.256189193</v>
      </c>
      <c r="R20" s="243">
        <v>1.2119546792</v>
      </c>
      <c r="S20" s="243">
        <v>1.2098667722000001</v>
      </c>
      <c r="T20" s="243">
        <v>1.1448950336999999</v>
      </c>
      <c r="U20" s="243">
        <v>1.1503549037</v>
      </c>
      <c r="V20" s="243">
        <v>1.0180698614999999</v>
      </c>
      <c r="W20" s="243">
        <v>1.1955696485</v>
      </c>
      <c r="X20" s="243">
        <v>1.1220534196</v>
      </c>
      <c r="Y20" s="243">
        <v>1.205286852</v>
      </c>
      <c r="Z20" s="243">
        <v>1.1643503649</v>
      </c>
      <c r="AA20" s="243">
        <v>1.2167770348</v>
      </c>
      <c r="AB20" s="243">
        <v>1.2090833258</v>
      </c>
      <c r="AC20" s="243">
        <v>1.1017234479</v>
      </c>
      <c r="AD20" s="243">
        <v>1.2196857346000001</v>
      </c>
      <c r="AE20" s="243">
        <v>1.1040015939000001</v>
      </c>
      <c r="AF20" s="243">
        <v>1.1586325652</v>
      </c>
      <c r="AG20" s="243">
        <v>1.1020824737999999</v>
      </c>
      <c r="AH20" s="243">
        <v>0.92493023921999995</v>
      </c>
      <c r="AI20" s="243">
        <v>0.94569455765999999</v>
      </c>
      <c r="AJ20" s="243">
        <v>1.0534408208999999</v>
      </c>
      <c r="AK20" s="243">
        <v>1.0150831879</v>
      </c>
      <c r="AL20" s="243">
        <v>1.1528308355000001</v>
      </c>
      <c r="AM20" s="243">
        <v>1.090964467</v>
      </c>
      <c r="AN20" s="243">
        <v>1.0343277253000001</v>
      </c>
      <c r="AO20" s="243">
        <v>1.1025893213</v>
      </c>
      <c r="AP20" s="243">
        <v>0.83477143534999998</v>
      </c>
      <c r="AQ20" s="243">
        <v>0.86495117705000002</v>
      </c>
      <c r="AR20" s="243">
        <v>0.73471309880000002</v>
      </c>
      <c r="AS20" s="243">
        <v>0.88554492927999995</v>
      </c>
      <c r="AT20" s="243">
        <v>0.94300445557000001</v>
      </c>
      <c r="AU20" s="243">
        <v>0.95032750496999996</v>
      </c>
      <c r="AV20" s="243">
        <v>0.96088962185000004</v>
      </c>
      <c r="AW20" s="243">
        <v>0.89309550099000001</v>
      </c>
      <c r="AX20" s="243">
        <v>0.92489552689999999</v>
      </c>
      <c r="AY20" s="243">
        <v>0.95437325805999995</v>
      </c>
      <c r="AZ20" s="243">
        <v>0.96818499999999996</v>
      </c>
      <c r="BA20" s="243">
        <v>0.94864961290000005</v>
      </c>
      <c r="BB20" s="243">
        <v>0.94447700000000001</v>
      </c>
      <c r="BC20" s="243">
        <v>0.90834332408999996</v>
      </c>
      <c r="BD20" s="243">
        <v>0.86305399999999999</v>
      </c>
      <c r="BE20" s="243">
        <v>0.96102900710000005</v>
      </c>
      <c r="BF20" s="243">
        <v>0.87335048037999996</v>
      </c>
      <c r="BG20" s="243">
        <v>0.91575830025000005</v>
      </c>
      <c r="BH20" s="367">
        <v>0.94875183136999997</v>
      </c>
      <c r="BI20" s="367">
        <v>0.94826480139000002</v>
      </c>
      <c r="BJ20" s="367">
        <v>0.94791012173</v>
      </c>
      <c r="BK20" s="367">
        <v>0.94209922529000001</v>
      </c>
      <c r="BL20" s="367">
        <v>0.93797916925000002</v>
      </c>
      <c r="BM20" s="367">
        <v>0.93230357218000004</v>
      </c>
      <c r="BN20" s="367">
        <v>0.92876884134000004</v>
      </c>
      <c r="BO20" s="367">
        <v>0.92779312773</v>
      </c>
      <c r="BP20" s="367">
        <v>0.92942500184999999</v>
      </c>
      <c r="BQ20" s="367">
        <v>0.86229516481000001</v>
      </c>
      <c r="BR20" s="367">
        <v>0.78135493450000004</v>
      </c>
      <c r="BS20" s="367">
        <v>0.90212002056999996</v>
      </c>
      <c r="BT20" s="367">
        <v>0.94021304788000004</v>
      </c>
      <c r="BU20" s="367">
        <v>0.94337925733000005</v>
      </c>
      <c r="BV20" s="367">
        <v>0.94282095683</v>
      </c>
    </row>
    <row r="21" spans="1:74" ht="11.15" customHeight="1" x14ac:dyDescent="0.2">
      <c r="C21" s="216"/>
      <c r="D21" s="216"/>
      <c r="E21" s="216"/>
      <c r="F21" s="216"/>
      <c r="G21" s="216"/>
      <c r="H21" s="216"/>
      <c r="I21" s="216"/>
      <c r="J21" s="216"/>
      <c r="K21" s="216"/>
      <c r="L21" s="216"/>
      <c r="M21" s="216"/>
      <c r="N21" s="216"/>
      <c r="O21" s="216"/>
      <c r="P21" s="216"/>
      <c r="Q21" s="216"/>
      <c r="R21" s="216"/>
      <c r="S21" s="216"/>
      <c r="T21" s="216"/>
      <c r="U21" s="216"/>
      <c r="V21" s="216"/>
      <c r="W21" s="216"/>
      <c r="X21" s="216"/>
      <c r="Y21" s="216"/>
      <c r="Z21" s="216"/>
      <c r="AA21" s="216"/>
      <c r="AB21" s="216"/>
      <c r="AC21" s="216"/>
      <c r="AD21" s="216"/>
      <c r="AE21" s="216"/>
      <c r="AF21" s="216"/>
      <c r="AG21" s="216"/>
      <c r="AH21" s="216"/>
      <c r="AI21" s="216"/>
      <c r="AJ21" s="216"/>
      <c r="AK21" s="216"/>
      <c r="AL21" s="216"/>
      <c r="AM21" s="216"/>
      <c r="AN21" s="216"/>
      <c r="AO21" s="216"/>
      <c r="AP21" s="216"/>
      <c r="AQ21" s="216"/>
      <c r="AR21" s="216"/>
      <c r="AS21" s="216"/>
      <c r="AT21" s="216"/>
      <c r="AU21" s="216"/>
      <c r="AV21" s="216"/>
      <c r="AW21" s="216"/>
      <c r="AX21" s="216"/>
      <c r="AY21" s="216"/>
      <c r="AZ21" s="216"/>
      <c r="BA21" s="216"/>
      <c r="BB21" s="216"/>
      <c r="BC21" s="216"/>
      <c r="BD21" s="216"/>
      <c r="BE21" s="216"/>
      <c r="BF21" s="216"/>
      <c r="BG21" s="216"/>
      <c r="BH21" s="442"/>
      <c r="BI21" s="442"/>
      <c r="BJ21" s="368"/>
      <c r="BK21" s="368"/>
      <c r="BL21" s="368"/>
      <c r="BM21" s="368"/>
      <c r="BN21" s="368"/>
      <c r="BO21" s="368"/>
      <c r="BP21" s="368"/>
      <c r="BQ21" s="368"/>
      <c r="BR21" s="368"/>
      <c r="BS21" s="368"/>
      <c r="BT21" s="368"/>
      <c r="BU21" s="368"/>
      <c r="BV21" s="368"/>
    </row>
    <row r="22" spans="1:74" ht="11.15" customHeight="1" x14ac:dyDescent="0.25">
      <c r="A22" s="158" t="s">
        <v>367</v>
      </c>
      <c r="B22" s="168" t="s">
        <v>915</v>
      </c>
      <c r="C22" s="243">
        <v>14.351183789</v>
      </c>
      <c r="D22" s="243">
        <v>14.398633670000001</v>
      </c>
      <c r="E22" s="243">
        <v>14.375411915999999</v>
      </c>
      <c r="F22" s="243">
        <v>14.313587477</v>
      </c>
      <c r="G22" s="243">
        <v>14.377081338</v>
      </c>
      <c r="H22" s="243">
        <v>14.463930559</v>
      </c>
      <c r="I22" s="243">
        <v>14.615824393</v>
      </c>
      <c r="J22" s="243">
        <v>14.401597805</v>
      </c>
      <c r="K22" s="243">
        <v>14.716985151999999</v>
      </c>
      <c r="L22" s="243">
        <v>14.766633096</v>
      </c>
      <c r="M22" s="243">
        <v>14.814260911</v>
      </c>
      <c r="N22" s="243">
        <v>14.934321363</v>
      </c>
      <c r="O22" s="243">
        <v>14.829870548000001</v>
      </c>
      <c r="P22" s="243">
        <v>14.815033477</v>
      </c>
      <c r="Q22" s="243">
        <v>14.693531292999999</v>
      </c>
      <c r="R22" s="243">
        <v>14.349472436999999</v>
      </c>
      <c r="S22" s="243">
        <v>14.282381358</v>
      </c>
      <c r="T22" s="243">
        <v>14.589059644000001</v>
      </c>
      <c r="U22" s="243">
        <v>14.588473972999999</v>
      </c>
      <c r="V22" s="243">
        <v>14.599671807</v>
      </c>
      <c r="W22" s="243">
        <v>14.534911048</v>
      </c>
      <c r="X22" s="243">
        <v>14.553467694</v>
      </c>
      <c r="Y22" s="243">
        <v>14.695878446</v>
      </c>
      <c r="Z22" s="243">
        <v>14.721453788</v>
      </c>
      <c r="AA22" s="243">
        <v>14.738608672</v>
      </c>
      <c r="AB22" s="243">
        <v>14.733611961999999</v>
      </c>
      <c r="AC22" s="243">
        <v>14.707459472</v>
      </c>
      <c r="AD22" s="243">
        <v>14.757960262999999</v>
      </c>
      <c r="AE22" s="243">
        <v>12.49521715</v>
      </c>
      <c r="AF22" s="243">
        <v>12.289604869</v>
      </c>
      <c r="AG22" s="243">
        <v>12.340020763</v>
      </c>
      <c r="AH22" s="243">
        <v>12.888551335000001</v>
      </c>
      <c r="AI22" s="243">
        <v>12.912187316000001</v>
      </c>
      <c r="AJ22" s="243">
        <v>13.05257784</v>
      </c>
      <c r="AK22" s="243">
        <v>13.149003149</v>
      </c>
      <c r="AL22" s="243">
        <v>13.184562123999999</v>
      </c>
      <c r="AM22" s="243">
        <v>13.347597341</v>
      </c>
      <c r="AN22" s="243">
        <v>13.402992818</v>
      </c>
      <c r="AO22" s="243">
        <v>13.519537638999999</v>
      </c>
      <c r="AP22" s="243">
        <v>13.667470424999999</v>
      </c>
      <c r="AQ22" s="243">
        <v>13.671321584999999</v>
      </c>
      <c r="AR22" s="243">
        <v>13.639576561</v>
      </c>
      <c r="AS22" s="243">
        <v>13.704276689</v>
      </c>
      <c r="AT22" s="243">
        <v>13.41327965</v>
      </c>
      <c r="AU22" s="243">
        <v>13.773050593000001</v>
      </c>
      <c r="AV22" s="243">
        <v>14.170042944</v>
      </c>
      <c r="AW22" s="243">
        <v>14.318257148000001</v>
      </c>
      <c r="AX22" s="243">
        <v>14.330182189</v>
      </c>
      <c r="AY22" s="243">
        <v>14.396643710999999</v>
      </c>
      <c r="AZ22" s="243">
        <v>14.441404044</v>
      </c>
      <c r="BA22" s="243">
        <v>14.339455377</v>
      </c>
      <c r="BB22" s="243">
        <v>13.219380064999999</v>
      </c>
      <c r="BC22" s="243">
        <v>13.50415667</v>
      </c>
      <c r="BD22" s="243">
        <v>13.250950767999999</v>
      </c>
      <c r="BE22" s="243">
        <v>13.826492477</v>
      </c>
      <c r="BF22" s="243">
        <v>13.503837287</v>
      </c>
      <c r="BG22" s="243">
        <v>13.77685531</v>
      </c>
      <c r="BH22" s="367">
        <v>13.724834725999999</v>
      </c>
      <c r="BI22" s="367">
        <v>13.721155312</v>
      </c>
      <c r="BJ22" s="367">
        <v>13.573961842999999</v>
      </c>
      <c r="BK22" s="367">
        <v>12.978038906</v>
      </c>
      <c r="BL22" s="367">
        <v>12.28186337</v>
      </c>
      <c r="BM22" s="367">
        <v>11.978223063</v>
      </c>
      <c r="BN22" s="367">
        <v>12.178865304</v>
      </c>
      <c r="BO22" s="367">
        <v>12.199995786000001</v>
      </c>
      <c r="BP22" s="367">
        <v>12.385152661999999</v>
      </c>
      <c r="BQ22" s="367">
        <v>12.35674979</v>
      </c>
      <c r="BR22" s="367">
        <v>12.215529106</v>
      </c>
      <c r="BS22" s="367">
        <v>12.240421198</v>
      </c>
      <c r="BT22" s="367">
        <v>12.277885435</v>
      </c>
      <c r="BU22" s="367">
        <v>12.294616340999999</v>
      </c>
      <c r="BV22" s="367">
        <v>12.276163475000001</v>
      </c>
    </row>
    <row r="23" spans="1:74" ht="11.15" customHeight="1" x14ac:dyDescent="0.25">
      <c r="A23" s="158" t="s">
        <v>252</v>
      </c>
      <c r="B23" s="169" t="s">
        <v>363</v>
      </c>
      <c r="C23" s="243">
        <v>0.81720447753000003</v>
      </c>
      <c r="D23" s="243">
        <v>0.80860447752999998</v>
      </c>
      <c r="E23" s="243">
        <v>0.79660447752999997</v>
      </c>
      <c r="F23" s="243">
        <v>0.78830447752999999</v>
      </c>
      <c r="G23" s="243">
        <v>0.80360447752999997</v>
      </c>
      <c r="H23" s="243">
        <v>0.79460447752999996</v>
      </c>
      <c r="I23" s="243">
        <v>0.77560447752999995</v>
      </c>
      <c r="J23" s="243">
        <v>0.77660447752999995</v>
      </c>
      <c r="K23" s="243">
        <v>0.79860447752999997</v>
      </c>
      <c r="L23" s="243">
        <v>0.78560447752999996</v>
      </c>
      <c r="M23" s="243">
        <v>0.80360447752999997</v>
      </c>
      <c r="N23" s="243">
        <v>0.79260447752999996</v>
      </c>
      <c r="O23" s="243">
        <v>0.79568507642999997</v>
      </c>
      <c r="P23" s="243">
        <v>0.80868507642999998</v>
      </c>
      <c r="Q23" s="243">
        <v>0.80068507642999998</v>
      </c>
      <c r="R23" s="243">
        <v>0.76368507643000005</v>
      </c>
      <c r="S23" s="243">
        <v>0.77868507642999996</v>
      </c>
      <c r="T23" s="243">
        <v>0.77068507642999995</v>
      </c>
      <c r="U23" s="243">
        <v>0.78068507642999996</v>
      </c>
      <c r="V23" s="243">
        <v>0.75168507643000004</v>
      </c>
      <c r="W23" s="243">
        <v>0.75768507643000005</v>
      </c>
      <c r="X23" s="243">
        <v>0.72068507643000002</v>
      </c>
      <c r="Y23" s="243">
        <v>0.77868507642999996</v>
      </c>
      <c r="Z23" s="243">
        <v>0.77368507642999995</v>
      </c>
      <c r="AA23" s="243">
        <v>0.77150084593000001</v>
      </c>
      <c r="AB23" s="243">
        <v>0.75310084593000004</v>
      </c>
      <c r="AC23" s="243">
        <v>0.76640084593000002</v>
      </c>
      <c r="AD23" s="243">
        <v>0.77390084592999997</v>
      </c>
      <c r="AE23" s="243">
        <v>0.65250084593000002</v>
      </c>
      <c r="AF23" s="243">
        <v>0.65150084593000002</v>
      </c>
      <c r="AG23" s="243">
        <v>0.65260084593000001</v>
      </c>
      <c r="AH23" s="243">
        <v>0.67160084593000002</v>
      </c>
      <c r="AI23" s="243">
        <v>0.65600084592999997</v>
      </c>
      <c r="AJ23" s="243">
        <v>0.67770084593000002</v>
      </c>
      <c r="AK23" s="243">
        <v>0.68870084593000003</v>
      </c>
      <c r="AL23" s="243">
        <v>0.69130084592999996</v>
      </c>
      <c r="AM23" s="243">
        <v>0.75502404593000005</v>
      </c>
      <c r="AN23" s="243">
        <v>0.74402404593000004</v>
      </c>
      <c r="AO23" s="243">
        <v>0.73782404592999995</v>
      </c>
      <c r="AP23" s="243">
        <v>0.70102404593000001</v>
      </c>
      <c r="AQ23" s="243">
        <v>0.67702404592999998</v>
      </c>
      <c r="AR23" s="243">
        <v>0.70812404593</v>
      </c>
      <c r="AS23" s="243">
        <v>0.72002404593000002</v>
      </c>
      <c r="AT23" s="243">
        <v>0.71439610355000005</v>
      </c>
      <c r="AU23" s="243">
        <v>0.70589610354999999</v>
      </c>
      <c r="AV23" s="243">
        <v>0.70719610354999995</v>
      </c>
      <c r="AW23" s="243">
        <v>0.71119610354999996</v>
      </c>
      <c r="AX23" s="243">
        <v>0.72039610355000006</v>
      </c>
      <c r="AY23" s="243">
        <v>0.70399999999999996</v>
      </c>
      <c r="AZ23" s="243">
        <v>0.68700000000000006</v>
      </c>
      <c r="BA23" s="243">
        <v>0.69899999999999995</v>
      </c>
      <c r="BB23" s="243">
        <v>0.69599999999999995</v>
      </c>
      <c r="BC23" s="243">
        <v>0.68283584593000002</v>
      </c>
      <c r="BD23" s="243">
        <v>0.63839999999999997</v>
      </c>
      <c r="BE23" s="243">
        <v>0.66203781398999995</v>
      </c>
      <c r="BF23" s="243">
        <v>0.64402804627999999</v>
      </c>
      <c r="BG23" s="243">
        <v>0.66077565118000003</v>
      </c>
      <c r="BH23" s="367">
        <v>0.66061752451</v>
      </c>
      <c r="BI23" s="367">
        <v>0.65745363588000005</v>
      </c>
      <c r="BJ23" s="367">
        <v>0.65432069280000005</v>
      </c>
      <c r="BK23" s="367">
        <v>0.65344767444999996</v>
      </c>
      <c r="BL23" s="367">
        <v>0.65013445662000002</v>
      </c>
      <c r="BM23" s="367">
        <v>0.64696437912000004</v>
      </c>
      <c r="BN23" s="367">
        <v>0.63863005559999997</v>
      </c>
      <c r="BO23" s="367">
        <v>0.63557874356999999</v>
      </c>
      <c r="BP23" s="367">
        <v>0.63261648465999998</v>
      </c>
      <c r="BQ23" s="367">
        <v>0.62959093387999998</v>
      </c>
      <c r="BR23" s="367">
        <v>0.6305358579</v>
      </c>
      <c r="BS23" s="367">
        <v>0.63159087552000004</v>
      </c>
      <c r="BT23" s="367">
        <v>0.63977273350999997</v>
      </c>
      <c r="BU23" s="367">
        <v>0.64089313552000005</v>
      </c>
      <c r="BV23" s="367">
        <v>0.64205802388</v>
      </c>
    </row>
    <row r="24" spans="1:74" ht="11.15" customHeight="1" x14ac:dyDescent="0.25">
      <c r="A24" s="158" t="s">
        <v>253</v>
      </c>
      <c r="B24" s="169" t="s">
        <v>364</v>
      </c>
      <c r="C24" s="243">
        <v>1.9497282027</v>
      </c>
      <c r="D24" s="243">
        <v>2.0031007021999998</v>
      </c>
      <c r="E24" s="243">
        <v>1.9801323937999999</v>
      </c>
      <c r="F24" s="243">
        <v>1.9315269503000001</v>
      </c>
      <c r="G24" s="243">
        <v>1.971759687</v>
      </c>
      <c r="H24" s="243">
        <v>1.9738625651999999</v>
      </c>
      <c r="I24" s="243">
        <v>1.9941328066999999</v>
      </c>
      <c r="J24" s="243">
        <v>1.7823588963000001</v>
      </c>
      <c r="K24" s="243">
        <v>1.9215044911000001</v>
      </c>
      <c r="L24" s="243">
        <v>1.9339683484000001</v>
      </c>
      <c r="M24" s="243">
        <v>2.0059817842999998</v>
      </c>
      <c r="N24" s="243">
        <v>2.0583757121000001</v>
      </c>
      <c r="O24" s="243">
        <v>2.0479610226</v>
      </c>
      <c r="P24" s="243">
        <v>2.0608621999999999</v>
      </c>
      <c r="Q24" s="243">
        <v>1.9804880806</v>
      </c>
      <c r="R24" s="243">
        <v>1.7368296933</v>
      </c>
      <c r="S24" s="243">
        <v>1.7812478870999999</v>
      </c>
      <c r="T24" s="243">
        <v>2.0489451333000002</v>
      </c>
      <c r="U24" s="243">
        <v>2.0423790226</v>
      </c>
      <c r="V24" s="243">
        <v>1.9323302161</v>
      </c>
      <c r="W24" s="243">
        <v>1.8986889467000001</v>
      </c>
      <c r="X24" s="243">
        <v>1.9745324355</v>
      </c>
      <c r="Y24" s="243">
        <v>2.0397480733000002</v>
      </c>
      <c r="Z24" s="243">
        <v>2.0512174419</v>
      </c>
      <c r="AA24" s="243">
        <v>2.0473572710000001</v>
      </c>
      <c r="AB24" s="243">
        <v>2.0787306276000002</v>
      </c>
      <c r="AC24" s="243">
        <v>2.0429186839</v>
      </c>
      <c r="AD24" s="243">
        <v>2.0439404933</v>
      </c>
      <c r="AE24" s="243">
        <v>1.8406886194000001</v>
      </c>
      <c r="AF24" s="243">
        <v>1.704477</v>
      </c>
      <c r="AG24" s="243">
        <v>1.7014261032</v>
      </c>
      <c r="AH24" s="243">
        <v>1.7407880305000001</v>
      </c>
      <c r="AI24" s="243">
        <v>1.6859510799999999</v>
      </c>
      <c r="AJ24" s="243">
        <v>1.7734167613</v>
      </c>
      <c r="AK24" s="243">
        <v>1.8307742467000001</v>
      </c>
      <c r="AL24" s="243">
        <v>1.8312633677000001</v>
      </c>
      <c r="AM24" s="243">
        <v>1.8013956525000001</v>
      </c>
      <c r="AN24" s="243">
        <v>1.9186329838</v>
      </c>
      <c r="AO24" s="243">
        <v>1.8860012978</v>
      </c>
      <c r="AP24" s="243">
        <v>1.8519923778</v>
      </c>
      <c r="AQ24" s="243">
        <v>1.8818128175</v>
      </c>
      <c r="AR24" s="243">
        <v>1.8594485595000001</v>
      </c>
      <c r="AS24" s="243">
        <v>1.8658343328</v>
      </c>
      <c r="AT24" s="243">
        <v>1.6146734541000001</v>
      </c>
      <c r="AU24" s="243">
        <v>1.6906004906000001</v>
      </c>
      <c r="AV24" s="243">
        <v>1.9579973289999999</v>
      </c>
      <c r="AW24" s="243">
        <v>2.0402124124999999</v>
      </c>
      <c r="AX24" s="243">
        <v>2.0447104125000002</v>
      </c>
      <c r="AY24" s="243">
        <v>2.0209999999999999</v>
      </c>
      <c r="AZ24" s="243">
        <v>2.024</v>
      </c>
      <c r="BA24" s="243">
        <v>1.9730000000000001</v>
      </c>
      <c r="BB24" s="243">
        <v>1.798</v>
      </c>
      <c r="BC24" s="243">
        <v>1.9458238615000001</v>
      </c>
      <c r="BD24" s="243">
        <v>1.5792982414000001</v>
      </c>
      <c r="BE24" s="243">
        <v>1.7639461517999999</v>
      </c>
      <c r="BF24" s="243">
        <v>1.5851451498</v>
      </c>
      <c r="BG24" s="243">
        <v>1.8327257478000001</v>
      </c>
      <c r="BH24" s="367">
        <v>1.8320102246000001</v>
      </c>
      <c r="BI24" s="367">
        <v>1.9068506859000001</v>
      </c>
      <c r="BJ24" s="367">
        <v>1.9136376954000001</v>
      </c>
      <c r="BK24" s="367">
        <v>1.9355807266</v>
      </c>
      <c r="BL24" s="367">
        <v>1.9425894569</v>
      </c>
      <c r="BM24" s="367">
        <v>1.9433854057</v>
      </c>
      <c r="BN24" s="367">
        <v>1.9535353817000001</v>
      </c>
      <c r="BO24" s="367">
        <v>1.7785848959999999</v>
      </c>
      <c r="BP24" s="367">
        <v>1.9890286285000001</v>
      </c>
      <c r="BQ24" s="367">
        <v>1.9860838423</v>
      </c>
      <c r="BR24" s="367">
        <v>1.8665880516</v>
      </c>
      <c r="BS24" s="367">
        <v>1.9124178803</v>
      </c>
      <c r="BT24" s="367">
        <v>1.9648538185</v>
      </c>
      <c r="BU24" s="367">
        <v>2.0024331628000001</v>
      </c>
      <c r="BV24" s="367">
        <v>2.0051017891999998</v>
      </c>
    </row>
    <row r="25" spans="1:74" ht="11.15" customHeight="1" x14ac:dyDescent="0.25">
      <c r="A25" s="158" t="s">
        <v>254</v>
      </c>
      <c r="B25" s="169" t="s">
        <v>365</v>
      </c>
      <c r="C25" s="243">
        <v>11.175493583</v>
      </c>
      <c r="D25" s="243">
        <v>11.177809964</v>
      </c>
      <c r="E25" s="243">
        <v>11.191690518</v>
      </c>
      <c r="F25" s="243">
        <v>11.187958523000001</v>
      </c>
      <c r="G25" s="243">
        <v>11.195213646999999</v>
      </c>
      <c r="H25" s="243">
        <v>11.288574990000001</v>
      </c>
      <c r="I25" s="243">
        <v>11.440106583</v>
      </c>
      <c r="J25" s="243">
        <v>11.436819905</v>
      </c>
      <c r="K25" s="243">
        <v>11.590326657</v>
      </c>
      <c r="L25" s="243">
        <v>11.639671743999999</v>
      </c>
      <c r="M25" s="243">
        <v>11.597852122999999</v>
      </c>
      <c r="N25" s="243">
        <v>11.676794646999999</v>
      </c>
      <c r="O25" s="243">
        <v>11.599108104999999</v>
      </c>
      <c r="P25" s="243">
        <v>11.556903857</v>
      </c>
      <c r="Q25" s="243">
        <v>11.525455792000001</v>
      </c>
      <c r="R25" s="243">
        <v>11.461809323000001</v>
      </c>
      <c r="S25" s="243">
        <v>11.33532505</v>
      </c>
      <c r="T25" s="243">
        <v>11.38218109</v>
      </c>
      <c r="U25" s="243">
        <v>11.376893244</v>
      </c>
      <c r="V25" s="243">
        <v>11.526401599</v>
      </c>
      <c r="W25" s="243">
        <v>11.486364823000001</v>
      </c>
      <c r="X25" s="243">
        <v>11.462157696</v>
      </c>
      <c r="Y25" s="243">
        <v>11.479694522999999</v>
      </c>
      <c r="Z25" s="243">
        <v>11.497507212</v>
      </c>
      <c r="AA25" s="243">
        <v>11.541134488999999</v>
      </c>
      <c r="AB25" s="243">
        <v>11.522200421999999</v>
      </c>
      <c r="AC25" s="243">
        <v>11.518718875999999</v>
      </c>
      <c r="AD25" s="243">
        <v>11.563714857000001</v>
      </c>
      <c r="AE25" s="243">
        <v>9.6256006181</v>
      </c>
      <c r="AF25" s="243">
        <v>9.5583419567999997</v>
      </c>
      <c r="AG25" s="243">
        <v>9.6107987471000005</v>
      </c>
      <c r="AH25" s="243">
        <v>10.100466392</v>
      </c>
      <c r="AI25" s="243">
        <v>10.195001323</v>
      </c>
      <c r="AJ25" s="243">
        <v>10.226424165999999</v>
      </c>
      <c r="AK25" s="243">
        <v>10.254862989999999</v>
      </c>
      <c r="AL25" s="243">
        <v>10.287617844</v>
      </c>
      <c r="AM25" s="243">
        <v>10.404126547000001</v>
      </c>
      <c r="AN25" s="243">
        <v>10.352994693999999</v>
      </c>
      <c r="AO25" s="243">
        <v>10.5086972</v>
      </c>
      <c r="AP25" s="243">
        <v>10.728067906</v>
      </c>
      <c r="AQ25" s="243">
        <v>10.724565627</v>
      </c>
      <c r="AR25" s="243">
        <v>10.682126861</v>
      </c>
      <c r="AS25" s="243">
        <v>10.730252215</v>
      </c>
      <c r="AT25" s="243">
        <v>10.696325433</v>
      </c>
      <c r="AU25" s="243">
        <v>10.989086339</v>
      </c>
      <c r="AV25" s="243">
        <v>11.118307851999999</v>
      </c>
      <c r="AW25" s="243">
        <v>11.181750972</v>
      </c>
      <c r="AX25" s="243">
        <v>11.178603013</v>
      </c>
      <c r="AY25" s="243">
        <v>11.278</v>
      </c>
      <c r="AZ25" s="243">
        <v>11.331</v>
      </c>
      <c r="BA25" s="243">
        <v>11.288</v>
      </c>
      <c r="BB25" s="243">
        <v>10.323</v>
      </c>
      <c r="BC25" s="243">
        <v>10.467830288</v>
      </c>
      <c r="BD25" s="243">
        <v>10.675178523</v>
      </c>
      <c r="BE25" s="243">
        <v>11.000334539000001</v>
      </c>
      <c r="BF25" s="243">
        <v>10.87537289</v>
      </c>
      <c r="BG25" s="243">
        <v>10.884585655</v>
      </c>
      <c r="BH25" s="367">
        <v>10.834547860000001</v>
      </c>
      <c r="BI25" s="367">
        <v>10.759885368000001</v>
      </c>
      <c r="BJ25" s="367">
        <v>10.610260142</v>
      </c>
      <c r="BK25" s="367">
        <v>9.9746922579999993</v>
      </c>
      <c r="BL25" s="367">
        <v>9.2753458788999996</v>
      </c>
      <c r="BM25" s="367">
        <v>8.9750130665000007</v>
      </c>
      <c r="BN25" s="367">
        <v>9.1747285141999999</v>
      </c>
      <c r="BO25" s="367">
        <v>9.3747477108999995</v>
      </c>
      <c r="BP25" s="367">
        <v>9.3532454011000006</v>
      </c>
      <c r="BQ25" s="367">
        <v>9.3312975517000005</v>
      </c>
      <c r="BR25" s="367">
        <v>9.3094556126000008</v>
      </c>
      <c r="BS25" s="367">
        <v>9.2879125002999992</v>
      </c>
      <c r="BT25" s="367">
        <v>9.2659039677999999</v>
      </c>
      <c r="BU25" s="367">
        <v>9.2445885799000003</v>
      </c>
      <c r="BV25" s="367">
        <v>9.2234586977999999</v>
      </c>
    </row>
    <row r="26" spans="1:74" ht="11.15" customHeight="1" x14ac:dyDescent="0.25">
      <c r="A26" s="158" t="s">
        <v>851</v>
      </c>
      <c r="B26" s="169" t="s">
        <v>852</v>
      </c>
      <c r="C26" s="243">
        <v>0.26915593621</v>
      </c>
      <c r="D26" s="243">
        <v>0.26915593621</v>
      </c>
      <c r="E26" s="243">
        <v>0.26915593621</v>
      </c>
      <c r="F26" s="243">
        <v>0.26915593621</v>
      </c>
      <c r="G26" s="243">
        <v>0.26915593621</v>
      </c>
      <c r="H26" s="243">
        <v>0.26915593621</v>
      </c>
      <c r="I26" s="243">
        <v>0.26915593621</v>
      </c>
      <c r="J26" s="243">
        <v>0.26915593621</v>
      </c>
      <c r="K26" s="243">
        <v>0.26915593621</v>
      </c>
      <c r="L26" s="243">
        <v>0.26915593621</v>
      </c>
      <c r="M26" s="243">
        <v>0.26915593621</v>
      </c>
      <c r="N26" s="243">
        <v>0.26915593621</v>
      </c>
      <c r="O26" s="243">
        <v>0.24761459389000001</v>
      </c>
      <c r="P26" s="243">
        <v>0.24761459389000001</v>
      </c>
      <c r="Q26" s="243">
        <v>0.24761459389000001</v>
      </c>
      <c r="R26" s="243">
        <v>0.24761459389000001</v>
      </c>
      <c r="S26" s="243">
        <v>0.24761459389000001</v>
      </c>
      <c r="T26" s="243">
        <v>0.24761459389000001</v>
      </c>
      <c r="U26" s="243">
        <v>0.2498288796</v>
      </c>
      <c r="V26" s="243">
        <v>0.25204316531999998</v>
      </c>
      <c r="W26" s="243">
        <v>0.25425745103000003</v>
      </c>
      <c r="X26" s="243">
        <v>0.25647173674000001</v>
      </c>
      <c r="Y26" s="243">
        <v>0.25868602246</v>
      </c>
      <c r="Z26" s="243">
        <v>0.26090030816999998</v>
      </c>
      <c r="AA26" s="243">
        <v>0.24001084645000001</v>
      </c>
      <c r="AB26" s="243">
        <v>0.24001084645000001</v>
      </c>
      <c r="AC26" s="243">
        <v>0.24001084645000001</v>
      </c>
      <c r="AD26" s="243">
        <v>0.24001084645000001</v>
      </c>
      <c r="AE26" s="243">
        <v>0.24001084645000001</v>
      </c>
      <c r="AF26" s="243">
        <v>0.24001084645000001</v>
      </c>
      <c r="AG26" s="243">
        <v>0.24001084645000001</v>
      </c>
      <c r="AH26" s="243">
        <v>0.24001084645000001</v>
      </c>
      <c r="AI26" s="243">
        <v>0.24001084645000001</v>
      </c>
      <c r="AJ26" s="243">
        <v>0.24001084645000001</v>
      </c>
      <c r="AK26" s="243">
        <v>0.24001084645000001</v>
      </c>
      <c r="AL26" s="243">
        <v>0.24001084645000001</v>
      </c>
      <c r="AM26" s="243">
        <v>0.25278800499999998</v>
      </c>
      <c r="AN26" s="243">
        <v>0.25278800499999998</v>
      </c>
      <c r="AO26" s="243">
        <v>0.25278800499999998</v>
      </c>
      <c r="AP26" s="243">
        <v>0.25278800499999998</v>
      </c>
      <c r="AQ26" s="243">
        <v>0.25278800499999998</v>
      </c>
      <c r="AR26" s="243">
        <v>0.25278800499999998</v>
      </c>
      <c r="AS26" s="243">
        <v>0.25278800499999998</v>
      </c>
      <c r="AT26" s="243">
        <v>0.25264958103000001</v>
      </c>
      <c r="AU26" s="243">
        <v>0.25264958103000001</v>
      </c>
      <c r="AV26" s="243">
        <v>0.25264958103000001</v>
      </c>
      <c r="AW26" s="243">
        <v>0.25264958103000001</v>
      </c>
      <c r="AX26" s="243">
        <v>0.25264958103000001</v>
      </c>
      <c r="AY26" s="243">
        <v>0.25507405500000002</v>
      </c>
      <c r="AZ26" s="243">
        <v>0.25507405500000002</v>
      </c>
      <c r="BA26" s="243">
        <v>0.25507405500000002</v>
      </c>
      <c r="BB26" s="243">
        <v>0.25507405500000002</v>
      </c>
      <c r="BC26" s="243">
        <v>0.255029055</v>
      </c>
      <c r="BD26" s="243">
        <v>0.223554</v>
      </c>
      <c r="BE26" s="243">
        <v>0.25512690632000001</v>
      </c>
      <c r="BF26" s="243">
        <v>0.25512097549000001</v>
      </c>
      <c r="BG26" s="243">
        <v>0.25513446589</v>
      </c>
      <c r="BH26" s="367">
        <v>0.25513025739</v>
      </c>
      <c r="BI26" s="367">
        <v>0.25516783928999998</v>
      </c>
      <c r="BJ26" s="367">
        <v>0.25520957084000001</v>
      </c>
      <c r="BK26" s="367">
        <v>0.27473357735999998</v>
      </c>
      <c r="BL26" s="367">
        <v>0.27480635884999999</v>
      </c>
      <c r="BM26" s="367">
        <v>0.27476929977999998</v>
      </c>
      <c r="BN26" s="367">
        <v>0.27473761454000001</v>
      </c>
      <c r="BO26" s="367">
        <v>0.27473975211000001</v>
      </c>
      <c r="BP26" s="367">
        <v>0.27477907428999998</v>
      </c>
      <c r="BQ26" s="367">
        <v>0.27476270102</v>
      </c>
      <c r="BR26" s="367">
        <v>0.27475205211999998</v>
      </c>
      <c r="BS26" s="367">
        <v>0.27476862424999998</v>
      </c>
      <c r="BT26" s="367">
        <v>0.27472733273</v>
      </c>
      <c r="BU26" s="367">
        <v>0.27475720023</v>
      </c>
      <c r="BV26" s="367">
        <v>0.27480171562</v>
      </c>
    </row>
    <row r="27" spans="1:74" ht="11.15" customHeight="1" x14ac:dyDescent="0.25">
      <c r="A27" s="158" t="s">
        <v>366</v>
      </c>
      <c r="B27" s="169" t="s">
        <v>916</v>
      </c>
      <c r="C27" s="243">
        <v>0.13960159</v>
      </c>
      <c r="D27" s="243">
        <v>0.13996259</v>
      </c>
      <c r="E27" s="243">
        <v>0.13782859</v>
      </c>
      <c r="F27" s="243">
        <v>0.13664159000000001</v>
      </c>
      <c r="G27" s="243">
        <v>0.13734758999999999</v>
      </c>
      <c r="H27" s="243">
        <v>0.13773258999999999</v>
      </c>
      <c r="I27" s="243">
        <v>0.13682459</v>
      </c>
      <c r="J27" s="243">
        <v>0.13665859</v>
      </c>
      <c r="K27" s="243">
        <v>0.13739359000000001</v>
      </c>
      <c r="L27" s="243">
        <v>0.13823258999999999</v>
      </c>
      <c r="M27" s="243">
        <v>0.13766659000000001</v>
      </c>
      <c r="N27" s="243">
        <v>0.13739059000000001</v>
      </c>
      <c r="O27" s="243">
        <v>0.13950175000000001</v>
      </c>
      <c r="P27" s="243">
        <v>0.14096775</v>
      </c>
      <c r="Q27" s="243">
        <v>0.13928774999999999</v>
      </c>
      <c r="R27" s="243">
        <v>0.13953375000000001</v>
      </c>
      <c r="S27" s="243">
        <v>0.13950874999999999</v>
      </c>
      <c r="T27" s="243">
        <v>0.13963375</v>
      </c>
      <c r="U27" s="243">
        <v>0.13868775</v>
      </c>
      <c r="V27" s="243">
        <v>0.13721174999999999</v>
      </c>
      <c r="W27" s="243">
        <v>0.13791475</v>
      </c>
      <c r="X27" s="243">
        <v>0.13962074999999999</v>
      </c>
      <c r="Y27" s="243">
        <v>0.13906474999999999</v>
      </c>
      <c r="Z27" s="243">
        <v>0.13814375000000001</v>
      </c>
      <c r="AA27" s="243">
        <v>0.13860522</v>
      </c>
      <c r="AB27" s="243">
        <v>0.13956921999999999</v>
      </c>
      <c r="AC27" s="243">
        <v>0.13941022</v>
      </c>
      <c r="AD27" s="243">
        <v>0.13639322000000001</v>
      </c>
      <c r="AE27" s="243">
        <v>0.13641622</v>
      </c>
      <c r="AF27" s="243">
        <v>0.13527422</v>
      </c>
      <c r="AG27" s="243">
        <v>0.13518421999999999</v>
      </c>
      <c r="AH27" s="243">
        <v>0.13568522</v>
      </c>
      <c r="AI27" s="243">
        <v>0.13522322000000001</v>
      </c>
      <c r="AJ27" s="243">
        <v>0.13502522</v>
      </c>
      <c r="AK27" s="243">
        <v>0.13465421999999999</v>
      </c>
      <c r="AL27" s="243">
        <v>0.13436922000000001</v>
      </c>
      <c r="AM27" s="243">
        <v>0.13426309</v>
      </c>
      <c r="AN27" s="243">
        <v>0.13455308999999999</v>
      </c>
      <c r="AO27" s="243">
        <v>0.13422708999999999</v>
      </c>
      <c r="AP27" s="243">
        <v>0.13359809</v>
      </c>
      <c r="AQ27" s="243">
        <v>0.13513109000000001</v>
      </c>
      <c r="AR27" s="243">
        <v>0.13708909</v>
      </c>
      <c r="AS27" s="243">
        <v>0.13537809000000001</v>
      </c>
      <c r="AT27" s="243">
        <v>0.13523507899000001</v>
      </c>
      <c r="AU27" s="243">
        <v>0.13481807899000001</v>
      </c>
      <c r="AV27" s="243">
        <v>0.13389207899</v>
      </c>
      <c r="AW27" s="243">
        <v>0.13244807899</v>
      </c>
      <c r="AX27" s="243">
        <v>0.13382307899000001</v>
      </c>
      <c r="AY27" s="243">
        <v>0.13856965567999999</v>
      </c>
      <c r="AZ27" s="243">
        <v>0.14432998900999999</v>
      </c>
      <c r="BA27" s="243">
        <v>0.12438132235</v>
      </c>
      <c r="BB27" s="243">
        <v>0.14730600998999999</v>
      </c>
      <c r="BC27" s="243">
        <v>0.15263761921999999</v>
      </c>
      <c r="BD27" s="243">
        <v>0.13452000303</v>
      </c>
      <c r="BE27" s="243">
        <v>0.14504706581999999</v>
      </c>
      <c r="BF27" s="243">
        <v>0.14417022481</v>
      </c>
      <c r="BG27" s="243">
        <v>0.1436337899</v>
      </c>
      <c r="BH27" s="367">
        <v>0.14252885904000001</v>
      </c>
      <c r="BI27" s="367">
        <v>0.14179778315</v>
      </c>
      <c r="BJ27" s="367">
        <v>0.14053374152000001</v>
      </c>
      <c r="BK27" s="367">
        <v>0.13958466961999999</v>
      </c>
      <c r="BL27" s="367">
        <v>0.13898721846000001</v>
      </c>
      <c r="BM27" s="367">
        <v>0.13809091211999999</v>
      </c>
      <c r="BN27" s="367">
        <v>0.1372337381</v>
      </c>
      <c r="BO27" s="367">
        <v>0.13634468393999999</v>
      </c>
      <c r="BP27" s="367">
        <v>0.13548307337000001</v>
      </c>
      <c r="BQ27" s="367">
        <v>0.13501476131000001</v>
      </c>
      <c r="BR27" s="367">
        <v>0.1341975319</v>
      </c>
      <c r="BS27" s="367">
        <v>0.13373131755000001</v>
      </c>
      <c r="BT27" s="367">
        <v>0.13262758211</v>
      </c>
      <c r="BU27" s="367">
        <v>0.13194426300000001</v>
      </c>
      <c r="BV27" s="367">
        <v>0.13074324834000001</v>
      </c>
    </row>
    <row r="28" spans="1:74" ht="11.15" customHeight="1" x14ac:dyDescent="0.2">
      <c r="C28" s="216"/>
      <c r="D28" s="216"/>
      <c r="E28" s="216"/>
      <c r="F28" s="216"/>
      <c r="G28" s="216"/>
      <c r="H28" s="216"/>
      <c r="I28" s="216"/>
      <c r="J28" s="216"/>
      <c r="K28" s="216"/>
      <c r="L28" s="216"/>
      <c r="M28" s="216"/>
      <c r="N28" s="216"/>
      <c r="O28" s="216"/>
      <c r="P28" s="216"/>
      <c r="Q28" s="216"/>
      <c r="R28" s="216"/>
      <c r="S28" s="216"/>
      <c r="T28" s="216"/>
      <c r="U28" s="216"/>
      <c r="V28" s="216"/>
      <c r="W28" s="216"/>
      <c r="X28" s="216"/>
      <c r="Y28" s="216"/>
      <c r="Z28" s="216"/>
      <c r="AA28" s="216"/>
      <c r="AB28" s="216"/>
      <c r="AC28" s="216"/>
      <c r="AD28" s="216"/>
      <c r="AE28" s="216"/>
      <c r="AF28" s="216"/>
      <c r="AG28" s="216"/>
      <c r="AH28" s="216"/>
      <c r="AI28" s="216"/>
      <c r="AJ28" s="216"/>
      <c r="AK28" s="216"/>
      <c r="AL28" s="216"/>
      <c r="AM28" s="216"/>
      <c r="AN28" s="216"/>
      <c r="AO28" s="216"/>
      <c r="AP28" s="216"/>
      <c r="AQ28" s="216"/>
      <c r="AR28" s="216"/>
      <c r="AS28" s="216"/>
      <c r="AT28" s="216"/>
      <c r="AU28" s="216"/>
      <c r="AV28" s="216"/>
      <c r="AW28" s="216"/>
      <c r="AX28" s="216"/>
      <c r="AY28" s="216"/>
      <c r="AZ28" s="216"/>
      <c r="BA28" s="216"/>
      <c r="BB28" s="216"/>
      <c r="BC28" s="216"/>
      <c r="BD28" s="216"/>
      <c r="BE28" s="216"/>
      <c r="BF28" s="216"/>
      <c r="BG28" s="216"/>
      <c r="BH28" s="442"/>
      <c r="BI28" s="442"/>
      <c r="BJ28" s="368"/>
      <c r="BK28" s="368"/>
      <c r="BL28" s="368"/>
      <c r="BM28" s="368"/>
      <c r="BN28" s="368"/>
      <c r="BO28" s="368"/>
      <c r="BP28" s="368"/>
      <c r="BQ28" s="368"/>
      <c r="BR28" s="368"/>
      <c r="BS28" s="368"/>
      <c r="BT28" s="368"/>
      <c r="BU28" s="368"/>
      <c r="BV28" s="368"/>
    </row>
    <row r="29" spans="1:74" ht="11.15" customHeight="1" x14ac:dyDescent="0.25">
      <c r="A29" s="158" t="s">
        <v>369</v>
      </c>
      <c r="B29" s="168" t="s">
        <v>379</v>
      </c>
      <c r="C29" s="243">
        <v>3.0442840128999999</v>
      </c>
      <c r="D29" s="243">
        <v>3.0297111143</v>
      </c>
      <c r="E29" s="243">
        <v>3.0973663354999998</v>
      </c>
      <c r="F29" s="243">
        <v>3.0986604</v>
      </c>
      <c r="G29" s="243">
        <v>3.1100374</v>
      </c>
      <c r="H29" s="243">
        <v>3.1212173999999999</v>
      </c>
      <c r="I29" s="243">
        <v>3.1255864</v>
      </c>
      <c r="J29" s="243">
        <v>3.1117333999999999</v>
      </c>
      <c r="K29" s="243">
        <v>3.1049693999999999</v>
      </c>
      <c r="L29" s="243">
        <v>3.1322953999999998</v>
      </c>
      <c r="M29" s="243">
        <v>3.1336984000000001</v>
      </c>
      <c r="N29" s="243">
        <v>3.1237289484000001</v>
      </c>
      <c r="O29" s="243">
        <v>3.0583581676999998</v>
      </c>
      <c r="P29" s="243">
        <v>3.0536213429000001</v>
      </c>
      <c r="Q29" s="243">
        <v>3.0297640065000002</v>
      </c>
      <c r="R29" s="243">
        <v>3.0413928666999999</v>
      </c>
      <c r="S29" s="243">
        <v>3.0323065225999999</v>
      </c>
      <c r="T29" s="243">
        <v>3.0389032</v>
      </c>
      <c r="U29" s="243">
        <v>3.0352550709999999</v>
      </c>
      <c r="V29" s="243">
        <v>3.0387226516000001</v>
      </c>
      <c r="W29" s="243">
        <v>3.0447695333000002</v>
      </c>
      <c r="X29" s="243">
        <v>3.0457472000000001</v>
      </c>
      <c r="Y29" s="243">
        <v>3.0454762</v>
      </c>
      <c r="Z29" s="243">
        <v>3.0369552</v>
      </c>
      <c r="AA29" s="243">
        <v>2.9766613</v>
      </c>
      <c r="AB29" s="243">
        <v>3.0226223000000001</v>
      </c>
      <c r="AC29" s="243">
        <v>3.1609105902999999</v>
      </c>
      <c r="AD29" s="243">
        <v>3.2255337000000002</v>
      </c>
      <c r="AE29" s="243">
        <v>2.8851703</v>
      </c>
      <c r="AF29" s="243">
        <v>2.9681932999999998</v>
      </c>
      <c r="AG29" s="243">
        <v>2.9662163000000001</v>
      </c>
      <c r="AH29" s="243">
        <v>2.9962393</v>
      </c>
      <c r="AI29" s="243">
        <v>3.0052633000000002</v>
      </c>
      <c r="AJ29" s="243">
        <v>3.0392863000000001</v>
      </c>
      <c r="AK29" s="243">
        <v>3.0363093000000001</v>
      </c>
      <c r="AL29" s="243">
        <v>3.0533332999999998</v>
      </c>
      <c r="AM29" s="243">
        <v>3.0833935000000001</v>
      </c>
      <c r="AN29" s="243">
        <v>3.0821174999999998</v>
      </c>
      <c r="AO29" s="243">
        <v>3.0901405</v>
      </c>
      <c r="AP29" s="243">
        <v>3.1061645000000002</v>
      </c>
      <c r="AQ29" s="243">
        <v>3.1161884999999998</v>
      </c>
      <c r="AR29" s="243">
        <v>3.1332125</v>
      </c>
      <c r="AS29" s="243">
        <v>3.1462365000000001</v>
      </c>
      <c r="AT29" s="243">
        <v>3.1571487817000001</v>
      </c>
      <c r="AU29" s="243">
        <v>3.1722977817000002</v>
      </c>
      <c r="AV29" s="243">
        <v>3.1740177816999999</v>
      </c>
      <c r="AW29" s="243">
        <v>3.1902147816999999</v>
      </c>
      <c r="AX29" s="243">
        <v>3.1482827816999999</v>
      </c>
      <c r="AY29" s="243">
        <v>3.1489242219000002</v>
      </c>
      <c r="AZ29" s="243">
        <v>3.2555822219000001</v>
      </c>
      <c r="BA29" s="243">
        <v>3.2870772219000002</v>
      </c>
      <c r="BB29" s="243">
        <v>3.2836852218999999</v>
      </c>
      <c r="BC29" s="243">
        <v>3.2648972219000001</v>
      </c>
      <c r="BD29" s="243">
        <v>3.3160478103000002</v>
      </c>
      <c r="BE29" s="243">
        <v>3.2662942268999999</v>
      </c>
      <c r="BF29" s="243">
        <v>3.2719049040999999</v>
      </c>
      <c r="BG29" s="243">
        <v>3.2704029479000001</v>
      </c>
      <c r="BH29" s="367">
        <v>3.2067208138000001</v>
      </c>
      <c r="BI29" s="367">
        <v>3.2055513499999999</v>
      </c>
      <c r="BJ29" s="367">
        <v>3.2042285086</v>
      </c>
      <c r="BK29" s="367">
        <v>3.2222114506000001</v>
      </c>
      <c r="BL29" s="367">
        <v>3.2205329506</v>
      </c>
      <c r="BM29" s="367">
        <v>3.2188087622000001</v>
      </c>
      <c r="BN29" s="367">
        <v>3.2169268074000001</v>
      </c>
      <c r="BO29" s="367">
        <v>3.2155437551000001</v>
      </c>
      <c r="BP29" s="367">
        <v>3.2147082975000001</v>
      </c>
      <c r="BQ29" s="367">
        <v>3.2134645083</v>
      </c>
      <c r="BR29" s="367">
        <v>3.2126046785</v>
      </c>
      <c r="BS29" s="367">
        <v>3.2116679707000002</v>
      </c>
      <c r="BT29" s="367">
        <v>3.2102410798999998</v>
      </c>
      <c r="BU29" s="367">
        <v>3.2095642713000001</v>
      </c>
      <c r="BV29" s="367">
        <v>3.2087848532000001</v>
      </c>
    </row>
    <row r="30" spans="1:74" ht="11.15" customHeight="1" x14ac:dyDescent="0.25">
      <c r="A30" s="158" t="s">
        <v>255</v>
      </c>
      <c r="B30" s="169" t="s">
        <v>368</v>
      </c>
      <c r="C30" s="243">
        <v>0.97597391290000002</v>
      </c>
      <c r="D30" s="243">
        <v>0.97590801428999996</v>
      </c>
      <c r="E30" s="243">
        <v>0.97596423548</v>
      </c>
      <c r="F30" s="243">
        <v>0.97667230000000005</v>
      </c>
      <c r="G30" s="243">
        <v>0.97792230000000002</v>
      </c>
      <c r="H30" s="243">
        <v>0.98242229999999997</v>
      </c>
      <c r="I30" s="243">
        <v>0.98442229999999997</v>
      </c>
      <c r="J30" s="243">
        <v>0.98342229999999997</v>
      </c>
      <c r="K30" s="243">
        <v>0.99912230000000002</v>
      </c>
      <c r="L30" s="243">
        <v>1.0042222999999999</v>
      </c>
      <c r="M30" s="243">
        <v>1.0100623</v>
      </c>
      <c r="N30" s="243">
        <v>1.0011158484</v>
      </c>
      <c r="O30" s="243">
        <v>0.97921206774000003</v>
      </c>
      <c r="P30" s="243">
        <v>0.98029824286</v>
      </c>
      <c r="Q30" s="243">
        <v>0.97896690644999995</v>
      </c>
      <c r="R30" s="243">
        <v>0.97940776666999996</v>
      </c>
      <c r="S30" s="243">
        <v>0.97923142257999995</v>
      </c>
      <c r="T30" s="243">
        <v>0.98001110000000002</v>
      </c>
      <c r="U30" s="243">
        <v>0.97962497097000001</v>
      </c>
      <c r="V30" s="243">
        <v>0.97924755160999999</v>
      </c>
      <c r="W30" s="243">
        <v>0.98169443332999995</v>
      </c>
      <c r="X30" s="243">
        <v>0.98133809999999999</v>
      </c>
      <c r="Y30" s="243">
        <v>0.98104709999999995</v>
      </c>
      <c r="Z30" s="243">
        <v>0.97980909999999999</v>
      </c>
      <c r="AA30" s="243">
        <v>0.9675397</v>
      </c>
      <c r="AB30" s="243">
        <v>0.96476969999999995</v>
      </c>
      <c r="AC30" s="243">
        <v>1.0877449903</v>
      </c>
      <c r="AD30" s="243">
        <v>1.1176801000000001</v>
      </c>
      <c r="AE30" s="243">
        <v>0.84726970000000001</v>
      </c>
      <c r="AF30" s="243">
        <v>0.90226969999999995</v>
      </c>
      <c r="AG30" s="243">
        <v>0.90126969999999995</v>
      </c>
      <c r="AH30" s="243">
        <v>0.93026969999999998</v>
      </c>
      <c r="AI30" s="243">
        <v>0.92626969999999997</v>
      </c>
      <c r="AJ30" s="243">
        <v>0.9532697</v>
      </c>
      <c r="AK30" s="243">
        <v>0.94926969999999999</v>
      </c>
      <c r="AL30" s="243">
        <v>0.9542697</v>
      </c>
      <c r="AM30" s="243">
        <v>0.96741520000000003</v>
      </c>
      <c r="AN30" s="243">
        <v>0.95841520000000002</v>
      </c>
      <c r="AO30" s="243">
        <v>0.96141520000000003</v>
      </c>
      <c r="AP30" s="243">
        <v>0.95941520000000002</v>
      </c>
      <c r="AQ30" s="243">
        <v>0.96441520000000003</v>
      </c>
      <c r="AR30" s="243">
        <v>0.97141520000000003</v>
      </c>
      <c r="AS30" s="243">
        <v>0.97541520000000004</v>
      </c>
      <c r="AT30" s="243">
        <v>0.98235182236999996</v>
      </c>
      <c r="AU30" s="243">
        <v>0.99235182236999997</v>
      </c>
      <c r="AV30" s="243">
        <v>1.0013518224</v>
      </c>
      <c r="AW30" s="243">
        <v>1.0073518224</v>
      </c>
      <c r="AX30" s="243">
        <v>1.0193518224</v>
      </c>
      <c r="AY30" s="243">
        <v>1.0369999999999999</v>
      </c>
      <c r="AZ30" s="243">
        <v>1.046</v>
      </c>
      <c r="BA30" s="243">
        <v>1.0529999999999999</v>
      </c>
      <c r="BB30" s="243">
        <v>1.0580000000000001</v>
      </c>
      <c r="BC30" s="243">
        <v>1.0620000000000001</v>
      </c>
      <c r="BD30" s="243">
        <v>1.079445</v>
      </c>
      <c r="BE30" s="243">
        <v>1.0920189563</v>
      </c>
      <c r="BF30" s="243">
        <v>1.0989541065999999</v>
      </c>
      <c r="BG30" s="243">
        <v>1.0989652846</v>
      </c>
      <c r="BH30" s="367">
        <v>1.0372580677000001</v>
      </c>
      <c r="BI30" s="367">
        <v>1.0372273665</v>
      </c>
      <c r="BJ30" s="367">
        <v>1.0373089606000001</v>
      </c>
      <c r="BK30" s="367">
        <v>1.0447840217</v>
      </c>
      <c r="BL30" s="367">
        <v>1.0447056593999999</v>
      </c>
      <c r="BM30" s="367">
        <v>1.0446394945999999</v>
      </c>
      <c r="BN30" s="367">
        <v>1.0445469355000001</v>
      </c>
      <c r="BO30" s="367">
        <v>1.0445105173</v>
      </c>
      <c r="BP30" s="367">
        <v>1.0444751992000001</v>
      </c>
      <c r="BQ30" s="367">
        <v>1.0444288131999999</v>
      </c>
      <c r="BR30" s="367">
        <v>1.0443777004000001</v>
      </c>
      <c r="BS30" s="367">
        <v>1.0444055683</v>
      </c>
      <c r="BT30" s="367">
        <v>1.0443516524000001</v>
      </c>
      <c r="BU30" s="367">
        <v>1.0443315276</v>
      </c>
      <c r="BV30" s="367">
        <v>1.0444279567999999</v>
      </c>
    </row>
    <row r="31" spans="1:74" ht="11.15" customHeight="1" x14ac:dyDescent="0.25">
      <c r="A31" s="158" t="s">
        <v>1099</v>
      </c>
      <c r="B31" s="169" t="s">
        <v>1098</v>
      </c>
      <c r="C31" s="243">
        <v>1.8339783000000001</v>
      </c>
      <c r="D31" s="243">
        <v>1.7939783</v>
      </c>
      <c r="E31" s="243">
        <v>1.8139783</v>
      </c>
      <c r="F31" s="243">
        <v>1.8139783</v>
      </c>
      <c r="G31" s="243">
        <v>1.8239783000000001</v>
      </c>
      <c r="H31" s="243">
        <v>1.8339783000000001</v>
      </c>
      <c r="I31" s="243">
        <v>1.8339783000000001</v>
      </c>
      <c r="J31" s="243">
        <v>1.8239783000000001</v>
      </c>
      <c r="K31" s="243">
        <v>1.8039783</v>
      </c>
      <c r="L31" s="243">
        <v>1.8239783000000001</v>
      </c>
      <c r="M31" s="243">
        <v>1.8239783000000001</v>
      </c>
      <c r="N31" s="243">
        <v>1.8289782999999999</v>
      </c>
      <c r="O31" s="243">
        <v>1.7690774</v>
      </c>
      <c r="P31" s="243">
        <v>1.7490774</v>
      </c>
      <c r="Q31" s="243">
        <v>1.7690774</v>
      </c>
      <c r="R31" s="243">
        <v>1.7390774</v>
      </c>
      <c r="S31" s="243">
        <v>1.7390774</v>
      </c>
      <c r="T31" s="243">
        <v>1.7390774</v>
      </c>
      <c r="U31" s="243">
        <v>1.7390774</v>
      </c>
      <c r="V31" s="243">
        <v>1.7380774000000001</v>
      </c>
      <c r="W31" s="243">
        <v>1.7380774000000001</v>
      </c>
      <c r="X31" s="243">
        <v>1.7380774000000001</v>
      </c>
      <c r="Y31" s="243">
        <v>1.7380774000000001</v>
      </c>
      <c r="Z31" s="243">
        <v>1.7380774000000001</v>
      </c>
      <c r="AA31" s="243">
        <v>1.7436902000000001</v>
      </c>
      <c r="AB31" s="243">
        <v>1.7336902000000001</v>
      </c>
      <c r="AC31" s="243">
        <v>1.7406902</v>
      </c>
      <c r="AD31" s="243">
        <v>1.7666902</v>
      </c>
      <c r="AE31" s="243">
        <v>1.7636902000000001</v>
      </c>
      <c r="AF31" s="243">
        <v>1.7766902</v>
      </c>
      <c r="AG31" s="243">
        <v>1.7786902</v>
      </c>
      <c r="AH31" s="243">
        <v>1.7766902</v>
      </c>
      <c r="AI31" s="243">
        <v>1.7766902</v>
      </c>
      <c r="AJ31" s="243">
        <v>1.7766902</v>
      </c>
      <c r="AK31" s="243">
        <v>1.7756902000000001</v>
      </c>
      <c r="AL31" s="243">
        <v>1.7856901999999999</v>
      </c>
      <c r="AM31" s="243">
        <v>1.800457</v>
      </c>
      <c r="AN31" s="243">
        <v>1.8054570000000001</v>
      </c>
      <c r="AO31" s="243">
        <v>1.8074570000000001</v>
      </c>
      <c r="AP31" s="243">
        <v>1.822457</v>
      </c>
      <c r="AQ31" s="243">
        <v>1.822457</v>
      </c>
      <c r="AR31" s="243">
        <v>1.8274570000000001</v>
      </c>
      <c r="AS31" s="243">
        <v>1.830457</v>
      </c>
      <c r="AT31" s="243">
        <v>1.8301229125</v>
      </c>
      <c r="AU31" s="243">
        <v>1.8301229125</v>
      </c>
      <c r="AV31" s="243">
        <v>1.8331229124999999</v>
      </c>
      <c r="AW31" s="243">
        <v>1.8231229124999999</v>
      </c>
      <c r="AX31" s="243">
        <v>1.8351229124999999</v>
      </c>
      <c r="AY31" s="243">
        <v>1.853</v>
      </c>
      <c r="AZ31" s="243">
        <v>1.853</v>
      </c>
      <c r="BA31" s="243">
        <v>1.8580000000000001</v>
      </c>
      <c r="BB31" s="243">
        <v>1.8580000000000001</v>
      </c>
      <c r="BC31" s="243">
        <v>1.8580000000000001</v>
      </c>
      <c r="BD31" s="243">
        <v>1.8561399999999999</v>
      </c>
      <c r="BE31" s="243">
        <v>1.8584771661999999</v>
      </c>
      <c r="BF31" s="243">
        <v>1.8584628511000001</v>
      </c>
      <c r="BG31" s="243">
        <v>1.8584954123999999</v>
      </c>
      <c r="BH31" s="367">
        <v>1.8584852544999999</v>
      </c>
      <c r="BI31" s="367">
        <v>1.8585759645</v>
      </c>
      <c r="BJ31" s="367">
        <v>1.8586766904000001</v>
      </c>
      <c r="BK31" s="367">
        <v>1.8585240634</v>
      </c>
      <c r="BL31" s="367">
        <v>1.8586997332999999</v>
      </c>
      <c r="BM31" s="367">
        <v>1.8586102851999999</v>
      </c>
      <c r="BN31" s="367">
        <v>1.8585338078</v>
      </c>
      <c r="BO31" s="367">
        <v>1.8585389671000001</v>
      </c>
      <c r="BP31" s="367">
        <v>1.8586338776</v>
      </c>
      <c r="BQ31" s="367">
        <v>1.8585943579999999</v>
      </c>
      <c r="BR31" s="367">
        <v>1.8585686552</v>
      </c>
      <c r="BS31" s="367">
        <v>1.8586086547</v>
      </c>
      <c r="BT31" s="367">
        <v>1.8585089910000001</v>
      </c>
      <c r="BU31" s="367">
        <v>1.8585810810000001</v>
      </c>
      <c r="BV31" s="367">
        <v>1.8586885260999999</v>
      </c>
    </row>
    <row r="32" spans="1:74" ht="11.15" customHeight="1" x14ac:dyDescent="0.2">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216"/>
      <c r="BC32" s="216"/>
      <c r="BD32" s="216"/>
      <c r="BE32" s="216"/>
      <c r="BF32" s="216"/>
      <c r="BG32" s="216"/>
      <c r="BH32" s="442"/>
      <c r="BI32" s="442"/>
      <c r="BJ32" s="368"/>
      <c r="BK32" s="368"/>
      <c r="BL32" s="368"/>
      <c r="BM32" s="368"/>
      <c r="BN32" s="368"/>
      <c r="BO32" s="368"/>
      <c r="BP32" s="368"/>
      <c r="BQ32" s="368"/>
      <c r="BR32" s="368"/>
      <c r="BS32" s="368"/>
      <c r="BT32" s="368"/>
      <c r="BU32" s="368"/>
      <c r="BV32" s="368"/>
    </row>
    <row r="33" spans="1:74" ht="11.15" customHeight="1" x14ac:dyDescent="0.25">
      <c r="A33" s="158" t="s">
        <v>370</v>
      </c>
      <c r="B33" s="168" t="s">
        <v>380</v>
      </c>
      <c r="C33" s="243">
        <v>9.2004707667000005</v>
      </c>
      <c r="D33" s="243">
        <v>9.1758829885999997</v>
      </c>
      <c r="E33" s="243">
        <v>9.2121720889999992</v>
      </c>
      <c r="F33" s="243">
        <v>9.0840114841999995</v>
      </c>
      <c r="G33" s="243">
        <v>9.0604607011000002</v>
      </c>
      <c r="H33" s="243">
        <v>9.2346210179000003</v>
      </c>
      <c r="I33" s="243">
        <v>9.0312222313999992</v>
      </c>
      <c r="J33" s="243">
        <v>9.0237453457000001</v>
      </c>
      <c r="K33" s="243">
        <v>9.0232685130999997</v>
      </c>
      <c r="L33" s="243">
        <v>9.1484030233000002</v>
      </c>
      <c r="M33" s="243">
        <v>9.1578864461999991</v>
      </c>
      <c r="N33" s="243">
        <v>9.2207710396000007</v>
      </c>
      <c r="O33" s="243">
        <v>9.2480265362999994</v>
      </c>
      <c r="P33" s="243">
        <v>9.2917413277000005</v>
      </c>
      <c r="Q33" s="243">
        <v>9.4316638426000008</v>
      </c>
      <c r="R33" s="243">
        <v>9.3199780419000007</v>
      </c>
      <c r="S33" s="243">
        <v>9.2970532869000007</v>
      </c>
      <c r="T33" s="243">
        <v>9.4289932532999998</v>
      </c>
      <c r="U33" s="243">
        <v>9.2005970940000008</v>
      </c>
      <c r="V33" s="243">
        <v>9.2268167467000008</v>
      </c>
      <c r="W33" s="243">
        <v>9.1936820891999993</v>
      </c>
      <c r="X33" s="243">
        <v>9.3046528447999997</v>
      </c>
      <c r="Y33" s="243">
        <v>9.3443723559999992</v>
      </c>
      <c r="Z33" s="243">
        <v>9.2293833185</v>
      </c>
      <c r="AA33" s="243">
        <v>9.3210146878</v>
      </c>
      <c r="AB33" s="243">
        <v>9.1691910571000008</v>
      </c>
      <c r="AC33" s="243">
        <v>9.2249615597000005</v>
      </c>
      <c r="AD33" s="243">
        <v>8.9720336316000004</v>
      </c>
      <c r="AE33" s="243">
        <v>8.8924434803000008</v>
      </c>
      <c r="AF33" s="243">
        <v>9.0630096494999997</v>
      </c>
      <c r="AG33" s="243">
        <v>8.9803775537000003</v>
      </c>
      <c r="AH33" s="243">
        <v>9.0827392499999995</v>
      </c>
      <c r="AI33" s="243">
        <v>8.9508806805999992</v>
      </c>
      <c r="AJ33" s="243">
        <v>8.9744081027</v>
      </c>
      <c r="AK33" s="243">
        <v>8.9682033704999995</v>
      </c>
      <c r="AL33" s="243">
        <v>8.9216585652999996</v>
      </c>
      <c r="AM33" s="243">
        <v>9.2083241729999994</v>
      </c>
      <c r="AN33" s="243">
        <v>9.0791831794999993</v>
      </c>
      <c r="AO33" s="243">
        <v>9.2465294426</v>
      </c>
      <c r="AP33" s="243">
        <v>9.1394305877999997</v>
      </c>
      <c r="AQ33" s="243">
        <v>9.0745945184999997</v>
      </c>
      <c r="AR33" s="243">
        <v>9.0881750500000003</v>
      </c>
      <c r="AS33" s="243">
        <v>9.0520158215999995</v>
      </c>
      <c r="AT33" s="243">
        <v>9.0524208065000007</v>
      </c>
      <c r="AU33" s="243">
        <v>9.0345409006999997</v>
      </c>
      <c r="AV33" s="243">
        <v>8.9129136645999996</v>
      </c>
      <c r="AW33" s="243">
        <v>9.0190469541000002</v>
      </c>
      <c r="AX33" s="243">
        <v>8.9291026420000001</v>
      </c>
      <c r="AY33" s="243">
        <v>9.1943047648</v>
      </c>
      <c r="AZ33" s="243">
        <v>9.1635127648000001</v>
      </c>
      <c r="BA33" s="243">
        <v>9.1573947647999994</v>
      </c>
      <c r="BB33" s="243">
        <v>9.1438307648000006</v>
      </c>
      <c r="BC33" s="243">
        <v>9.1266483198999993</v>
      </c>
      <c r="BD33" s="243">
        <v>9.1693654089999992</v>
      </c>
      <c r="BE33" s="243">
        <v>8.9715391341000004</v>
      </c>
      <c r="BF33" s="243">
        <v>9.1926270808999995</v>
      </c>
      <c r="BG33" s="243">
        <v>9.1697470813000006</v>
      </c>
      <c r="BH33" s="367">
        <v>9.1689537859999994</v>
      </c>
      <c r="BI33" s="367">
        <v>9.2206093087000003</v>
      </c>
      <c r="BJ33" s="367">
        <v>9.1707539762000003</v>
      </c>
      <c r="BK33" s="367">
        <v>9.2466228983000001</v>
      </c>
      <c r="BL33" s="367">
        <v>9.2395864144999997</v>
      </c>
      <c r="BM33" s="367">
        <v>9.2236266210999993</v>
      </c>
      <c r="BN33" s="367">
        <v>9.2166755452999993</v>
      </c>
      <c r="BO33" s="367">
        <v>9.2247315967999999</v>
      </c>
      <c r="BP33" s="367">
        <v>9.2663328772</v>
      </c>
      <c r="BQ33" s="367">
        <v>9.1838118011999992</v>
      </c>
      <c r="BR33" s="367">
        <v>9.2078053569999998</v>
      </c>
      <c r="BS33" s="367">
        <v>9.2212725492000001</v>
      </c>
      <c r="BT33" s="367">
        <v>9.2297189746000008</v>
      </c>
      <c r="BU33" s="367">
        <v>9.2446305725000002</v>
      </c>
      <c r="BV33" s="367">
        <v>9.2012699976000007</v>
      </c>
    </row>
    <row r="34" spans="1:74" ht="11.15" customHeight="1" x14ac:dyDescent="0.25">
      <c r="A34" s="158" t="s">
        <v>256</v>
      </c>
      <c r="B34" s="169" t="s">
        <v>330</v>
      </c>
      <c r="C34" s="243">
        <v>0.35232959305</v>
      </c>
      <c r="D34" s="243">
        <v>0.35526507953000003</v>
      </c>
      <c r="E34" s="243">
        <v>0.35294984314</v>
      </c>
      <c r="F34" s="243">
        <v>0.34307185246999999</v>
      </c>
      <c r="G34" s="243">
        <v>0.30686030001999998</v>
      </c>
      <c r="H34" s="243">
        <v>0.34546383744999998</v>
      </c>
      <c r="I34" s="243">
        <v>0.35211508765999999</v>
      </c>
      <c r="J34" s="243">
        <v>0.36318468777000001</v>
      </c>
      <c r="K34" s="243">
        <v>0.38285742004000001</v>
      </c>
      <c r="L34" s="243">
        <v>0.40249746724000002</v>
      </c>
      <c r="M34" s="243">
        <v>0.40944420968</v>
      </c>
      <c r="N34" s="243">
        <v>0.40979888607999998</v>
      </c>
      <c r="O34" s="243">
        <v>0.40053051138000001</v>
      </c>
      <c r="P34" s="243">
        <v>0.42870566727999998</v>
      </c>
      <c r="Q34" s="243">
        <v>0.41153621645999999</v>
      </c>
      <c r="R34" s="243">
        <v>0.45685626349000003</v>
      </c>
      <c r="S34" s="243">
        <v>0.42459991338000003</v>
      </c>
      <c r="T34" s="243">
        <v>0.48066199829</v>
      </c>
      <c r="U34" s="243">
        <v>0.49439096448999997</v>
      </c>
      <c r="V34" s="243">
        <v>0.51344300359999995</v>
      </c>
      <c r="W34" s="243">
        <v>0.50555610996</v>
      </c>
      <c r="X34" s="243">
        <v>0.54771525318000003</v>
      </c>
      <c r="Y34" s="243">
        <v>0.52755770756999998</v>
      </c>
      <c r="Z34" s="243">
        <v>0.50988932772999995</v>
      </c>
      <c r="AA34" s="243">
        <v>0.47134102325999999</v>
      </c>
      <c r="AB34" s="243">
        <v>0.43843616614000003</v>
      </c>
      <c r="AC34" s="243">
        <v>0.50014948678000004</v>
      </c>
      <c r="AD34" s="243">
        <v>0.51089023326000005</v>
      </c>
      <c r="AE34" s="243">
        <v>0.44578461866000002</v>
      </c>
      <c r="AF34" s="243">
        <v>0.48191702952999999</v>
      </c>
      <c r="AG34" s="243">
        <v>0.46133819547999999</v>
      </c>
      <c r="AH34" s="243">
        <v>0.50188874641000003</v>
      </c>
      <c r="AI34" s="243">
        <v>0.47505025359000003</v>
      </c>
      <c r="AJ34" s="243">
        <v>0.48107140334999998</v>
      </c>
      <c r="AK34" s="243">
        <v>0.46757069054</v>
      </c>
      <c r="AL34" s="243">
        <v>0.46539033364999999</v>
      </c>
      <c r="AM34" s="243">
        <v>0.46217275721000001</v>
      </c>
      <c r="AN34" s="243">
        <v>0.42130702649000001</v>
      </c>
      <c r="AO34" s="243">
        <v>0.50276091120999999</v>
      </c>
      <c r="AP34" s="243">
        <v>0.46800389782000001</v>
      </c>
      <c r="AQ34" s="243">
        <v>0.42472077752999998</v>
      </c>
      <c r="AR34" s="243">
        <v>0.35967949999999999</v>
      </c>
      <c r="AS34" s="243">
        <v>0.47167900000000001</v>
      </c>
      <c r="AT34" s="243">
        <v>0.50482727592999999</v>
      </c>
      <c r="AU34" s="243">
        <v>0.47982727593000002</v>
      </c>
      <c r="AV34" s="243">
        <v>0.47182727593000001</v>
      </c>
      <c r="AW34" s="243">
        <v>0.49782727592999998</v>
      </c>
      <c r="AX34" s="243">
        <v>0.46382727593</v>
      </c>
      <c r="AY34" s="243">
        <v>0.47565299999999999</v>
      </c>
      <c r="AZ34" s="243">
        <v>0.43365300000000001</v>
      </c>
      <c r="BA34" s="243">
        <v>0.43765300000000001</v>
      </c>
      <c r="BB34" s="243">
        <v>0.44965300000000002</v>
      </c>
      <c r="BC34" s="243">
        <v>0.478653</v>
      </c>
      <c r="BD34" s="243">
        <v>0.46228883911000002</v>
      </c>
      <c r="BE34" s="243">
        <v>0.39319448572999999</v>
      </c>
      <c r="BF34" s="243">
        <v>0.45402902016000002</v>
      </c>
      <c r="BG34" s="243">
        <v>0.45174870119999999</v>
      </c>
      <c r="BH34" s="367">
        <v>0.43627349305000002</v>
      </c>
      <c r="BI34" s="367">
        <v>0.43485112282999999</v>
      </c>
      <c r="BJ34" s="367">
        <v>0.43289350869999998</v>
      </c>
      <c r="BK34" s="367">
        <v>0.42765980639000001</v>
      </c>
      <c r="BL34" s="367">
        <v>0.42609565962000001</v>
      </c>
      <c r="BM34" s="367">
        <v>0.42385366988000001</v>
      </c>
      <c r="BN34" s="367">
        <v>0.42164341766000002</v>
      </c>
      <c r="BO34" s="367">
        <v>0.41964014017000001</v>
      </c>
      <c r="BP34" s="367">
        <v>0.41786457483</v>
      </c>
      <c r="BQ34" s="367">
        <v>0.41474475523999998</v>
      </c>
      <c r="BR34" s="367">
        <v>0.41265896599000002</v>
      </c>
      <c r="BS34" s="367">
        <v>0.41073962509</v>
      </c>
      <c r="BT34" s="367">
        <v>0.40846277125000002</v>
      </c>
      <c r="BU34" s="367">
        <v>0.40662301703999998</v>
      </c>
      <c r="BV34" s="367">
        <v>0.40487236922999997</v>
      </c>
    </row>
    <row r="35" spans="1:74" ht="11.15" customHeight="1" x14ac:dyDescent="0.25">
      <c r="A35" s="158" t="s">
        <v>257</v>
      </c>
      <c r="B35" s="169" t="s">
        <v>331</v>
      </c>
      <c r="C35" s="243">
        <v>4.7535229000000001</v>
      </c>
      <c r="D35" s="243">
        <v>4.7085229000000002</v>
      </c>
      <c r="E35" s="243">
        <v>4.7725229000000002</v>
      </c>
      <c r="F35" s="243">
        <v>4.7595229000000003</v>
      </c>
      <c r="G35" s="243">
        <v>4.7465229000000004</v>
      </c>
      <c r="H35" s="243">
        <v>4.8435229</v>
      </c>
      <c r="I35" s="243">
        <v>4.7015228999999996</v>
      </c>
      <c r="J35" s="243">
        <v>4.7365228999999998</v>
      </c>
      <c r="K35" s="243">
        <v>4.6665229000000004</v>
      </c>
      <c r="L35" s="243">
        <v>4.7635228999999999</v>
      </c>
      <c r="M35" s="243">
        <v>4.7565229000000002</v>
      </c>
      <c r="N35" s="243">
        <v>4.8245228999999998</v>
      </c>
      <c r="O35" s="243">
        <v>4.8443651000000001</v>
      </c>
      <c r="P35" s="243">
        <v>4.8133651000000004</v>
      </c>
      <c r="Q35" s="243">
        <v>4.9293651000000001</v>
      </c>
      <c r="R35" s="243">
        <v>4.8583651000000003</v>
      </c>
      <c r="S35" s="243">
        <v>4.8583651000000003</v>
      </c>
      <c r="T35" s="243">
        <v>4.9553650999999999</v>
      </c>
      <c r="U35" s="243">
        <v>4.8733651</v>
      </c>
      <c r="V35" s="243">
        <v>4.8503651000000003</v>
      </c>
      <c r="W35" s="243">
        <v>4.8463650999999999</v>
      </c>
      <c r="X35" s="243">
        <v>4.8353650999999997</v>
      </c>
      <c r="Y35" s="243">
        <v>4.8623650999999999</v>
      </c>
      <c r="Z35" s="243">
        <v>4.8253651</v>
      </c>
      <c r="AA35" s="243">
        <v>4.9279381999999998</v>
      </c>
      <c r="AB35" s="243">
        <v>4.8629382000000003</v>
      </c>
      <c r="AC35" s="243">
        <v>4.8769033999999998</v>
      </c>
      <c r="AD35" s="243">
        <v>4.8070301000000004</v>
      </c>
      <c r="AE35" s="243">
        <v>4.8279078000000002</v>
      </c>
      <c r="AF35" s="243">
        <v>4.9183836999999997</v>
      </c>
      <c r="AG35" s="243">
        <v>4.8500211999999996</v>
      </c>
      <c r="AH35" s="243">
        <v>4.8958203999999999</v>
      </c>
      <c r="AI35" s="243">
        <v>4.8951390999999997</v>
      </c>
      <c r="AJ35" s="243">
        <v>4.8358596</v>
      </c>
      <c r="AK35" s="243">
        <v>4.8551390999999997</v>
      </c>
      <c r="AL35" s="243">
        <v>4.7987906000000002</v>
      </c>
      <c r="AM35" s="243">
        <v>4.9963031000000004</v>
      </c>
      <c r="AN35" s="243">
        <v>4.9489343999999997</v>
      </c>
      <c r="AO35" s="243">
        <v>5.0344392999999998</v>
      </c>
      <c r="AP35" s="243">
        <v>5.0040579999999997</v>
      </c>
      <c r="AQ35" s="243">
        <v>5.0242775000000002</v>
      </c>
      <c r="AR35" s="243">
        <v>5.0712774999999999</v>
      </c>
      <c r="AS35" s="243">
        <v>4.9943404999999998</v>
      </c>
      <c r="AT35" s="243">
        <v>5.0033810605999998</v>
      </c>
      <c r="AU35" s="243">
        <v>5.0363810606000001</v>
      </c>
      <c r="AV35" s="243">
        <v>4.9573810606000004</v>
      </c>
      <c r="AW35" s="243">
        <v>4.9653810606000004</v>
      </c>
      <c r="AX35" s="243">
        <v>4.8753810605999996</v>
      </c>
      <c r="AY35" s="243">
        <v>5.2080000000000002</v>
      </c>
      <c r="AZ35" s="243">
        <v>5.117</v>
      </c>
      <c r="BA35" s="243">
        <v>5.1959999999999997</v>
      </c>
      <c r="BB35" s="243">
        <v>5.1660000000000004</v>
      </c>
      <c r="BC35" s="243">
        <v>5.1639999999999997</v>
      </c>
      <c r="BD35" s="243">
        <v>5.1524359999999998</v>
      </c>
      <c r="BE35" s="243">
        <v>5.0746338513999998</v>
      </c>
      <c r="BF35" s="243">
        <v>5.1700850913999998</v>
      </c>
      <c r="BG35" s="243">
        <v>5.1634026186000002</v>
      </c>
      <c r="BH35" s="367">
        <v>5.1847377006000004</v>
      </c>
      <c r="BI35" s="367">
        <v>5.2048655557999997</v>
      </c>
      <c r="BJ35" s="367">
        <v>5.1611409801999999</v>
      </c>
      <c r="BK35" s="367">
        <v>5.2282931671000004</v>
      </c>
      <c r="BL35" s="367">
        <v>5.2185607159999998</v>
      </c>
      <c r="BM35" s="367">
        <v>5.2129367714999999</v>
      </c>
      <c r="BN35" s="367">
        <v>5.2191856719</v>
      </c>
      <c r="BO35" s="367">
        <v>5.2416770030000004</v>
      </c>
      <c r="BP35" s="367">
        <v>5.2762542030999997</v>
      </c>
      <c r="BQ35" s="367">
        <v>5.2086001919999996</v>
      </c>
      <c r="BR35" s="367">
        <v>5.2443875838</v>
      </c>
      <c r="BS35" s="367">
        <v>5.2667579225000001</v>
      </c>
      <c r="BT35" s="367">
        <v>5.2849136587999999</v>
      </c>
      <c r="BU35" s="367">
        <v>5.3035057440999998</v>
      </c>
      <c r="BV35" s="367">
        <v>5.2594483826999996</v>
      </c>
    </row>
    <row r="36" spans="1:74" ht="11.15" customHeight="1" x14ac:dyDescent="0.25">
      <c r="A36" s="158" t="s">
        <v>258</v>
      </c>
      <c r="B36" s="169" t="s">
        <v>332</v>
      </c>
      <c r="C36" s="243">
        <v>0.98358330709999997</v>
      </c>
      <c r="D36" s="243">
        <v>0.99924195713999997</v>
      </c>
      <c r="E36" s="243">
        <v>1.0176566</v>
      </c>
      <c r="F36" s="243">
        <v>0.99744131999999996</v>
      </c>
      <c r="G36" s="243">
        <v>0.99128194193999997</v>
      </c>
      <c r="H36" s="243">
        <v>0.99380356000000003</v>
      </c>
      <c r="I36" s="243">
        <v>0.97337799354999999</v>
      </c>
      <c r="J36" s="243">
        <v>0.98235600644999999</v>
      </c>
      <c r="K36" s="243">
        <v>0.97920172000000005</v>
      </c>
      <c r="L36" s="243">
        <v>0.97684400645000002</v>
      </c>
      <c r="M36" s="243">
        <v>0.96399550667</v>
      </c>
      <c r="N36" s="243">
        <v>0.97048519354999996</v>
      </c>
      <c r="O36" s="243">
        <v>0.97447490000000003</v>
      </c>
      <c r="P36" s="243">
        <v>0.97323378570999997</v>
      </c>
      <c r="Q36" s="243">
        <v>0.98495714515999999</v>
      </c>
      <c r="R36" s="243">
        <v>0.96799858000000005</v>
      </c>
      <c r="S36" s="243">
        <v>0.95810305484000002</v>
      </c>
      <c r="T36" s="243">
        <v>0.94866194000000004</v>
      </c>
      <c r="U36" s="243">
        <v>0.95752868064999996</v>
      </c>
      <c r="V36" s="243">
        <v>0.94091993226000004</v>
      </c>
      <c r="W36" s="243">
        <v>0.92714268666999999</v>
      </c>
      <c r="X36" s="243">
        <v>0.96001635160999998</v>
      </c>
      <c r="Y36" s="243">
        <v>0.95322885999999996</v>
      </c>
      <c r="Z36" s="243">
        <v>0.93913544838999996</v>
      </c>
      <c r="AA36" s="243">
        <v>0.93405992580999997</v>
      </c>
      <c r="AB36" s="243">
        <v>0.90762690000000001</v>
      </c>
      <c r="AC36" s="243">
        <v>0.91151210322999998</v>
      </c>
      <c r="AD36" s="243">
        <v>0.85369189332999995</v>
      </c>
      <c r="AE36" s="243">
        <v>0.85613146128999995</v>
      </c>
      <c r="AF36" s="243">
        <v>0.88334288667000005</v>
      </c>
      <c r="AG36" s="243">
        <v>0.89682204839000002</v>
      </c>
      <c r="AH36" s="243">
        <v>0.88443891289999998</v>
      </c>
      <c r="AI36" s="243">
        <v>0.86964160000000001</v>
      </c>
      <c r="AJ36" s="243">
        <v>0.87418222902999998</v>
      </c>
      <c r="AK36" s="243">
        <v>0.88423123332999998</v>
      </c>
      <c r="AL36" s="243">
        <v>0.87513039031999995</v>
      </c>
      <c r="AM36" s="243">
        <v>0.89183598065000003</v>
      </c>
      <c r="AN36" s="243">
        <v>0.89077061429000004</v>
      </c>
      <c r="AO36" s="243">
        <v>0.91862618065000001</v>
      </c>
      <c r="AP36" s="243">
        <v>0.91629765333000002</v>
      </c>
      <c r="AQ36" s="243">
        <v>0.86863661290000005</v>
      </c>
      <c r="AR36" s="243">
        <v>0.89886568</v>
      </c>
      <c r="AS36" s="243">
        <v>0.90649991934999996</v>
      </c>
      <c r="AT36" s="243">
        <v>0.87758635001999996</v>
      </c>
      <c r="AU36" s="243">
        <v>0.88649986999999997</v>
      </c>
      <c r="AV36" s="243">
        <v>0.88050482097000005</v>
      </c>
      <c r="AW36" s="243">
        <v>0.88382932332999997</v>
      </c>
      <c r="AX36" s="243">
        <v>0.87383307257999998</v>
      </c>
      <c r="AY36" s="243">
        <v>0.88077399999999995</v>
      </c>
      <c r="AZ36" s="243">
        <v>0.87859299999999996</v>
      </c>
      <c r="BA36" s="243">
        <v>0.88897099999999996</v>
      </c>
      <c r="BB36" s="243">
        <v>0.87330300000000005</v>
      </c>
      <c r="BC36" s="243">
        <v>0.90136626452000002</v>
      </c>
      <c r="BD36" s="243">
        <v>0.88475499999999996</v>
      </c>
      <c r="BE36" s="243">
        <v>0.91170425399999999</v>
      </c>
      <c r="BF36" s="243">
        <v>0.90794793709999999</v>
      </c>
      <c r="BG36" s="243">
        <v>0.89364327182000003</v>
      </c>
      <c r="BH36" s="367">
        <v>0.89254749104999997</v>
      </c>
      <c r="BI36" s="367">
        <v>0.89134063783999995</v>
      </c>
      <c r="BJ36" s="367">
        <v>0.89041000505000001</v>
      </c>
      <c r="BK36" s="367">
        <v>0.90430787959000003</v>
      </c>
      <c r="BL36" s="367">
        <v>0.91011162472999996</v>
      </c>
      <c r="BM36" s="367">
        <v>0.91190460989</v>
      </c>
      <c r="BN36" s="367">
        <v>0.90523077603000002</v>
      </c>
      <c r="BO36" s="367">
        <v>0.90148578638999999</v>
      </c>
      <c r="BP36" s="367">
        <v>0.90634662573000002</v>
      </c>
      <c r="BQ36" s="367">
        <v>0.90099735610999998</v>
      </c>
      <c r="BR36" s="367">
        <v>0.89584007487999995</v>
      </c>
      <c r="BS36" s="367">
        <v>0.89350498002000001</v>
      </c>
      <c r="BT36" s="367">
        <v>0.89154643837000003</v>
      </c>
      <c r="BU36" s="367">
        <v>0.89072319030000002</v>
      </c>
      <c r="BV36" s="367">
        <v>0.89045893806999998</v>
      </c>
    </row>
    <row r="37" spans="1:74" ht="11.15" customHeight="1" x14ac:dyDescent="0.25">
      <c r="A37" s="158" t="s">
        <v>1013</v>
      </c>
      <c r="B37" s="169" t="s">
        <v>1012</v>
      </c>
      <c r="C37" s="243">
        <v>0.90755830000000004</v>
      </c>
      <c r="D37" s="243">
        <v>0.92655829999999995</v>
      </c>
      <c r="E37" s="243">
        <v>0.91955830000000005</v>
      </c>
      <c r="F37" s="243">
        <v>0.91555830000000005</v>
      </c>
      <c r="G37" s="243">
        <v>0.91855830000000005</v>
      </c>
      <c r="H37" s="243">
        <v>0.92155830000000005</v>
      </c>
      <c r="I37" s="243">
        <v>0.87255830000000001</v>
      </c>
      <c r="J37" s="243">
        <v>0.89255830000000003</v>
      </c>
      <c r="K37" s="243">
        <v>0.94455829999999996</v>
      </c>
      <c r="L37" s="243">
        <v>0.88655830000000002</v>
      </c>
      <c r="M37" s="243">
        <v>0.90155830000000003</v>
      </c>
      <c r="N37" s="243">
        <v>0.90955830000000004</v>
      </c>
      <c r="O37" s="243">
        <v>0.902972</v>
      </c>
      <c r="P37" s="243">
        <v>0.94097200000000003</v>
      </c>
      <c r="Q37" s="243">
        <v>0.93397200000000002</v>
      </c>
      <c r="R37" s="243">
        <v>0.92797200000000002</v>
      </c>
      <c r="S37" s="243">
        <v>0.92797200000000002</v>
      </c>
      <c r="T37" s="243">
        <v>0.92997200000000002</v>
      </c>
      <c r="U37" s="243">
        <v>0.92097200000000001</v>
      </c>
      <c r="V37" s="243">
        <v>0.904972</v>
      </c>
      <c r="W37" s="243">
        <v>0.902972</v>
      </c>
      <c r="X37" s="243">
        <v>0.89497199999999999</v>
      </c>
      <c r="Y37" s="243">
        <v>0.905972</v>
      </c>
      <c r="Z37" s="243">
        <v>0.909972</v>
      </c>
      <c r="AA37" s="243">
        <v>0.91393659999999999</v>
      </c>
      <c r="AB37" s="243">
        <v>0.91593659999999999</v>
      </c>
      <c r="AC37" s="243">
        <v>0.91593659999999999</v>
      </c>
      <c r="AD37" s="243">
        <v>0.90493659999999998</v>
      </c>
      <c r="AE37" s="243">
        <v>0.89493659999999997</v>
      </c>
      <c r="AF37" s="243">
        <v>0.89593659999999997</v>
      </c>
      <c r="AG37" s="243">
        <v>0.89093659999999997</v>
      </c>
      <c r="AH37" s="243">
        <v>0.89393659999999997</v>
      </c>
      <c r="AI37" s="243">
        <v>0.84293660000000004</v>
      </c>
      <c r="AJ37" s="243">
        <v>0.89293659999999997</v>
      </c>
      <c r="AK37" s="243">
        <v>0.89093659999999997</v>
      </c>
      <c r="AL37" s="243">
        <v>0.88293659999999996</v>
      </c>
      <c r="AM37" s="243">
        <v>0.88749109999999998</v>
      </c>
      <c r="AN37" s="243">
        <v>0.87849109999999997</v>
      </c>
      <c r="AO37" s="243">
        <v>0.87649109999999997</v>
      </c>
      <c r="AP37" s="243">
        <v>0.85749109999999995</v>
      </c>
      <c r="AQ37" s="243">
        <v>0.84749110000000005</v>
      </c>
      <c r="AR37" s="243">
        <v>0.85349109999999995</v>
      </c>
      <c r="AS37" s="243">
        <v>0.85749109999999995</v>
      </c>
      <c r="AT37" s="243">
        <v>0.85958283848000006</v>
      </c>
      <c r="AU37" s="243">
        <v>0.84277033848000005</v>
      </c>
      <c r="AV37" s="243">
        <v>0.84230283847999998</v>
      </c>
      <c r="AW37" s="243">
        <v>0.84377033848000005</v>
      </c>
      <c r="AX37" s="243">
        <v>0.85077033848000005</v>
      </c>
      <c r="AY37" s="243">
        <v>0.82499999999999996</v>
      </c>
      <c r="AZ37" s="243">
        <v>0.878</v>
      </c>
      <c r="BA37" s="243">
        <v>0.81</v>
      </c>
      <c r="BB37" s="243">
        <v>0.83599999999999997</v>
      </c>
      <c r="BC37" s="243">
        <v>0.81399999999999995</v>
      </c>
      <c r="BD37" s="243">
        <v>0.82385699999999995</v>
      </c>
      <c r="BE37" s="243">
        <v>0.82113467971999998</v>
      </c>
      <c r="BF37" s="243">
        <v>0.81991628990999998</v>
      </c>
      <c r="BG37" s="243">
        <v>0.81779905254999996</v>
      </c>
      <c r="BH37" s="367">
        <v>0.81658963323</v>
      </c>
      <c r="BI37" s="367">
        <v>0.81359787272999995</v>
      </c>
      <c r="BJ37" s="367">
        <v>0.81062772507000003</v>
      </c>
      <c r="BK37" s="367">
        <v>0.81474421075000003</v>
      </c>
      <c r="BL37" s="367">
        <v>0.81226911517</v>
      </c>
      <c r="BM37" s="367">
        <v>0.80922193210000004</v>
      </c>
      <c r="BN37" s="367">
        <v>0.80620273774999995</v>
      </c>
      <c r="BO37" s="367">
        <v>0.80335970429000003</v>
      </c>
      <c r="BP37" s="367">
        <v>0.80071034109999994</v>
      </c>
      <c r="BQ37" s="367">
        <v>0.79777089679000002</v>
      </c>
      <c r="BR37" s="367">
        <v>0.79486126698000004</v>
      </c>
      <c r="BS37" s="367">
        <v>0.79209341369999997</v>
      </c>
      <c r="BT37" s="367">
        <v>0.78902418653999995</v>
      </c>
      <c r="BU37" s="367">
        <v>0.78632558009999998</v>
      </c>
      <c r="BV37" s="367">
        <v>0.78370326495999998</v>
      </c>
    </row>
    <row r="38" spans="1:74" ht="11.15" customHeight="1" x14ac:dyDescent="0.25">
      <c r="A38" s="158" t="s">
        <v>259</v>
      </c>
      <c r="B38" s="169" t="s">
        <v>333</v>
      </c>
      <c r="C38" s="243">
        <v>0.78833638903000003</v>
      </c>
      <c r="D38" s="243">
        <v>0.77540862674</v>
      </c>
      <c r="E38" s="243">
        <v>0.78147899386999997</v>
      </c>
      <c r="F38" s="243">
        <v>0.75517463233000004</v>
      </c>
      <c r="G38" s="243">
        <v>0.74500749978000003</v>
      </c>
      <c r="H38" s="243">
        <v>0.77404325660999995</v>
      </c>
      <c r="I38" s="243">
        <v>0.76484934909000002</v>
      </c>
      <c r="J38" s="243">
        <v>0.69852612963000005</v>
      </c>
      <c r="K38" s="243">
        <v>0.70516533858999997</v>
      </c>
      <c r="L38" s="243">
        <v>0.74697253244999995</v>
      </c>
      <c r="M38" s="243">
        <v>0.75206198081999998</v>
      </c>
      <c r="N38" s="243">
        <v>0.75033142951999998</v>
      </c>
      <c r="O38" s="243">
        <v>0.75922705746999997</v>
      </c>
      <c r="P38" s="243">
        <v>0.75531716437999996</v>
      </c>
      <c r="Q38" s="243">
        <v>0.75778660729000002</v>
      </c>
      <c r="R38" s="243">
        <v>0.72706624166</v>
      </c>
      <c r="S38" s="243">
        <v>0.7391804515</v>
      </c>
      <c r="T38" s="243">
        <v>0.72953911907000002</v>
      </c>
      <c r="U38" s="243">
        <v>0.60058349616999995</v>
      </c>
      <c r="V38" s="243">
        <v>0.65254947357000004</v>
      </c>
      <c r="W38" s="243">
        <v>0.67453969993999996</v>
      </c>
      <c r="X38" s="243">
        <v>0.70398033244000002</v>
      </c>
      <c r="Y38" s="243">
        <v>0.74193288585999995</v>
      </c>
      <c r="Z38" s="243">
        <v>0.70831596212000003</v>
      </c>
      <c r="AA38" s="243">
        <v>0.74268820746999997</v>
      </c>
      <c r="AB38" s="243">
        <v>0.72402803477</v>
      </c>
      <c r="AC38" s="243">
        <v>0.71630688352000005</v>
      </c>
      <c r="AD38" s="243">
        <v>0.61936720169000004</v>
      </c>
      <c r="AE38" s="243">
        <v>0.59912133356999997</v>
      </c>
      <c r="AF38" s="243">
        <v>0.62745486333</v>
      </c>
      <c r="AG38" s="243">
        <v>0.64461688168999998</v>
      </c>
      <c r="AH38" s="243">
        <v>0.63408550458000001</v>
      </c>
      <c r="AI38" s="243">
        <v>0.63034922368000001</v>
      </c>
      <c r="AJ38" s="243">
        <v>0.63639002292000002</v>
      </c>
      <c r="AK38" s="243">
        <v>0.64341850998000005</v>
      </c>
      <c r="AL38" s="243">
        <v>0.64753232940000005</v>
      </c>
      <c r="AM38" s="243">
        <v>0.67838653408000005</v>
      </c>
      <c r="AN38" s="243">
        <v>0.66396841351000002</v>
      </c>
      <c r="AO38" s="243">
        <v>0.64236370659999997</v>
      </c>
      <c r="AP38" s="243">
        <v>0.60960179999999997</v>
      </c>
      <c r="AQ38" s="243">
        <v>0.6296718</v>
      </c>
      <c r="AR38" s="243">
        <v>0.62766180000000005</v>
      </c>
      <c r="AS38" s="243">
        <v>0.59063180000000004</v>
      </c>
      <c r="AT38" s="243">
        <v>0.55898139219999998</v>
      </c>
      <c r="AU38" s="243">
        <v>0.56799139219999994</v>
      </c>
      <c r="AV38" s="243">
        <v>0.55798139219999998</v>
      </c>
      <c r="AW38" s="243">
        <v>0.59798139220000002</v>
      </c>
      <c r="AX38" s="243">
        <v>0.60998139220000003</v>
      </c>
      <c r="AY38" s="243">
        <v>0.58499999999999996</v>
      </c>
      <c r="AZ38" s="243">
        <v>0.63800000000000001</v>
      </c>
      <c r="BA38" s="243">
        <v>0.60699999999999998</v>
      </c>
      <c r="BB38" s="243">
        <v>0.60699999999999998</v>
      </c>
      <c r="BC38" s="243">
        <v>0.58183333332999998</v>
      </c>
      <c r="BD38" s="243">
        <v>0.61089300000000002</v>
      </c>
      <c r="BE38" s="243">
        <v>0.55017096202000004</v>
      </c>
      <c r="BF38" s="243">
        <v>0.59745895232000001</v>
      </c>
      <c r="BG38" s="243">
        <v>0.59502690883999998</v>
      </c>
      <c r="BH38" s="367">
        <v>0.59249622129000001</v>
      </c>
      <c r="BI38" s="367">
        <v>0.63020245502000005</v>
      </c>
      <c r="BJ38" s="367">
        <v>0.62793323150000002</v>
      </c>
      <c r="BK38" s="367">
        <v>0.62686889477999996</v>
      </c>
      <c r="BL38" s="367">
        <v>0.62454330062999996</v>
      </c>
      <c r="BM38" s="367">
        <v>0.62194651137000001</v>
      </c>
      <c r="BN38" s="367">
        <v>0.61885890870000004</v>
      </c>
      <c r="BO38" s="367">
        <v>0.61648444403000002</v>
      </c>
      <c r="BP38" s="367">
        <v>0.61432032613999998</v>
      </c>
      <c r="BQ38" s="367">
        <v>0.61284256907000001</v>
      </c>
      <c r="BR38" s="367">
        <v>0.61139764759000004</v>
      </c>
      <c r="BS38" s="367">
        <v>0.61010681626999996</v>
      </c>
      <c r="BT38" s="367">
        <v>0.60849006700999997</v>
      </c>
      <c r="BU38" s="367">
        <v>0.60727524756999995</v>
      </c>
      <c r="BV38" s="367">
        <v>0.60614354431999995</v>
      </c>
    </row>
    <row r="39" spans="1:74" ht="11.15" customHeight="1" x14ac:dyDescent="0.25">
      <c r="A39" s="158" t="s">
        <v>260</v>
      </c>
      <c r="B39" s="169" t="s">
        <v>334</v>
      </c>
      <c r="C39" s="243">
        <v>0.27884529754999998</v>
      </c>
      <c r="D39" s="243">
        <v>0.27560314518000001</v>
      </c>
      <c r="E39" s="243">
        <v>0.26587047195000002</v>
      </c>
      <c r="F39" s="243">
        <v>0.26232449944000003</v>
      </c>
      <c r="G39" s="243">
        <v>0.26226677932999998</v>
      </c>
      <c r="H39" s="243">
        <v>0.25345918382999999</v>
      </c>
      <c r="I39" s="243">
        <v>0.25755662104999999</v>
      </c>
      <c r="J39" s="243">
        <v>0.23894334185999999</v>
      </c>
      <c r="K39" s="243">
        <v>0.25050285451999998</v>
      </c>
      <c r="L39" s="243">
        <v>0.24824383719000001</v>
      </c>
      <c r="M39" s="243">
        <v>0.25095456905000002</v>
      </c>
      <c r="N39" s="243">
        <v>0.24310835044000001</v>
      </c>
      <c r="O39" s="243">
        <v>0.24553505743000001</v>
      </c>
      <c r="P39" s="243">
        <v>0.25150770033999997</v>
      </c>
      <c r="Q39" s="243">
        <v>0.26022386373</v>
      </c>
      <c r="R39" s="243">
        <v>0.25110994669999998</v>
      </c>
      <c r="S39" s="243">
        <v>0.25423085714999999</v>
      </c>
      <c r="T39" s="243">
        <v>0.24787318592999999</v>
      </c>
      <c r="U39" s="243">
        <v>0.2323759427</v>
      </c>
      <c r="V39" s="243">
        <v>0.23669332730000001</v>
      </c>
      <c r="W39" s="243">
        <v>0.22878558265000001</v>
      </c>
      <c r="X39" s="243">
        <v>0.23009889760999999</v>
      </c>
      <c r="Y39" s="243">
        <v>0.22451189259000001</v>
      </c>
      <c r="Z39" s="243">
        <v>0.22033857028000001</v>
      </c>
      <c r="AA39" s="243">
        <v>0.22926061935</v>
      </c>
      <c r="AB39" s="243">
        <v>0.22844526897</v>
      </c>
      <c r="AC39" s="243">
        <v>0.21980255484</v>
      </c>
      <c r="AD39" s="243">
        <v>0.22244056667000001</v>
      </c>
      <c r="AE39" s="243">
        <v>0.21507352258000001</v>
      </c>
      <c r="AF39" s="243">
        <v>0.20931986666999999</v>
      </c>
      <c r="AG39" s="243">
        <v>0.21015067753</v>
      </c>
      <c r="AH39" s="243">
        <v>0.20325094194000001</v>
      </c>
      <c r="AI39" s="243">
        <v>0.20345586667000001</v>
      </c>
      <c r="AJ39" s="243">
        <v>0.20734155484</v>
      </c>
      <c r="AK39" s="243">
        <v>0.20931986666999999</v>
      </c>
      <c r="AL39" s="243">
        <v>0.21665774838999999</v>
      </c>
      <c r="AM39" s="243">
        <v>0.21121529032</v>
      </c>
      <c r="AN39" s="243">
        <v>0.2108015</v>
      </c>
      <c r="AO39" s="243">
        <v>0.20152077419</v>
      </c>
      <c r="AP39" s="243">
        <v>0.21019066667</v>
      </c>
      <c r="AQ39" s="243">
        <v>0.20648625806000001</v>
      </c>
      <c r="AR39" s="243">
        <v>0.20530399999999999</v>
      </c>
      <c r="AS39" s="243">
        <v>0.20270303226</v>
      </c>
      <c r="AT39" s="243">
        <v>0.20137786643</v>
      </c>
      <c r="AU39" s="243">
        <v>0.18887194062000001</v>
      </c>
      <c r="AV39" s="243">
        <v>0.18995725353000001</v>
      </c>
      <c r="AW39" s="243">
        <v>0.21174154062</v>
      </c>
      <c r="AX39" s="243">
        <v>0.23258947932999999</v>
      </c>
      <c r="AY39" s="243">
        <v>0.20458499999999999</v>
      </c>
      <c r="AZ39" s="243">
        <v>0.20458499999999999</v>
      </c>
      <c r="BA39" s="243">
        <v>0.20858499999999999</v>
      </c>
      <c r="BB39" s="243">
        <v>0.20336899999999999</v>
      </c>
      <c r="BC39" s="243">
        <v>0.20112270968000001</v>
      </c>
      <c r="BD39" s="243">
        <v>0.20843146558</v>
      </c>
      <c r="BE39" s="243">
        <v>0.19619493257000001</v>
      </c>
      <c r="BF39" s="243">
        <v>0.19822501376000001</v>
      </c>
      <c r="BG39" s="243">
        <v>0.19585136043000001</v>
      </c>
      <c r="BH39" s="367">
        <v>0.19342934446000001</v>
      </c>
      <c r="BI39" s="367">
        <v>0.19112203760999999</v>
      </c>
      <c r="BJ39" s="367">
        <v>0.18882625565</v>
      </c>
      <c r="BK39" s="367">
        <v>0.18782179233999999</v>
      </c>
      <c r="BL39" s="367">
        <v>0.18714527057999999</v>
      </c>
      <c r="BM39" s="367">
        <v>0.18616778608000001</v>
      </c>
      <c r="BN39" s="367">
        <v>0.18520516629</v>
      </c>
      <c r="BO39" s="367">
        <v>0.18433539456</v>
      </c>
      <c r="BP39" s="367">
        <v>0.18356768445999999</v>
      </c>
      <c r="BQ39" s="367">
        <v>0.18264742822999999</v>
      </c>
      <c r="BR39" s="367">
        <v>0.18174299005</v>
      </c>
      <c r="BS39" s="367">
        <v>0.18091329544000001</v>
      </c>
      <c r="BT39" s="367">
        <v>0.18092510567</v>
      </c>
      <c r="BU39" s="367">
        <v>0.18113210013</v>
      </c>
      <c r="BV39" s="367">
        <v>0.18137936693000001</v>
      </c>
    </row>
    <row r="40" spans="1:74" ht="11.15" customHeight="1" x14ac:dyDescent="0.2">
      <c r="C40" s="216"/>
      <c r="D40" s="216"/>
      <c r="E40" s="216"/>
      <c r="F40" s="216"/>
      <c r="G40" s="216"/>
      <c r="H40" s="216"/>
      <c r="I40" s="216"/>
      <c r="J40" s="216"/>
      <c r="K40" s="216"/>
      <c r="L40" s="216"/>
      <c r="M40" s="216"/>
      <c r="N40" s="216"/>
      <c r="O40" s="216"/>
      <c r="P40" s="216"/>
      <c r="Q40" s="216"/>
      <c r="R40" s="216"/>
      <c r="S40" s="216"/>
      <c r="T40" s="216"/>
      <c r="U40" s="216"/>
      <c r="V40" s="216"/>
      <c r="W40" s="216"/>
      <c r="X40" s="216"/>
      <c r="Y40" s="216"/>
      <c r="Z40" s="216"/>
      <c r="AA40" s="216"/>
      <c r="AB40" s="216"/>
      <c r="AC40" s="216"/>
      <c r="AD40" s="216"/>
      <c r="AE40" s="216"/>
      <c r="AF40" s="216"/>
      <c r="AG40" s="216"/>
      <c r="AH40" s="216"/>
      <c r="AI40" s="216"/>
      <c r="AJ40" s="216"/>
      <c r="AK40" s="216"/>
      <c r="AL40" s="216"/>
      <c r="AM40" s="216"/>
      <c r="AN40" s="216"/>
      <c r="AO40" s="216"/>
      <c r="AP40" s="216"/>
      <c r="AQ40" s="216"/>
      <c r="AR40" s="216"/>
      <c r="AS40" s="216"/>
      <c r="AT40" s="216"/>
      <c r="AU40" s="216"/>
      <c r="AV40" s="216"/>
      <c r="AW40" s="216"/>
      <c r="AX40" s="216"/>
      <c r="AY40" s="216"/>
      <c r="AZ40" s="216"/>
      <c r="BA40" s="216"/>
      <c r="BB40" s="216"/>
      <c r="BC40" s="216"/>
      <c r="BD40" s="216"/>
      <c r="BE40" s="216"/>
      <c r="BF40" s="216"/>
      <c r="BG40" s="216"/>
      <c r="BH40" s="442"/>
      <c r="BI40" s="442"/>
      <c r="BJ40" s="368"/>
      <c r="BK40" s="368"/>
      <c r="BL40" s="368"/>
      <c r="BM40" s="368"/>
      <c r="BN40" s="368"/>
      <c r="BO40" s="368"/>
      <c r="BP40" s="368"/>
      <c r="BQ40" s="368"/>
      <c r="BR40" s="368"/>
      <c r="BS40" s="368"/>
      <c r="BT40" s="368"/>
      <c r="BU40" s="368"/>
      <c r="BV40" s="368"/>
    </row>
    <row r="41" spans="1:74" ht="11.15" customHeight="1" x14ac:dyDescent="0.25">
      <c r="A41" s="158" t="s">
        <v>372</v>
      </c>
      <c r="B41" s="168" t="s">
        <v>381</v>
      </c>
      <c r="C41" s="243">
        <v>1.5201685532</v>
      </c>
      <c r="D41" s="243">
        <v>1.540969507</v>
      </c>
      <c r="E41" s="243">
        <v>1.5526776595</v>
      </c>
      <c r="F41" s="243">
        <v>1.5709920031</v>
      </c>
      <c r="G41" s="243">
        <v>1.5725719622000001</v>
      </c>
      <c r="H41" s="243">
        <v>1.5572497757999999</v>
      </c>
      <c r="I41" s="243">
        <v>1.5692479480999999</v>
      </c>
      <c r="J41" s="243">
        <v>1.572467096</v>
      </c>
      <c r="K41" s="243">
        <v>1.5689030895</v>
      </c>
      <c r="L41" s="243">
        <v>1.5593183062</v>
      </c>
      <c r="M41" s="243">
        <v>1.5640772136000001</v>
      </c>
      <c r="N41" s="243">
        <v>1.5740443807</v>
      </c>
      <c r="O41" s="243">
        <v>1.5622540646</v>
      </c>
      <c r="P41" s="243">
        <v>1.5578648225</v>
      </c>
      <c r="Q41" s="243">
        <v>1.5781446102000001</v>
      </c>
      <c r="R41" s="243">
        <v>1.5718031612000001</v>
      </c>
      <c r="S41" s="243">
        <v>1.5936495204000001</v>
      </c>
      <c r="T41" s="243">
        <v>1.6032913886</v>
      </c>
      <c r="U41" s="243">
        <v>1.5879566583</v>
      </c>
      <c r="V41" s="243">
        <v>1.5746889712000001</v>
      </c>
      <c r="W41" s="243">
        <v>1.5766021003999999</v>
      </c>
      <c r="X41" s="243">
        <v>1.5565412548999999</v>
      </c>
      <c r="Y41" s="243">
        <v>1.5745594194000001</v>
      </c>
      <c r="Z41" s="243">
        <v>1.5743567699000001</v>
      </c>
      <c r="AA41" s="243">
        <v>1.5629971694</v>
      </c>
      <c r="AB41" s="243">
        <v>1.5575804492000001</v>
      </c>
      <c r="AC41" s="243">
        <v>1.5417916885</v>
      </c>
      <c r="AD41" s="243">
        <v>1.5148646214999999</v>
      </c>
      <c r="AE41" s="243">
        <v>1.5072077803999999</v>
      </c>
      <c r="AF41" s="243">
        <v>1.506753198</v>
      </c>
      <c r="AG41" s="243">
        <v>1.4985382815999999</v>
      </c>
      <c r="AH41" s="243">
        <v>1.4940399499000001</v>
      </c>
      <c r="AI41" s="243">
        <v>1.4814831049999999</v>
      </c>
      <c r="AJ41" s="243">
        <v>1.467856898</v>
      </c>
      <c r="AK41" s="243">
        <v>1.4695617898</v>
      </c>
      <c r="AL41" s="243">
        <v>1.4731439359</v>
      </c>
      <c r="AM41" s="243">
        <v>1.4842370403</v>
      </c>
      <c r="AN41" s="243">
        <v>1.4780182048999999</v>
      </c>
      <c r="AO41" s="243">
        <v>1.4676445083</v>
      </c>
      <c r="AP41" s="243">
        <v>1.4785586125000001</v>
      </c>
      <c r="AQ41" s="243">
        <v>1.4739021985</v>
      </c>
      <c r="AR41" s="243">
        <v>1.4717747101</v>
      </c>
      <c r="AS41" s="243">
        <v>1.4200643747999999</v>
      </c>
      <c r="AT41" s="243">
        <v>1.4013330340000001</v>
      </c>
      <c r="AU41" s="243">
        <v>1.4088817468999999</v>
      </c>
      <c r="AV41" s="243">
        <v>1.4143387452</v>
      </c>
      <c r="AW41" s="243">
        <v>1.4116733214999999</v>
      </c>
      <c r="AX41" s="243">
        <v>1.4070011057</v>
      </c>
      <c r="AY41" s="243">
        <v>1.4018712308000001</v>
      </c>
      <c r="AZ41" s="243">
        <v>1.4108482308000001</v>
      </c>
      <c r="BA41" s="243">
        <v>1.4128252308</v>
      </c>
      <c r="BB41" s="243">
        <v>1.4078022308</v>
      </c>
      <c r="BC41" s="243">
        <v>1.4415802365999999</v>
      </c>
      <c r="BD41" s="243">
        <v>1.3483388422</v>
      </c>
      <c r="BE41" s="243">
        <v>1.4309343409999999</v>
      </c>
      <c r="BF41" s="243">
        <v>1.4376844124999999</v>
      </c>
      <c r="BG41" s="243">
        <v>1.4396194914</v>
      </c>
      <c r="BH41" s="367">
        <v>1.4475078693000001</v>
      </c>
      <c r="BI41" s="367">
        <v>1.4462228382</v>
      </c>
      <c r="BJ41" s="367">
        <v>1.4488222864</v>
      </c>
      <c r="BK41" s="367">
        <v>1.4294662655999999</v>
      </c>
      <c r="BL41" s="367">
        <v>1.4283411263000001</v>
      </c>
      <c r="BM41" s="367">
        <v>1.4304738108999999</v>
      </c>
      <c r="BN41" s="367">
        <v>1.4276757285999999</v>
      </c>
      <c r="BO41" s="367">
        <v>1.4270883503</v>
      </c>
      <c r="BP41" s="367">
        <v>1.4228387189</v>
      </c>
      <c r="BQ41" s="367">
        <v>1.4161323510999999</v>
      </c>
      <c r="BR41" s="367">
        <v>1.4126427535999999</v>
      </c>
      <c r="BS41" s="367">
        <v>1.4097731565</v>
      </c>
      <c r="BT41" s="367">
        <v>1.4090704731999999</v>
      </c>
      <c r="BU41" s="367">
        <v>1.4050143859999999</v>
      </c>
      <c r="BV41" s="367">
        <v>1.4039860216</v>
      </c>
    </row>
    <row r="42" spans="1:74" ht="11.15" customHeight="1" x14ac:dyDescent="0.25">
      <c r="A42" s="158" t="s">
        <v>261</v>
      </c>
      <c r="B42" s="169" t="s">
        <v>371</v>
      </c>
      <c r="C42" s="243">
        <v>0.72262040000000005</v>
      </c>
      <c r="D42" s="243">
        <v>0.73023260000000001</v>
      </c>
      <c r="E42" s="243">
        <v>0.72835939999999999</v>
      </c>
      <c r="F42" s="243">
        <v>0.73345090000000002</v>
      </c>
      <c r="G42" s="243">
        <v>0.73517949999999999</v>
      </c>
      <c r="H42" s="243">
        <v>0.72729630000000001</v>
      </c>
      <c r="I42" s="243">
        <v>0.7240337</v>
      </c>
      <c r="J42" s="243">
        <v>0.73301150000000004</v>
      </c>
      <c r="K42" s="243">
        <v>0.7322303</v>
      </c>
      <c r="L42" s="243">
        <v>0.72621060000000004</v>
      </c>
      <c r="M42" s="243">
        <v>0.73065100000000005</v>
      </c>
      <c r="N42" s="243">
        <v>0.73465950000000002</v>
      </c>
      <c r="O42" s="243">
        <v>0.73290500000000003</v>
      </c>
      <c r="P42" s="243">
        <v>0.72982689999999995</v>
      </c>
      <c r="Q42" s="243">
        <v>0.71663569999999999</v>
      </c>
      <c r="R42" s="243">
        <v>0.72580610000000001</v>
      </c>
      <c r="S42" s="243">
        <v>0.71938999999999997</v>
      </c>
      <c r="T42" s="243">
        <v>0.71951679999999996</v>
      </c>
      <c r="U42" s="243">
        <v>0.71213669999999996</v>
      </c>
      <c r="V42" s="243">
        <v>0.70608939999999998</v>
      </c>
      <c r="W42" s="243">
        <v>0.72340199999999999</v>
      </c>
      <c r="X42" s="243">
        <v>0.69630340000000002</v>
      </c>
      <c r="Y42" s="243">
        <v>0.71288759999999995</v>
      </c>
      <c r="Z42" s="243">
        <v>0.70882409999999996</v>
      </c>
      <c r="AA42" s="243">
        <v>0.7065264</v>
      </c>
      <c r="AB42" s="243">
        <v>0.70889959999999996</v>
      </c>
      <c r="AC42" s="243">
        <v>0.68923670000000004</v>
      </c>
      <c r="AD42" s="243">
        <v>0.69440740000000001</v>
      </c>
      <c r="AE42" s="243">
        <v>0.68908049999999998</v>
      </c>
      <c r="AF42" s="243">
        <v>0.69727810000000001</v>
      </c>
      <c r="AG42" s="243">
        <v>0.68300890000000003</v>
      </c>
      <c r="AH42" s="243">
        <v>0.67902680000000004</v>
      </c>
      <c r="AI42" s="243">
        <v>0.66734490000000002</v>
      </c>
      <c r="AJ42" s="243">
        <v>0.6562287</v>
      </c>
      <c r="AK42" s="243">
        <v>0.65571690000000005</v>
      </c>
      <c r="AL42" s="243">
        <v>0.65362169999999997</v>
      </c>
      <c r="AM42" s="243">
        <v>0.65846550000000004</v>
      </c>
      <c r="AN42" s="243">
        <v>0.65853620000000002</v>
      </c>
      <c r="AO42" s="243">
        <v>0.66017079999999995</v>
      </c>
      <c r="AP42" s="243">
        <v>0.67140979999999995</v>
      </c>
      <c r="AQ42" s="243">
        <v>0.66898060000000004</v>
      </c>
      <c r="AR42" s="243">
        <v>0.66622650000000005</v>
      </c>
      <c r="AS42" s="243">
        <v>0.65485020000000005</v>
      </c>
      <c r="AT42" s="243">
        <v>0.64989267737</v>
      </c>
      <c r="AU42" s="243">
        <v>0.65428077737000001</v>
      </c>
      <c r="AV42" s="243">
        <v>0.65609897737</v>
      </c>
      <c r="AW42" s="243">
        <v>0.65869077737000004</v>
      </c>
      <c r="AX42" s="243">
        <v>0.66050081186999998</v>
      </c>
      <c r="AY42" s="243">
        <v>0.65300000000000002</v>
      </c>
      <c r="AZ42" s="243">
        <v>0.65400000000000003</v>
      </c>
      <c r="BA42" s="243">
        <v>0.66100000000000003</v>
      </c>
      <c r="BB42" s="243">
        <v>0.65400000000000003</v>
      </c>
      <c r="BC42" s="243">
        <v>0.68962109999999999</v>
      </c>
      <c r="BD42" s="243">
        <v>0.59851200000000004</v>
      </c>
      <c r="BE42" s="243">
        <v>0.66332672221</v>
      </c>
      <c r="BF42" s="243">
        <v>0.67043390902</v>
      </c>
      <c r="BG42" s="243">
        <v>0.67039365654000005</v>
      </c>
      <c r="BH42" s="367">
        <v>0.67182831435000001</v>
      </c>
      <c r="BI42" s="367">
        <v>0.67063038907999994</v>
      </c>
      <c r="BJ42" s="367">
        <v>0.67230292498999999</v>
      </c>
      <c r="BK42" s="367">
        <v>0.66354806233999997</v>
      </c>
      <c r="BL42" s="367">
        <v>0.66495738042999997</v>
      </c>
      <c r="BM42" s="367">
        <v>0.66923863700999997</v>
      </c>
      <c r="BN42" s="367">
        <v>0.66456635980000001</v>
      </c>
      <c r="BO42" s="367">
        <v>0.66588877015000003</v>
      </c>
      <c r="BP42" s="367">
        <v>0.66433668339999996</v>
      </c>
      <c r="BQ42" s="367">
        <v>0.66566566600999999</v>
      </c>
      <c r="BR42" s="367">
        <v>0.66418640171999999</v>
      </c>
      <c r="BS42" s="367">
        <v>0.66417495496000001</v>
      </c>
      <c r="BT42" s="367">
        <v>0.66568017708000005</v>
      </c>
      <c r="BU42" s="367">
        <v>0.66441994075999999</v>
      </c>
      <c r="BV42" s="367">
        <v>0.6661086785</v>
      </c>
    </row>
    <row r="43" spans="1:74" ht="11.15" customHeight="1" x14ac:dyDescent="0.25">
      <c r="A43" s="158" t="s">
        <v>1019</v>
      </c>
      <c r="B43" s="169" t="s">
        <v>1018</v>
      </c>
      <c r="C43" s="243">
        <v>0.1241762</v>
      </c>
      <c r="D43" s="243">
        <v>0.139844565</v>
      </c>
      <c r="E43" s="243">
        <v>0.15223511033000001</v>
      </c>
      <c r="F43" s="243">
        <v>0.16546562275000001</v>
      </c>
      <c r="G43" s="243">
        <v>0.1639602614</v>
      </c>
      <c r="H43" s="243">
        <v>0.1652674395</v>
      </c>
      <c r="I43" s="243">
        <v>0.16905566550000001</v>
      </c>
      <c r="J43" s="243">
        <v>0.16698170424</v>
      </c>
      <c r="K43" s="243">
        <v>0.16396504908000001</v>
      </c>
      <c r="L43" s="243">
        <v>0.15310416240999999</v>
      </c>
      <c r="M43" s="243">
        <v>0.15238856923999999</v>
      </c>
      <c r="N43" s="243">
        <v>0.15229438391</v>
      </c>
      <c r="O43" s="243">
        <v>0.14934545058000001</v>
      </c>
      <c r="P43" s="243">
        <v>0.15441338017</v>
      </c>
      <c r="Q43" s="243">
        <v>0.15347612566999999</v>
      </c>
      <c r="R43" s="243">
        <v>0.157076674</v>
      </c>
      <c r="S43" s="243">
        <v>0.16249814233000001</v>
      </c>
      <c r="T43" s="243">
        <v>0.15871147766999999</v>
      </c>
      <c r="U43" s="243">
        <v>0.16258124333000001</v>
      </c>
      <c r="V43" s="243">
        <v>0.15897418050000001</v>
      </c>
      <c r="W43" s="243">
        <v>0.15499803333000001</v>
      </c>
      <c r="X43" s="243">
        <v>0.15737857666999999</v>
      </c>
      <c r="Y43" s="243">
        <v>0.15700700382999999</v>
      </c>
      <c r="Z43" s="243">
        <v>0.15858143383000001</v>
      </c>
      <c r="AA43" s="243">
        <v>0.15649420750000001</v>
      </c>
      <c r="AB43" s="243">
        <v>0.15028043366999999</v>
      </c>
      <c r="AC43" s="243">
        <v>0.15569391317</v>
      </c>
      <c r="AD43" s="243">
        <v>0.1515197365</v>
      </c>
      <c r="AE43" s="243">
        <v>0.15614186817</v>
      </c>
      <c r="AF43" s="243">
        <v>0.15116222317</v>
      </c>
      <c r="AG43" s="243">
        <v>0.16143501817</v>
      </c>
      <c r="AH43" s="243">
        <v>0.17078794983000001</v>
      </c>
      <c r="AI43" s="243">
        <v>0.17806088649999999</v>
      </c>
      <c r="AJ43" s="243">
        <v>0.17435210649999999</v>
      </c>
      <c r="AK43" s="243">
        <v>0.17173773482999999</v>
      </c>
      <c r="AL43" s="243">
        <v>0.17198991150000001</v>
      </c>
      <c r="AM43" s="243">
        <v>0.16730964933</v>
      </c>
      <c r="AN43" s="243">
        <v>0.16272318332999999</v>
      </c>
      <c r="AO43" s="243">
        <v>0.15232433433000001</v>
      </c>
      <c r="AP43" s="243">
        <v>0.15415143033000001</v>
      </c>
      <c r="AQ43" s="243">
        <v>0.15589967699999999</v>
      </c>
      <c r="AR43" s="243">
        <v>0.160555222</v>
      </c>
      <c r="AS43" s="243">
        <v>0.15794232033</v>
      </c>
      <c r="AT43" s="243">
        <v>0.14966812733000001</v>
      </c>
      <c r="AU43" s="243">
        <v>0.15608389967</v>
      </c>
      <c r="AV43" s="243">
        <v>0.16064390033000001</v>
      </c>
      <c r="AW43" s="243">
        <v>0.15763070428000001</v>
      </c>
      <c r="AX43" s="243">
        <v>0.151073121</v>
      </c>
      <c r="AY43" s="243">
        <v>0.154</v>
      </c>
      <c r="AZ43" s="243">
        <v>0.16</v>
      </c>
      <c r="BA43" s="243">
        <v>0.151</v>
      </c>
      <c r="BB43" s="243">
        <v>0.155</v>
      </c>
      <c r="BC43" s="243">
        <v>0.15337201735</v>
      </c>
      <c r="BD43" s="243">
        <v>0.14110900000000001</v>
      </c>
      <c r="BE43" s="243">
        <v>0.15683343297999999</v>
      </c>
      <c r="BF43" s="243">
        <v>0.15813118667000001</v>
      </c>
      <c r="BG43" s="243">
        <v>0.16265841620999999</v>
      </c>
      <c r="BH43" s="367">
        <v>0.16</v>
      </c>
      <c r="BI43" s="367">
        <v>0.16</v>
      </c>
      <c r="BJ43" s="367">
        <v>0.16</v>
      </c>
      <c r="BK43" s="367">
        <v>0.16500000000000001</v>
      </c>
      <c r="BL43" s="367">
        <v>0.16500000000000001</v>
      </c>
      <c r="BM43" s="367">
        <v>0.16500000000000001</v>
      </c>
      <c r="BN43" s="367">
        <v>0.17</v>
      </c>
      <c r="BO43" s="367">
        <v>0.17</v>
      </c>
      <c r="BP43" s="367">
        <v>0.17</v>
      </c>
      <c r="BQ43" s="367">
        <v>0.17</v>
      </c>
      <c r="BR43" s="367">
        <v>0.17</v>
      </c>
      <c r="BS43" s="367">
        <v>0.17</v>
      </c>
      <c r="BT43" s="367">
        <v>0.17</v>
      </c>
      <c r="BU43" s="367">
        <v>0.17</v>
      </c>
      <c r="BV43" s="367">
        <v>0.17</v>
      </c>
    </row>
    <row r="44" spans="1:74" ht="11.15" customHeight="1" x14ac:dyDescent="0.2">
      <c r="C44" s="216"/>
      <c r="D44" s="216"/>
      <c r="E44" s="216"/>
      <c r="F44" s="216"/>
      <c r="G44" s="216"/>
      <c r="H44" s="216"/>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442"/>
      <c r="BI44" s="442"/>
      <c r="BJ44" s="368"/>
      <c r="BK44" s="368"/>
      <c r="BL44" s="368"/>
      <c r="BM44" s="368"/>
      <c r="BN44" s="368"/>
      <c r="BO44" s="368"/>
      <c r="BP44" s="368"/>
      <c r="BQ44" s="368"/>
      <c r="BR44" s="368"/>
      <c r="BS44" s="368"/>
      <c r="BT44" s="368"/>
      <c r="BU44" s="368"/>
      <c r="BV44" s="368"/>
    </row>
    <row r="45" spans="1:74" ht="11.15" customHeight="1" x14ac:dyDescent="0.25">
      <c r="A45" s="158" t="s">
        <v>374</v>
      </c>
      <c r="B45" s="168" t="s">
        <v>78</v>
      </c>
      <c r="C45" s="243">
        <v>61.695472645999999</v>
      </c>
      <c r="D45" s="243">
        <v>62.102151067000001</v>
      </c>
      <c r="E45" s="243">
        <v>62.593019245999997</v>
      </c>
      <c r="F45" s="243">
        <v>62.798580899999997</v>
      </c>
      <c r="G45" s="243">
        <v>62.914564542000001</v>
      </c>
      <c r="H45" s="243">
        <v>63.616878376000003</v>
      </c>
      <c r="I45" s="243">
        <v>64.373199717999995</v>
      </c>
      <c r="J45" s="243">
        <v>64.672637264000002</v>
      </c>
      <c r="K45" s="243">
        <v>64.256307046000003</v>
      </c>
      <c r="L45" s="243">
        <v>64.994125675999996</v>
      </c>
      <c r="M45" s="243">
        <v>65.333862855999996</v>
      </c>
      <c r="N45" s="243">
        <v>65.472561361000004</v>
      </c>
      <c r="O45" s="243">
        <v>64.428044010999997</v>
      </c>
      <c r="P45" s="243">
        <v>64.252783164999997</v>
      </c>
      <c r="Q45" s="243">
        <v>64.73270325</v>
      </c>
      <c r="R45" s="243">
        <v>65.007835643999996</v>
      </c>
      <c r="S45" s="243">
        <v>65.151294715999995</v>
      </c>
      <c r="T45" s="243">
        <v>65.477177303000005</v>
      </c>
      <c r="U45" s="243">
        <v>65.388590905000001</v>
      </c>
      <c r="V45" s="243">
        <v>66.289212014</v>
      </c>
      <c r="W45" s="243">
        <v>66.215310634999994</v>
      </c>
      <c r="X45" s="243">
        <v>66.647692444</v>
      </c>
      <c r="Y45" s="243">
        <v>67.462928887999993</v>
      </c>
      <c r="Z45" s="243">
        <v>67.221040880000004</v>
      </c>
      <c r="AA45" s="243">
        <v>67.202979103999994</v>
      </c>
      <c r="AB45" s="243">
        <v>66.767804002000005</v>
      </c>
      <c r="AC45" s="243">
        <v>66.810833967999997</v>
      </c>
      <c r="AD45" s="243">
        <v>64.177415256000003</v>
      </c>
      <c r="AE45" s="243">
        <v>58.815506118000002</v>
      </c>
      <c r="AF45" s="243">
        <v>60.909266070999998</v>
      </c>
      <c r="AG45" s="243">
        <v>62.130844547000002</v>
      </c>
      <c r="AH45" s="243">
        <v>62.068710688000003</v>
      </c>
      <c r="AI45" s="243">
        <v>62.038290382</v>
      </c>
      <c r="AJ45" s="243">
        <v>61.996169977999998</v>
      </c>
      <c r="AK45" s="243">
        <v>62.883805002000003</v>
      </c>
      <c r="AL45" s="243">
        <v>62.630321434000003</v>
      </c>
      <c r="AM45" s="243">
        <v>63.272940497</v>
      </c>
      <c r="AN45" s="243">
        <v>60.420255488999999</v>
      </c>
      <c r="AO45" s="243">
        <v>63.559785337999998</v>
      </c>
      <c r="AP45" s="243">
        <v>63.644364525999997</v>
      </c>
      <c r="AQ45" s="243">
        <v>64.093291765000004</v>
      </c>
      <c r="AR45" s="243">
        <v>64.107519577999994</v>
      </c>
      <c r="AS45" s="243">
        <v>64.889590784000006</v>
      </c>
      <c r="AT45" s="243">
        <v>64.374205031000002</v>
      </c>
      <c r="AU45" s="243">
        <v>64.144036010999997</v>
      </c>
      <c r="AV45" s="243">
        <v>65.232827958000001</v>
      </c>
      <c r="AW45" s="243">
        <v>65.549870760999994</v>
      </c>
      <c r="AX45" s="243">
        <v>64.942183559</v>
      </c>
      <c r="AY45" s="243">
        <v>64.703429968999998</v>
      </c>
      <c r="AZ45" s="243">
        <v>64.906274448999994</v>
      </c>
      <c r="BA45" s="243">
        <v>65.745940351000002</v>
      </c>
      <c r="BB45" s="243">
        <v>64.683349315000001</v>
      </c>
      <c r="BC45" s="243">
        <v>65.054386257999994</v>
      </c>
      <c r="BD45" s="243">
        <v>64.824992773000005</v>
      </c>
      <c r="BE45" s="243">
        <v>66.300750731999997</v>
      </c>
      <c r="BF45" s="243">
        <v>66.485431317999996</v>
      </c>
      <c r="BG45" s="243">
        <v>66.717494591999994</v>
      </c>
      <c r="BH45" s="367">
        <v>66.453579511000001</v>
      </c>
      <c r="BI45" s="367">
        <v>67.069045785</v>
      </c>
      <c r="BJ45" s="367">
        <v>66.832474868000006</v>
      </c>
      <c r="BK45" s="367">
        <v>66.270156671999999</v>
      </c>
      <c r="BL45" s="367">
        <v>65.629415842</v>
      </c>
      <c r="BM45" s="367">
        <v>65.413195759000004</v>
      </c>
      <c r="BN45" s="367">
        <v>66.049439023999994</v>
      </c>
      <c r="BO45" s="367">
        <v>66.502250967999998</v>
      </c>
      <c r="BP45" s="367">
        <v>66.652582100000004</v>
      </c>
      <c r="BQ45" s="367">
        <v>66.620021996999995</v>
      </c>
      <c r="BR45" s="367">
        <v>66.550172805000003</v>
      </c>
      <c r="BS45" s="367">
        <v>66.658780332999996</v>
      </c>
      <c r="BT45" s="367">
        <v>66.702265636000007</v>
      </c>
      <c r="BU45" s="367">
        <v>66.763975376999994</v>
      </c>
      <c r="BV45" s="367">
        <v>66.442505056000002</v>
      </c>
    </row>
    <row r="46" spans="1:74" ht="11.15" customHeight="1" x14ac:dyDescent="0.25">
      <c r="B46" s="168"/>
      <c r="C46" s="243"/>
      <c r="D46" s="243"/>
      <c r="E46" s="243"/>
      <c r="F46" s="243"/>
      <c r="G46" s="243"/>
      <c r="H46" s="243"/>
      <c r="I46" s="243"/>
      <c r="J46" s="243"/>
      <c r="K46" s="243"/>
      <c r="L46" s="243"/>
      <c r="M46" s="243"/>
      <c r="N46" s="243"/>
      <c r="O46" s="243"/>
      <c r="P46" s="243"/>
      <c r="Q46" s="243"/>
      <c r="R46" s="243"/>
      <c r="S46" s="243"/>
      <c r="T46" s="243"/>
      <c r="U46" s="243"/>
      <c r="V46" s="243"/>
      <c r="W46" s="243"/>
      <c r="X46" s="243"/>
      <c r="Y46" s="243"/>
      <c r="Z46" s="243"/>
      <c r="AA46" s="243"/>
      <c r="AB46" s="243"/>
      <c r="AC46" s="243"/>
      <c r="AD46" s="243"/>
      <c r="AE46" s="243"/>
      <c r="AF46" s="243"/>
      <c r="AG46" s="243"/>
      <c r="AH46" s="243"/>
      <c r="AI46" s="243"/>
      <c r="AJ46" s="243"/>
      <c r="AK46" s="243"/>
      <c r="AL46" s="243"/>
      <c r="AM46" s="243"/>
      <c r="AN46" s="243"/>
      <c r="AO46" s="243"/>
      <c r="AP46" s="243"/>
      <c r="AQ46" s="243"/>
      <c r="AR46" s="243"/>
      <c r="AS46" s="243"/>
      <c r="AT46" s="243"/>
      <c r="AU46" s="243"/>
      <c r="AV46" s="243"/>
      <c r="AW46" s="243"/>
      <c r="AX46" s="243"/>
      <c r="AY46" s="243"/>
      <c r="AZ46" s="243"/>
      <c r="BA46" s="243"/>
      <c r="BB46" s="243"/>
      <c r="BC46" s="243"/>
      <c r="BD46" s="243"/>
      <c r="BE46" s="243"/>
      <c r="BF46" s="243"/>
      <c r="BG46" s="243"/>
      <c r="BH46" s="367"/>
      <c r="BI46" s="367"/>
      <c r="BJ46" s="367"/>
      <c r="BK46" s="367"/>
      <c r="BL46" s="367"/>
      <c r="BM46" s="367"/>
      <c r="BN46" s="367"/>
      <c r="BO46" s="367"/>
      <c r="BP46" s="367"/>
      <c r="BQ46" s="367"/>
      <c r="BR46" s="367"/>
      <c r="BS46" s="367"/>
      <c r="BT46" s="367"/>
      <c r="BU46" s="367"/>
      <c r="BV46" s="367"/>
    </row>
    <row r="47" spans="1:74" ht="11.15" customHeight="1" x14ac:dyDescent="0.25">
      <c r="A47" s="158" t="s">
        <v>373</v>
      </c>
      <c r="B47" s="168" t="s">
        <v>382</v>
      </c>
      <c r="C47" s="243">
        <v>5.2611253525999997</v>
      </c>
      <c r="D47" s="243">
        <v>5.2731653364</v>
      </c>
      <c r="E47" s="243">
        <v>5.2812852428000001</v>
      </c>
      <c r="F47" s="243">
        <v>5.3116909998999997</v>
      </c>
      <c r="G47" s="243">
        <v>5.3081283478000003</v>
      </c>
      <c r="H47" s="243">
        <v>5.3078813499999997</v>
      </c>
      <c r="I47" s="243">
        <v>5.2972229764999996</v>
      </c>
      <c r="J47" s="243">
        <v>5.2961169342999996</v>
      </c>
      <c r="K47" s="243">
        <v>5.2932653516999997</v>
      </c>
      <c r="L47" s="243">
        <v>5.2879818904000002</v>
      </c>
      <c r="M47" s="243">
        <v>5.2886363584999998</v>
      </c>
      <c r="N47" s="243">
        <v>5.2949643524000001</v>
      </c>
      <c r="O47" s="243">
        <v>5.338386388</v>
      </c>
      <c r="P47" s="243">
        <v>5.3449057255000003</v>
      </c>
      <c r="Q47" s="243">
        <v>5.3809038984999997</v>
      </c>
      <c r="R47" s="243">
        <v>5.3902071961000004</v>
      </c>
      <c r="S47" s="243">
        <v>5.3739942280999999</v>
      </c>
      <c r="T47" s="243">
        <v>5.3726354953</v>
      </c>
      <c r="U47" s="243">
        <v>5.3658350881999999</v>
      </c>
      <c r="V47" s="243">
        <v>5.3514304044000003</v>
      </c>
      <c r="W47" s="243">
        <v>5.3124199303999999</v>
      </c>
      <c r="X47" s="243">
        <v>5.2713858673000002</v>
      </c>
      <c r="Y47" s="243">
        <v>5.2796606609000003</v>
      </c>
      <c r="Z47" s="243">
        <v>5.3050773374000002</v>
      </c>
      <c r="AA47" s="243">
        <v>5.1282112971</v>
      </c>
      <c r="AB47" s="243">
        <v>5.0986334880999999</v>
      </c>
      <c r="AC47" s="243">
        <v>5.0671861823000004</v>
      </c>
      <c r="AD47" s="243">
        <v>5.0960327016000004</v>
      </c>
      <c r="AE47" s="243">
        <v>5.0174187713</v>
      </c>
      <c r="AF47" s="243">
        <v>5.0227210002999998</v>
      </c>
      <c r="AG47" s="243">
        <v>5.0339790612000002</v>
      </c>
      <c r="AH47" s="243">
        <v>5.0729653361000002</v>
      </c>
      <c r="AI47" s="243">
        <v>5.1558536939000001</v>
      </c>
      <c r="AJ47" s="243">
        <v>5.1392828150999996</v>
      </c>
      <c r="AK47" s="243">
        <v>5.1642449644999999</v>
      </c>
      <c r="AL47" s="243">
        <v>5.1766871983999998</v>
      </c>
      <c r="AM47" s="243">
        <v>5.2934006598999996</v>
      </c>
      <c r="AN47" s="243">
        <v>5.2401581888999997</v>
      </c>
      <c r="AO47" s="243">
        <v>5.2569250823000004</v>
      </c>
      <c r="AP47" s="243">
        <v>5.3669592348000004</v>
      </c>
      <c r="AQ47" s="243">
        <v>5.3980350282999998</v>
      </c>
      <c r="AR47" s="243">
        <v>5.3980760667999999</v>
      </c>
      <c r="AS47" s="243">
        <v>5.4340760668000003</v>
      </c>
      <c r="AT47" s="243">
        <v>5.4436923936000001</v>
      </c>
      <c r="AU47" s="243">
        <v>5.4504564310000001</v>
      </c>
      <c r="AV47" s="243">
        <v>5.4597204684999996</v>
      </c>
      <c r="AW47" s="243">
        <v>5.3742598256000003</v>
      </c>
      <c r="AX47" s="243">
        <v>5.4797878940000002</v>
      </c>
      <c r="AY47" s="243">
        <v>5.6210000000000004</v>
      </c>
      <c r="AZ47" s="243">
        <v>5.5339999999999998</v>
      </c>
      <c r="BA47" s="243">
        <v>5.508</v>
      </c>
      <c r="BB47" s="243">
        <v>5.4279999999999999</v>
      </c>
      <c r="BC47" s="243">
        <v>5.4237932951000003</v>
      </c>
      <c r="BD47" s="243">
        <v>5.4770393340999997</v>
      </c>
      <c r="BE47" s="243">
        <v>5.4777055287999996</v>
      </c>
      <c r="BF47" s="243">
        <v>5.4986968014000004</v>
      </c>
      <c r="BG47" s="243">
        <v>5.4639704150000004</v>
      </c>
      <c r="BH47" s="367">
        <v>5.4509894905999996</v>
      </c>
      <c r="BI47" s="367">
        <v>5.5153821613999998</v>
      </c>
      <c r="BJ47" s="367">
        <v>5.5931263887</v>
      </c>
      <c r="BK47" s="367">
        <v>5.6555280858000003</v>
      </c>
      <c r="BL47" s="367">
        <v>5.5695954719999996</v>
      </c>
      <c r="BM47" s="367">
        <v>5.5431423154999999</v>
      </c>
      <c r="BN47" s="367">
        <v>5.4621184006999997</v>
      </c>
      <c r="BO47" s="367">
        <v>5.4534141392000004</v>
      </c>
      <c r="BP47" s="367">
        <v>5.4690089087000002</v>
      </c>
      <c r="BQ47" s="367">
        <v>5.4962067356000004</v>
      </c>
      <c r="BR47" s="367">
        <v>5.5171344143000001</v>
      </c>
      <c r="BS47" s="367">
        <v>5.4824444453999996</v>
      </c>
      <c r="BT47" s="367">
        <v>5.4689852505000003</v>
      </c>
      <c r="BU47" s="367">
        <v>5.5332760790000002</v>
      </c>
      <c r="BV47" s="367">
        <v>5.6110530547000002</v>
      </c>
    </row>
    <row r="48" spans="1:74" ht="11.15" customHeight="1" x14ac:dyDescent="0.25">
      <c r="A48" s="158" t="s">
        <v>375</v>
      </c>
      <c r="B48" s="168" t="s">
        <v>383</v>
      </c>
      <c r="C48" s="243">
        <v>66.956597998000007</v>
      </c>
      <c r="D48" s="243">
        <v>67.375316402999999</v>
      </c>
      <c r="E48" s="243">
        <v>67.874304488999996</v>
      </c>
      <c r="F48" s="243">
        <v>68.110271900000001</v>
      </c>
      <c r="G48" s="243">
        <v>68.222692889000001</v>
      </c>
      <c r="H48" s="243">
        <v>68.924759726000005</v>
      </c>
      <c r="I48" s="243">
        <v>69.670422693999996</v>
      </c>
      <c r="J48" s="243">
        <v>69.968754197999999</v>
      </c>
      <c r="K48" s="243">
        <v>69.549572397000006</v>
      </c>
      <c r="L48" s="243">
        <v>70.282107565999993</v>
      </c>
      <c r="M48" s="243">
        <v>70.622499215000005</v>
      </c>
      <c r="N48" s="243">
        <v>70.767525712999998</v>
      </c>
      <c r="O48" s="243">
        <v>69.766430399000001</v>
      </c>
      <c r="P48" s="243">
        <v>69.597688891000004</v>
      </c>
      <c r="Q48" s="243">
        <v>70.113607149000003</v>
      </c>
      <c r="R48" s="243">
        <v>70.398042840000002</v>
      </c>
      <c r="S48" s="243">
        <v>70.525288943999996</v>
      </c>
      <c r="T48" s="243">
        <v>70.849812799000006</v>
      </c>
      <c r="U48" s="243">
        <v>70.754425992999998</v>
      </c>
      <c r="V48" s="243">
        <v>71.640642419000002</v>
      </c>
      <c r="W48" s="243">
        <v>71.527730566000002</v>
      </c>
      <c r="X48" s="243">
        <v>71.919078311000007</v>
      </c>
      <c r="Y48" s="243">
        <v>72.742589549000002</v>
      </c>
      <c r="Z48" s="243">
        <v>72.526118217000004</v>
      </c>
      <c r="AA48" s="243">
        <v>72.331190401000001</v>
      </c>
      <c r="AB48" s="243">
        <v>71.866437489999996</v>
      </c>
      <c r="AC48" s="243">
        <v>71.878020149999998</v>
      </c>
      <c r="AD48" s="243">
        <v>69.273447958000006</v>
      </c>
      <c r="AE48" s="243">
        <v>63.832924888999997</v>
      </c>
      <c r="AF48" s="243">
        <v>65.931987070999995</v>
      </c>
      <c r="AG48" s="243">
        <v>67.164823608000006</v>
      </c>
      <c r="AH48" s="243">
        <v>67.141676024000006</v>
      </c>
      <c r="AI48" s="243">
        <v>67.194144076000001</v>
      </c>
      <c r="AJ48" s="243">
        <v>67.135452792999999</v>
      </c>
      <c r="AK48" s="243">
        <v>68.048049965999994</v>
      </c>
      <c r="AL48" s="243">
        <v>67.807008632000006</v>
      </c>
      <c r="AM48" s="243">
        <v>68.566341155999993</v>
      </c>
      <c r="AN48" s="243">
        <v>65.660413677999998</v>
      </c>
      <c r="AO48" s="243">
        <v>68.816710420000007</v>
      </c>
      <c r="AP48" s="243">
        <v>69.011323759999996</v>
      </c>
      <c r="AQ48" s="243">
        <v>69.491326792999999</v>
      </c>
      <c r="AR48" s="243">
        <v>69.505595643999996</v>
      </c>
      <c r="AS48" s="243">
        <v>70.323666850999999</v>
      </c>
      <c r="AT48" s="243">
        <v>69.817897424999998</v>
      </c>
      <c r="AU48" s="243">
        <v>69.594492442000004</v>
      </c>
      <c r="AV48" s="243">
        <v>70.692548426000002</v>
      </c>
      <c r="AW48" s="243">
        <v>70.924130586999993</v>
      </c>
      <c r="AX48" s="243">
        <v>70.421971452999998</v>
      </c>
      <c r="AY48" s="243">
        <v>70.324429968999993</v>
      </c>
      <c r="AZ48" s="243">
        <v>70.440274449</v>
      </c>
      <c r="BA48" s="243">
        <v>71.253940350999997</v>
      </c>
      <c r="BB48" s="243">
        <v>70.111349314999998</v>
      </c>
      <c r="BC48" s="243">
        <v>70.478179553000004</v>
      </c>
      <c r="BD48" s="243">
        <v>70.302032107000002</v>
      </c>
      <c r="BE48" s="243">
        <v>71.778456261000002</v>
      </c>
      <c r="BF48" s="243">
        <v>71.984128119000005</v>
      </c>
      <c r="BG48" s="243">
        <v>72.181465007</v>
      </c>
      <c r="BH48" s="367">
        <v>71.904569002000002</v>
      </c>
      <c r="BI48" s="367">
        <v>72.584427946000005</v>
      </c>
      <c r="BJ48" s="367">
        <v>72.425601255999993</v>
      </c>
      <c r="BK48" s="367">
        <v>71.925684758000003</v>
      </c>
      <c r="BL48" s="367">
        <v>71.199011314000003</v>
      </c>
      <c r="BM48" s="367">
        <v>70.956338075000005</v>
      </c>
      <c r="BN48" s="367">
        <v>71.511557425000007</v>
      </c>
      <c r="BO48" s="367">
        <v>71.955665107000002</v>
      </c>
      <c r="BP48" s="367">
        <v>72.121591008999999</v>
      </c>
      <c r="BQ48" s="367">
        <v>72.116228731999996</v>
      </c>
      <c r="BR48" s="367">
        <v>72.067307219</v>
      </c>
      <c r="BS48" s="367">
        <v>72.141224777999994</v>
      </c>
      <c r="BT48" s="367">
        <v>72.171250885999996</v>
      </c>
      <c r="BU48" s="367">
        <v>72.297251455999998</v>
      </c>
      <c r="BV48" s="367">
        <v>72.053558111000001</v>
      </c>
    </row>
    <row r="49" spans="1:74" ht="11.15" customHeight="1" x14ac:dyDescent="0.25">
      <c r="B49" s="168"/>
      <c r="C49" s="243"/>
      <c r="D49" s="243"/>
      <c r="E49" s="243"/>
      <c r="F49" s="243"/>
      <c r="G49" s="243"/>
      <c r="H49" s="243"/>
      <c r="I49" s="243"/>
      <c r="J49" s="243"/>
      <c r="K49" s="243"/>
      <c r="L49" s="243"/>
      <c r="M49" s="243"/>
      <c r="N49" s="243"/>
      <c r="O49" s="243"/>
      <c r="P49" s="243"/>
      <c r="Q49" s="243"/>
      <c r="R49" s="243"/>
      <c r="S49" s="243"/>
      <c r="T49" s="243"/>
      <c r="U49" s="243"/>
      <c r="V49" s="243"/>
      <c r="W49" s="243"/>
      <c r="X49" s="243"/>
      <c r="Y49" s="243"/>
      <c r="Z49" s="243"/>
      <c r="AA49" s="243"/>
      <c r="AB49" s="243"/>
      <c r="AC49" s="243"/>
      <c r="AD49" s="243"/>
      <c r="AE49" s="243"/>
      <c r="AF49" s="243"/>
      <c r="AG49" s="243"/>
      <c r="AH49" s="243"/>
      <c r="AI49" s="243"/>
      <c r="AJ49" s="243"/>
      <c r="AK49" s="243"/>
      <c r="AL49" s="243"/>
      <c r="AM49" s="243"/>
      <c r="AN49" s="243"/>
      <c r="AO49" s="243"/>
      <c r="AP49" s="243"/>
      <c r="AQ49" s="243"/>
      <c r="AR49" s="243"/>
      <c r="AS49" s="243"/>
      <c r="AT49" s="243"/>
      <c r="AU49" s="243"/>
      <c r="AV49" s="243"/>
      <c r="AW49" s="243"/>
      <c r="AX49" s="243"/>
      <c r="AY49" s="243"/>
      <c r="AZ49" s="243"/>
      <c r="BA49" s="243"/>
      <c r="BB49" s="243"/>
      <c r="BC49" s="243"/>
      <c r="BD49" s="243"/>
      <c r="BE49" s="243"/>
      <c r="BF49" s="243"/>
      <c r="BG49" s="243"/>
      <c r="BH49" s="367"/>
      <c r="BI49" s="367"/>
      <c r="BJ49" s="367"/>
      <c r="BK49" s="367"/>
      <c r="BL49" s="367"/>
      <c r="BM49" s="367"/>
      <c r="BN49" s="367"/>
      <c r="BO49" s="367"/>
      <c r="BP49" s="367"/>
      <c r="BQ49" s="367"/>
      <c r="BR49" s="367"/>
      <c r="BS49" s="367"/>
      <c r="BT49" s="367"/>
      <c r="BU49" s="367"/>
      <c r="BV49" s="367"/>
    </row>
    <row r="50" spans="1:74" ht="11.15" customHeight="1" x14ac:dyDescent="0.25">
      <c r="A50" s="158" t="s">
        <v>895</v>
      </c>
      <c r="B50" s="170" t="s">
        <v>896</v>
      </c>
      <c r="C50" s="244">
        <v>0.32177419354999998</v>
      </c>
      <c r="D50" s="244">
        <v>0.41012500000000002</v>
      </c>
      <c r="E50" s="244">
        <v>0.43149999999999999</v>
      </c>
      <c r="F50" s="244">
        <v>0.23649999999999999</v>
      </c>
      <c r="G50" s="244">
        <v>0.20649999999999999</v>
      </c>
      <c r="H50" s="244">
        <v>0.27150000000000002</v>
      </c>
      <c r="I50" s="244">
        <v>9.6483870967999999E-2</v>
      </c>
      <c r="J50" s="244">
        <v>0.10594354839</v>
      </c>
      <c r="K50" s="244">
        <v>0.21</v>
      </c>
      <c r="L50" s="244">
        <v>0.26214516128999998</v>
      </c>
      <c r="M50" s="244">
        <v>0.26300000000000001</v>
      </c>
      <c r="N50" s="244">
        <v>0.38174193548000002</v>
      </c>
      <c r="O50" s="244">
        <v>0.27600000000000002</v>
      </c>
      <c r="P50" s="244">
        <v>0.61199999999999999</v>
      </c>
      <c r="Q50" s="244">
        <v>0.26300000000000001</v>
      </c>
      <c r="R50" s="244">
        <v>0.25</v>
      </c>
      <c r="S50" s="244">
        <v>0.316</v>
      </c>
      <c r="T50" s="244">
        <v>0.26</v>
      </c>
      <c r="U50" s="244">
        <v>0.69699999999999995</v>
      </c>
      <c r="V50" s="244">
        <v>0.191</v>
      </c>
      <c r="W50" s="244">
        <v>0.34699999999999998</v>
      </c>
      <c r="X50" s="244">
        <v>0.42691935483999999</v>
      </c>
      <c r="Y50" s="244">
        <v>0.28799999999999998</v>
      </c>
      <c r="Z50" s="244">
        <v>0.26800000000000002</v>
      </c>
      <c r="AA50" s="244">
        <v>0.184</v>
      </c>
      <c r="AB50" s="244">
        <v>0.19804827586000001</v>
      </c>
      <c r="AC50" s="244">
        <v>0.17322580644999999</v>
      </c>
      <c r="AD50" s="244">
        <v>0.89100000000000001</v>
      </c>
      <c r="AE50" s="244">
        <v>0.94799999999999995</v>
      </c>
      <c r="AF50" s="244">
        <v>1.0029999999999999</v>
      </c>
      <c r="AG50" s="244">
        <v>0.75036000000000003</v>
      </c>
      <c r="AH50" s="244">
        <v>0.91654999999999998</v>
      </c>
      <c r="AI50" s="244">
        <v>0.47603000000000001</v>
      </c>
      <c r="AJ50" s="244">
        <v>0.94864999999999999</v>
      </c>
      <c r="AK50" s="244">
        <v>0.436</v>
      </c>
      <c r="AL50" s="244">
        <v>0.46500000000000002</v>
      </c>
      <c r="AM50" s="244">
        <v>0.32580645160999999</v>
      </c>
      <c r="AN50" s="244">
        <v>1.2609999999999999</v>
      </c>
      <c r="AO50" s="244">
        <v>0.30499999999999999</v>
      </c>
      <c r="AP50" s="244">
        <v>0.66600000000000004</v>
      </c>
      <c r="AQ50" s="244">
        <v>0.44900000000000001</v>
      </c>
      <c r="AR50" s="244">
        <v>0.39600000000000002</v>
      </c>
      <c r="AS50" s="244">
        <v>0.17499999999999999</v>
      </c>
      <c r="AT50" s="244">
        <v>0.82799999999999996</v>
      </c>
      <c r="AU50" s="244">
        <v>1.4179999999999999</v>
      </c>
      <c r="AV50" s="244">
        <v>0.73099999999999998</v>
      </c>
      <c r="AW50" s="244">
        <v>0.7</v>
      </c>
      <c r="AX50" s="244">
        <v>1.1579999999999999</v>
      </c>
      <c r="AY50" s="244">
        <v>1.0609999999999999</v>
      </c>
      <c r="AZ50" s="244">
        <v>0.41599999999999998</v>
      </c>
      <c r="BA50" s="244">
        <v>0.76100000000000001</v>
      </c>
      <c r="BB50" s="244">
        <v>1.746</v>
      </c>
      <c r="BC50" s="244">
        <v>1.4410000000000001</v>
      </c>
      <c r="BD50" s="244">
        <v>0.73350000000000004</v>
      </c>
      <c r="BE50" s="244">
        <v>0.65600000000000003</v>
      </c>
      <c r="BF50" s="244">
        <v>0.90300000000000002</v>
      </c>
      <c r="BG50" s="244">
        <v>0.60799999999999998</v>
      </c>
      <c r="BH50" s="558" t="s">
        <v>1407</v>
      </c>
      <c r="BI50" s="558" t="s">
        <v>1407</v>
      </c>
      <c r="BJ50" s="558" t="s">
        <v>1407</v>
      </c>
      <c r="BK50" s="558" t="s">
        <v>1407</v>
      </c>
      <c r="BL50" s="558" t="s">
        <v>1407</v>
      </c>
      <c r="BM50" s="558" t="s">
        <v>1407</v>
      </c>
      <c r="BN50" s="558" t="s">
        <v>1407</v>
      </c>
      <c r="BO50" s="558" t="s">
        <v>1407</v>
      </c>
      <c r="BP50" s="558" t="s">
        <v>1407</v>
      </c>
      <c r="BQ50" s="558" t="s">
        <v>1407</v>
      </c>
      <c r="BR50" s="558" t="s">
        <v>1407</v>
      </c>
      <c r="BS50" s="558" t="s">
        <v>1407</v>
      </c>
      <c r="BT50" s="558" t="s">
        <v>1407</v>
      </c>
      <c r="BU50" s="558" t="s">
        <v>1407</v>
      </c>
      <c r="BV50" s="558" t="s">
        <v>1407</v>
      </c>
    </row>
    <row r="51" spans="1:74" ht="12" customHeight="1" x14ac:dyDescent="0.25">
      <c r="B51" s="773" t="s">
        <v>806</v>
      </c>
      <c r="C51" s="757"/>
      <c r="D51" s="757"/>
      <c r="E51" s="757"/>
      <c r="F51" s="757"/>
      <c r="G51" s="757"/>
      <c r="H51" s="757"/>
      <c r="I51" s="757"/>
      <c r="J51" s="757"/>
      <c r="K51" s="757"/>
      <c r="L51" s="757"/>
      <c r="M51" s="757"/>
      <c r="N51" s="757"/>
      <c r="O51" s="757"/>
      <c r="P51" s="757"/>
      <c r="Q51" s="757"/>
      <c r="BD51" s="444"/>
      <c r="BE51" s="444"/>
      <c r="BF51" s="444"/>
    </row>
    <row r="52" spans="1:74" ht="12" customHeight="1" x14ac:dyDescent="0.2">
      <c r="B52" s="780" t="s">
        <v>1329</v>
      </c>
      <c r="C52" s="780"/>
      <c r="D52" s="780"/>
      <c r="E52" s="780"/>
      <c r="F52" s="780"/>
      <c r="G52" s="780"/>
      <c r="H52" s="780"/>
      <c r="I52" s="780"/>
      <c r="J52" s="780"/>
      <c r="K52" s="780"/>
      <c r="L52" s="780"/>
      <c r="M52" s="780"/>
      <c r="N52" s="780"/>
      <c r="O52" s="780"/>
      <c r="P52" s="780"/>
      <c r="Q52" s="780"/>
      <c r="R52" s="780"/>
      <c r="BD52" s="444"/>
      <c r="BE52" s="444"/>
      <c r="BF52" s="444"/>
    </row>
    <row r="53" spans="1:74" s="396" customFormat="1" ht="12" customHeight="1" x14ac:dyDescent="0.25">
      <c r="A53" s="397"/>
      <c r="B53" s="780" t="s">
        <v>1100</v>
      </c>
      <c r="C53" s="780"/>
      <c r="D53" s="780"/>
      <c r="E53" s="780"/>
      <c r="F53" s="780"/>
      <c r="G53" s="780"/>
      <c r="H53" s="780"/>
      <c r="I53" s="780"/>
      <c r="J53" s="780"/>
      <c r="K53" s="780"/>
      <c r="L53" s="780"/>
      <c r="M53" s="780"/>
      <c r="N53" s="780"/>
      <c r="O53" s="780"/>
      <c r="P53" s="780"/>
      <c r="Q53" s="780"/>
      <c r="R53" s="676"/>
      <c r="AY53" s="482"/>
      <c r="AZ53" s="482"/>
      <c r="BA53" s="482"/>
      <c r="BB53" s="482"/>
      <c r="BC53" s="482"/>
      <c r="BD53" s="482"/>
      <c r="BE53" s="482"/>
      <c r="BF53" s="482"/>
      <c r="BG53" s="482"/>
      <c r="BH53" s="482"/>
      <c r="BI53" s="482"/>
      <c r="BJ53" s="482"/>
    </row>
    <row r="54" spans="1:74" s="396" customFormat="1" ht="12" customHeight="1" x14ac:dyDescent="0.25">
      <c r="A54" s="397"/>
      <c r="B54" s="750" t="str">
        <f>"Notes: "&amp;"EIA completed modeling and analysis for this report on " &amp;Dates!D2&amp;"."</f>
        <v>Notes: EIA completed modeling and analysis for this report on Thursday October 6, 2022.</v>
      </c>
      <c r="C54" s="749"/>
      <c r="D54" s="749"/>
      <c r="E54" s="749"/>
      <c r="F54" s="749"/>
      <c r="G54" s="749"/>
      <c r="H54" s="749"/>
      <c r="I54" s="749"/>
      <c r="J54" s="749"/>
      <c r="K54" s="749"/>
      <c r="L54" s="749"/>
      <c r="M54" s="749"/>
      <c r="N54" s="749"/>
      <c r="O54" s="749"/>
      <c r="P54" s="749"/>
      <c r="Q54" s="749"/>
      <c r="AY54" s="482"/>
      <c r="AZ54" s="482"/>
      <c r="BA54" s="482"/>
      <c r="BB54" s="482"/>
      <c r="BC54" s="482"/>
      <c r="BD54" s="482"/>
      <c r="BE54" s="482"/>
      <c r="BF54" s="482"/>
      <c r="BG54" s="482"/>
      <c r="BH54" s="482"/>
      <c r="BI54" s="482"/>
      <c r="BJ54" s="482"/>
    </row>
    <row r="55" spans="1:74" s="396" customFormat="1" ht="12" customHeight="1" x14ac:dyDescent="0.25">
      <c r="A55" s="397"/>
      <c r="B55" s="750" t="s">
        <v>350</v>
      </c>
      <c r="C55" s="749"/>
      <c r="D55" s="749"/>
      <c r="E55" s="749"/>
      <c r="F55" s="749"/>
      <c r="G55" s="749"/>
      <c r="H55" s="749"/>
      <c r="I55" s="749"/>
      <c r="J55" s="749"/>
      <c r="K55" s="749"/>
      <c r="L55" s="749"/>
      <c r="M55" s="749"/>
      <c r="N55" s="749"/>
      <c r="O55" s="749"/>
      <c r="P55" s="749"/>
      <c r="Q55" s="749"/>
      <c r="AY55" s="482"/>
      <c r="AZ55" s="482"/>
      <c r="BA55" s="482"/>
      <c r="BB55" s="482"/>
      <c r="BC55" s="482"/>
      <c r="BD55" s="482"/>
      <c r="BE55" s="482"/>
      <c r="BF55" s="482"/>
      <c r="BG55" s="482"/>
      <c r="BH55" s="482"/>
      <c r="BI55" s="482"/>
      <c r="BJ55" s="482"/>
    </row>
    <row r="56" spans="1:74" s="396" customFormat="1" ht="12" customHeight="1" x14ac:dyDescent="0.25">
      <c r="A56" s="397"/>
      <c r="B56" s="774" t="s">
        <v>794</v>
      </c>
      <c r="C56" s="774"/>
      <c r="D56" s="774"/>
      <c r="E56" s="774"/>
      <c r="F56" s="774"/>
      <c r="G56" s="774"/>
      <c r="H56" s="774"/>
      <c r="I56" s="774"/>
      <c r="J56" s="774"/>
      <c r="K56" s="774"/>
      <c r="L56" s="774"/>
      <c r="M56" s="774"/>
      <c r="N56" s="774"/>
      <c r="O56" s="774"/>
      <c r="P56" s="774"/>
      <c r="Q56" s="736"/>
      <c r="AY56" s="482"/>
      <c r="AZ56" s="482"/>
      <c r="BA56" s="482"/>
      <c r="BB56" s="482"/>
      <c r="BC56" s="482"/>
      <c r="BD56" s="482"/>
      <c r="BE56" s="482"/>
      <c r="BF56" s="482"/>
      <c r="BG56" s="482"/>
      <c r="BH56" s="482"/>
      <c r="BI56" s="482"/>
      <c r="BJ56" s="482"/>
    </row>
    <row r="57" spans="1:74" s="396" customFormat="1" ht="12.75" customHeight="1" x14ac:dyDescent="0.25">
      <c r="A57" s="397"/>
      <c r="B57" s="774" t="s">
        <v>853</v>
      </c>
      <c r="C57" s="736"/>
      <c r="D57" s="736"/>
      <c r="E57" s="736"/>
      <c r="F57" s="736"/>
      <c r="G57" s="736"/>
      <c r="H57" s="736"/>
      <c r="I57" s="736"/>
      <c r="J57" s="736"/>
      <c r="K57" s="736"/>
      <c r="L57" s="736"/>
      <c r="M57" s="736"/>
      <c r="N57" s="736"/>
      <c r="O57" s="736"/>
      <c r="P57" s="736"/>
      <c r="Q57" s="736"/>
      <c r="AY57" s="482"/>
      <c r="AZ57" s="482"/>
      <c r="BA57" s="482"/>
      <c r="BB57" s="482"/>
      <c r="BC57" s="482"/>
      <c r="BD57" s="482"/>
      <c r="BE57" s="482"/>
      <c r="BF57" s="482"/>
      <c r="BG57" s="482"/>
      <c r="BH57" s="482"/>
      <c r="BI57" s="482"/>
      <c r="BJ57" s="482"/>
    </row>
    <row r="58" spans="1:74" s="396" customFormat="1" ht="12" customHeight="1" x14ac:dyDescent="0.25">
      <c r="A58" s="397"/>
      <c r="B58" s="776" t="s">
        <v>845</v>
      </c>
      <c r="C58" s="736"/>
      <c r="D58" s="736"/>
      <c r="E58" s="736"/>
      <c r="F58" s="736"/>
      <c r="G58" s="736"/>
      <c r="H58" s="736"/>
      <c r="I58" s="736"/>
      <c r="J58" s="736"/>
      <c r="K58" s="736"/>
      <c r="L58" s="736"/>
      <c r="M58" s="736"/>
      <c r="N58" s="736"/>
      <c r="O58" s="736"/>
      <c r="P58" s="736"/>
      <c r="Q58" s="736"/>
      <c r="AY58" s="482"/>
      <c r="AZ58" s="482"/>
      <c r="BA58" s="482"/>
      <c r="BB58" s="482"/>
      <c r="BC58" s="482"/>
      <c r="BD58" s="482"/>
      <c r="BE58" s="482"/>
      <c r="BF58" s="482"/>
      <c r="BG58" s="482"/>
      <c r="BH58" s="482"/>
      <c r="BI58" s="482"/>
      <c r="BJ58" s="482"/>
    </row>
    <row r="59" spans="1:74" s="396" customFormat="1" ht="12" customHeight="1" x14ac:dyDescent="0.25">
      <c r="A59" s="392"/>
      <c r="B59" s="777" t="s">
        <v>829</v>
      </c>
      <c r="C59" s="778"/>
      <c r="D59" s="778"/>
      <c r="E59" s="778"/>
      <c r="F59" s="778"/>
      <c r="G59" s="778"/>
      <c r="H59" s="778"/>
      <c r="I59" s="778"/>
      <c r="J59" s="778"/>
      <c r="K59" s="778"/>
      <c r="L59" s="778"/>
      <c r="M59" s="778"/>
      <c r="N59" s="778"/>
      <c r="O59" s="778"/>
      <c r="P59" s="778"/>
      <c r="Q59" s="736"/>
      <c r="AY59" s="482"/>
      <c r="AZ59" s="482"/>
      <c r="BA59" s="482"/>
      <c r="BB59" s="482"/>
      <c r="BC59" s="482"/>
      <c r="BD59" s="482"/>
      <c r="BE59" s="482"/>
      <c r="BF59" s="482"/>
      <c r="BG59" s="482"/>
      <c r="BH59" s="482"/>
      <c r="BI59" s="482"/>
      <c r="BJ59" s="482"/>
    </row>
    <row r="60" spans="1:74" ht="12.65" customHeight="1" x14ac:dyDescent="0.2">
      <c r="B60" s="765" t="s">
        <v>1356</v>
      </c>
      <c r="C60" s="736"/>
      <c r="D60" s="736"/>
      <c r="E60" s="736"/>
      <c r="F60" s="736"/>
      <c r="G60" s="736"/>
      <c r="H60" s="736"/>
      <c r="I60" s="736"/>
      <c r="J60" s="736"/>
      <c r="K60" s="736"/>
      <c r="L60" s="736"/>
      <c r="M60" s="736"/>
      <c r="N60" s="736"/>
      <c r="O60" s="736"/>
      <c r="P60" s="736"/>
      <c r="Q60" s="736"/>
      <c r="R60" s="396"/>
      <c r="BD60" s="444"/>
      <c r="BE60" s="444"/>
      <c r="BF60" s="444"/>
      <c r="BK60" s="369"/>
      <c r="BL60" s="369"/>
      <c r="BM60" s="369"/>
      <c r="BN60" s="369"/>
      <c r="BO60" s="369"/>
      <c r="BP60" s="369"/>
      <c r="BQ60" s="369"/>
      <c r="BR60" s="369"/>
      <c r="BS60" s="369"/>
      <c r="BT60" s="369"/>
      <c r="BU60" s="369"/>
      <c r="BV60" s="369"/>
    </row>
    <row r="61" spans="1:74" ht="10" x14ac:dyDescent="0.2">
      <c r="BD61" s="444"/>
      <c r="BE61" s="444"/>
      <c r="BF61" s="444"/>
      <c r="BK61" s="369"/>
      <c r="BL61" s="369"/>
      <c r="BM61" s="369"/>
      <c r="BN61" s="369"/>
      <c r="BO61" s="369"/>
      <c r="BP61" s="369"/>
      <c r="BQ61" s="369"/>
      <c r="BR61" s="369"/>
      <c r="BS61" s="369"/>
      <c r="BT61" s="369"/>
      <c r="BU61" s="369"/>
      <c r="BV61" s="369"/>
    </row>
    <row r="62" spans="1:74" ht="10" x14ac:dyDescent="0.2">
      <c r="BD62" s="444"/>
      <c r="BE62" s="444"/>
      <c r="BF62" s="444"/>
      <c r="BK62" s="369"/>
      <c r="BL62" s="369"/>
      <c r="BM62" s="369"/>
      <c r="BN62" s="369"/>
      <c r="BO62" s="369"/>
      <c r="BP62" s="369"/>
      <c r="BQ62" s="369"/>
      <c r="BR62" s="369"/>
      <c r="BS62" s="369"/>
      <c r="BT62" s="369"/>
      <c r="BU62" s="369"/>
      <c r="BV62" s="369"/>
    </row>
    <row r="63" spans="1:74" ht="10" x14ac:dyDescent="0.2">
      <c r="BD63" s="444"/>
      <c r="BE63" s="444"/>
      <c r="BF63" s="444"/>
      <c r="BK63" s="369"/>
      <c r="BL63" s="369"/>
      <c r="BM63" s="369"/>
      <c r="BN63" s="369"/>
      <c r="BO63" s="369"/>
      <c r="BP63" s="369"/>
      <c r="BQ63" s="369"/>
      <c r="BR63" s="369"/>
      <c r="BS63" s="369"/>
      <c r="BT63" s="369"/>
      <c r="BU63" s="369"/>
      <c r="BV63" s="369"/>
    </row>
    <row r="64" spans="1:74" ht="10" x14ac:dyDescent="0.2">
      <c r="BD64" s="444"/>
      <c r="BE64" s="444"/>
      <c r="BF64" s="444"/>
      <c r="BK64" s="369"/>
      <c r="BL64" s="369"/>
      <c r="BM64" s="369"/>
      <c r="BN64" s="369"/>
      <c r="BO64" s="369"/>
      <c r="BP64" s="369"/>
      <c r="BQ64" s="369"/>
      <c r="BR64" s="369"/>
      <c r="BS64" s="369"/>
      <c r="BT64" s="369"/>
      <c r="BU64" s="369"/>
      <c r="BV64" s="369"/>
    </row>
    <row r="65" spans="56:74" ht="10" x14ac:dyDescent="0.2">
      <c r="BD65" s="444"/>
      <c r="BE65" s="444"/>
      <c r="BF65" s="444"/>
      <c r="BK65" s="369"/>
      <c r="BL65" s="369"/>
      <c r="BM65" s="369"/>
      <c r="BN65" s="369"/>
      <c r="BO65" s="369"/>
      <c r="BP65" s="369"/>
      <c r="BQ65" s="369"/>
      <c r="BR65" s="369"/>
      <c r="BS65" s="369"/>
      <c r="BT65" s="369"/>
      <c r="BU65" s="369"/>
      <c r="BV65" s="369"/>
    </row>
    <row r="66" spans="56:74" ht="10" x14ac:dyDescent="0.2">
      <c r="BD66" s="444"/>
      <c r="BE66" s="444"/>
      <c r="BF66" s="444"/>
      <c r="BK66" s="369"/>
      <c r="BL66" s="369"/>
      <c r="BM66" s="369"/>
      <c r="BN66" s="369"/>
      <c r="BO66" s="369"/>
      <c r="BP66" s="369"/>
      <c r="BQ66" s="369"/>
      <c r="BR66" s="369"/>
      <c r="BS66" s="369"/>
      <c r="BT66" s="369"/>
      <c r="BU66" s="369"/>
      <c r="BV66" s="369"/>
    </row>
    <row r="67" spans="56:74" ht="10" x14ac:dyDescent="0.2">
      <c r="BD67" s="444"/>
      <c r="BE67" s="444"/>
      <c r="BF67" s="444"/>
      <c r="BK67" s="369"/>
      <c r="BL67" s="369"/>
      <c r="BM67" s="369"/>
      <c r="BN67" s="369"/>
      <c r="BO67" s="369"/>
      <c r="BP67" s="369"/>
      <c r="BQ67" s="369"/>
      <c r="BR67" s="369"/>
      <c r="BS67" s="369"/>
      <c r="BT67" s="369"/>
      <c r="BU67" s="369"/>
      <c r="BV67" s="369"/>
    </row>
    <row r="68" spans="56:74" ht="10" x14ac:dyDescent="0.2">
      <c r="BD68" s="444"/>
      <c r="BE68" s="444"/>
      <c r="BF68" s="444"/>
      <c r="BK68" s="369"/>
      <c r="BL68" s="369"/>
      <c r="BM68" s="369"/>
      <c r="BN68" s="369"/>
      <c r="BO68" s="369"/>
      <c r="BP68" s="369"/>
      <c r="BQ68" s="369"/>
      <c r="BR68" s="369"/>
      <c r="BS68" s="369"/>
      <c r="BT68" s="369"/>
      <c r="BU68" s="369"/>
      <c r="BV68" s="369"/>
    </row>
    <row r="69" spans="56:74" ht="10" x14ac:dyDescent="0.2">
      <c r="BD69" s="444"/>
      <c r="BE69" s="444"/>
      <c r="BF69" s="444"/>
      <c r="BK69" s="369"/>
      <c r="BL69" s="369"/>
      <c r="BM69" s="369"/>
      <c r="BN69" s="369"/>
      <c r="BO69" s="369"/>
      <c r="BP69" s="369"/>
      <c r="BQ69" s="369"/>
      <c r="BR69" s="369"/>
      <c r="BS69" s="369"/>
      <c r="BT69" s="369"/>
      <c r="BU69" s="369"/>
      <c r="BV69" s="369"/>
    </row>
    <row r="70" spans="56:74" ht="10" x14ac:dyDescent="0.2">
      <c r="BD70" s="444"/>
      <c r="BE70" s="444"/>
      <c r="BF70" s="444"/>
      <c r="BK70" s="369"/>
      <c r="BL70" s="369"/>
      <c r="BM70" s="369"/>
      <c r="BN70" s="369"/>
      <c r="BO70" s="369"/>
      <c r="BP70" s="369"/>
      <c r="BQ70" s="369"/>
      <c r="BR70" s="369"/>
      <c r="BS70" s="369"/>
      <c r="BT70" s="369"/>
      <c r="BU70" s="369"/>
      <c r="BV70" s="369"/>
    </row>
    <row r="71" spans="56:74" x14ac:dyDescent="0.25">
      <c r="BK71" s="369"/>
      <c r="BL71" s="369"/>
      <c r="BM71" s="369"/>
      <c r="BN71" s="369"/>
      <c r="BO71" s="369"/>
      <c r="BP71" s="369"/>
      <c r="BQ71" s="369"/>
      <c r="BR71" s="369"/>
      <c r="BS71" s="369"/>
      <c r="BT71" s="369"/>
      <c r="BU71" s="369"/>
      <c r="BV71" s="369"/>
    </row>
    <row r="72" spans="56:74" x14ac:dyDescent="0.25">
      <c r="BK72" s="369"/>
      <c r="BL72" s="369"/>
      <c r="BM72" s="369"/>
      <c r="BN72" s="369"/>
      <c r="BO72" s="369"/>
      <c r="BP72" s="369"/>
      <c r="BQ72" s="369"/>
      <c r="BR72" s="369"/>
      <c r="BS72" s="369"/>
      <c r="BT72" s="369"/>
      <c r="BU72" s="369"/>
      <c r="BV72" s="369"/>
    </row>
    <row r="73" spans="56:74" x14ac:dyDescent="0.25">
      <c r="BK73" s="369"/>
      <c r="BL73" s="369"/>
      <c r="BM73" s="369"/>
      <c r="BN73" s="369"/>
      <c r="BO73" s="369"/>
      <c r="BP73" s="369"/>
      <c r="BQ73" s="369"/>
      <c r="BR73" s="369"/>
      <c r="BS73" s="369"/>
      <c r="BT73" s="369"/>
      <c r="BU73" s="369"/>
      <c r="BV73" s="369"/>
    </row>
    <row r="74" spans="56:74" x14ac:dyDescent="0.25">
      <c r="BK74" s="369"/>
      <c r="BL74" s="369"/>
      <c r="BM74" s="369"/>
      <c r="BN74" s="369"/>
      <c r="BO74" s="369"/>
      <c r="BP74" s="369"/>
      <c r="BQ74" s="369"/>
      <c r="BR74" s="369"/>
      <c r="BS74" s="369"/>
      <c r="BT74" s="369"/>
      <c r="BU74" s="369"/>
      <c r="BV74" s="369"/>
    </row>
    <row r="75" spans="56:74" x14ac:dyDescent="0.25">
      <c r="BK75" s="369"/>
      <c r="BL75" s="369"/>
      <c r="BM75" s="369"/>
      <c r="BN75" s="369"/>
      <c r="BO75" s="369"/>
      <c r="BP75" s="369"/>
      <c r="BQ75" s="369"/>
      <c r="BR75" s="369"/>
      <c r="BS75" s="369"/>
      <c r="BT75" s="369"/>
      <c r="BU75" s="369"/>
      <c r="BV75" s="369"/>
    </row>
    <row r="76" spans="56:74" x14ac:dyDescent="0.25">
      <c r="BK76" s="369"/>
      <c r="BL76" s="369"/>
      <c r="BM76" s="369"/>
      <c r="BN76" s="369"/>
      <c r="BO76" s="369"/>
      <c r="BP76" s="369"/>
      <c r="BQ76" s="369"/>
      <c r="BR76" s="369"/>
      <c r="BS76" s="369"/>
      <c r="BT76" s="369"/>
      <c r="BU76" s="369"/>
      <c r="BV76" s="369"/>
    </row>
    <row r="77" spans="56:74" x14ac:dyDescent="0.25">
      <c r="BK77" s="369"/>
      <c r="BL77" s="369"/>
      <c r="BM77" s="369"/>
      <c r="BN77" s="369"/>
      <c r="BO77" s="369"/>
      <c r="BP77" s="369"/>
      <c r="BQ77" s="369"/>
      <c r="BR77" s="369"/>
      <c r="BS77" s="369"/>
      <c r="BT77" s="369"/>
      <c r="BU77" s="369"/>
      <c r="BV77" s="369"/>
    </row>
    <row r="78" spans="56:74" x14ac:dyDescent="0.25">
      <c r="BK78" s="369"/>
      <c r="BL78" s="369"/>
      <c r="BM78" s="369"/>
      <c r="BN78" s="369"/>
      <c r="BO78" s="369"/>
      <c r="BP78" s="369"/>
      <c r="BQ78" s="369"/>
      <c r="BR78" s="369"/>
      <c r="BS78" s="369"/>
      <c r="BT78" s="369"/>
      <c r="BU78" s="369"/>
      <c r="BV78" s="369"/>
    </row>
    <row r="79" spans="56:74" x14ac:dyDescent="0.25">
      <c r="BK79" s="369"/>
      <c r="BL79" s="369"/>
      <c r="BM79" s="369"/>
      <c r="BN79" s="369"/>
      <c r="BO79" s="369"/>
      <c r="BP79" s="369"/>
      <c r="BQ79" s="369"/>
      <c r="BR79" s="369"/>
      <c r="BS79" s="369"/>
      <c r="BT79" s="369"/>
      <c r="BU79" s="369"/>
      <c r="BV79" s="369"/>
    </row>
    <row r="80" spans="56:74" x14ac:dyDescent="0.25">
      <c r="BK80" s="369"/>
      <c r="BL80" s="369"/>
      <c r="BM80" s="369"/>
      <c r="BN80" s="369"/>
      <c r="BO80" s="369"/>
      <c r="BP80" s="369"/>
      <c r="BQ80" s="369"/>
      <c r="BR80" s="369"/>
      <c r="BS80" s="369"/>
      <c r="BT80" s="369"/>
      <c r="BU80" s="369"/>
      <c r="BV80" s="369"/>
    </row>
    <row r="81" spans="63:74" x14ac:dyDescent="0.25">
      <c r="BK81" s="369"/>
      <c r="BL81" s="369"/>
      <c r="BM81" s="369"/>
      <c r="BN81" s="369"/>
      <c r="BO81" s="369"/>
      <c r="BP81" s="369"/>
      <c r="BQ81" s="369"/>
      <c r="BR81" s="369"/>
      <c r="BS81" s="369"/>
      <c r="BT81" s="369"/>
      <c r="BU81" s="369"/>
      <c r="BV81" s="369"/>
    </row>
    <row r="82" spans="63:74" x14ac:dyDescent="0.25">
      <c r="BK82" s="369"/>
      <c r="BL82" s="369"/>
      <c r="BM82" s="369"/>
      <c r="BN82" s="369"/>
      <c r="BO82" s="369"/>
      <c r="BP82" s="369"/>
      <c r="BQ82" s="369"/>
      <c r="BR82" s="369"/>
      <c r="BS82" s="369"/>
      <c r="BT82" s="369"/>
      <c r="BU82" s="369"/>
      <c r="BV82" s="369"/>
    </row>
    <row r="83" spans="63:74" x14ac:dyDescent="0.25">
      <c r="BK83" s="369"/>
      <c r="BL83" s="369"/>
      <c r="BM83" s="369"/>
      <c r="BN83" s="369"/>
      <c r="BO83" s="369"/>
      <c r="BP83" s="369"/>
      <c r="BQ83" s="369"/>
      <c r="BR83" s="369"/>
      <c r="BS83" s="369"/>
      <c r="BT83" s="369"/>
      <c r="BU83" s="369"/>
      <c r="BV83" s="369"/>
    </row>
    <row r="84" spans="63:74" x14ac:dyDescent="0.25">
      <c r="BK84" s="369"/>
      <c r="BL84" s="369"/>
      <c r="BM84" s="369"/>
      <c r="BN84" s="369"/>
      <c r="BO84" s="369"/>
      <c r="BP84" s="369"/>
      <c r="BQ84" s="369"/>
      <c r="BR84" s="369"/>
      <c r="BS84" s="369"/>
      <c r="BT84" s="369"/>
      <c r="BU84" s="369"/>
      <c r="BV84" s="369"/>
    </row>
    <row r="85" spans="63:74" x14ac:dyDescent="0.25">
      <c r="BK85" s="369"/>
      <c r="BL85" s="369"/>
      <c r="BM85" s="369"/>
      <c r="BN85" s="369"/>
      <c r="BO85" s="369"/>
      <c r="BP85" s="369"/>
      <c r="BQ85" s="369"/>
      <c r="BR85" s="369"/>
      <c r="BS85" s="369"/>
      <c r="BT85" s="369"/>
      <c r="BU85" s="369"/>
      <c r="BV85" s="369"/>
    </row>
    <row r="86" spans="63:74" x14ac:dyDescent="0.25">
      <c r="BK86" s="369"/>
      <c r="BL86" s="369"/>
      <c r="BM86" s="369"/>
      <c r="BN86" s="369"/>
      <c r="BO86" s="369"/>
      <c r="BP86" s="369"/>
      <c r="BQ86" s="369"/>
      <c r="BR86" s="369"/>
      <c r="BS86" s="369"/>
      <c r="BT86" s="369"/>
      <c r="BU86" s="369"/>
      <c r="BV86" s="369"/>
    </row>
    <row r="87" spans="63:74" x14ac:dyDescent="0.25">
      <c r="BK87" s="369"/>
      <c r="BL87" s="369"/>
      <c r="BM87" s="369"/>
      <c r="BN87" s="369"/>
      <c r="BO87" s="369"/>
      <c r="BP87" s="369"/>
      <c r="BQ87" s="369"/>
      <c r="BR87" s="369"/>
      <c r="BS87" s="369"/>
      <c r="BT87" s="369"/>
      <c r="BU87" s="369"/>
      <c r="BV87" s="369"/>
    </row>
    <row r="88" spans="63:74" x14ac:dyDescent="0.25">
      <c r="BK88" s="369"/>
      <c r="BL88" s="369"/>
      <c r="BM88" s="369"/>
      <c r="BN88" s="369"/>
      <c r="BO88" s="369"/>
      <c r="BP88" s="369"/>
      <c r="BQ88" s="369"/>
      <c r="BR88" s="369"/>
      <c r="BS88" s="369"/>
      <c r="BT88" s="369"/>
      <c r="BU88" s="369"/>
      <c r="BV88" s="369"/>
    </row>
    <row r="89" spans="63:74" x14ac:dyDescent="0.25">
      <c r="BK89" s="369"/>
      <c r="BL89" s="369"/>
      <c r="BM89" s="369"/>
      <c r="BN89" s="369"/>
      <c r="BO89" s="369"/>
      <c r="BP89" s="369"/>
      <c r="BQ89" s="369"/>
      <c r="BR89" s="369"/>
      <c r="BS89" s="369"/>
      <c r="BT89" s="369"/>
      <c r="BU89" s="369"/>
      <c r="BV89" s="369"/>
    </row>
    <row r="90" spans="63:74" x14ac:dyDescent="0.25">
      <c r="BK90" s="369"/>
      <c r="BL90" s="369"/>
      <c r="BM90" s="369"/>
      <c r="BN90" s="369"/>
      <c r="BO90" s="369"/>
      <c r="BP90" s="369"/>
      <c r="BQ90" s="369"/>
      <c r="BR90" s="369"/>
      <c r="BS90" s="369"/>
      <c r="BT90" s="369"/>
      <c r="BU90" s="369"/>
      <c r="BV90" s="369"/>
    </row>
    <row r="91" spans="63:74" x14ac:dyDescent="0.25">
      <c r="BK91" s="369"/>
      <c r="BL91" s="369"/>
      <c r="BM91" s="369"/>
      <c r="BN91" s="369"/>
      <c r="BO91" s="369"/>
      <c r="BP91" s="369"/>
      <c r="BQ91" s="369"/>
      <c r="BR91" s="369"/>
      <c r="BS91" s="369"/>
      <c r="BT91" s="369"/>
      <c r="BU91" s="369"/>
      <c r="BV91" s="369"/>
    </row>
    <row r="92" spans="63:74" x14ac:dyDescent="0.25">
      <c r="BK92" s="369"/>
      <c r="BL92" s="369"/>
      <c r="BM92" s="369"/>
      <c r="BN92" s="369"/>
      <c r="BO92" s="369"/>
      <c r="BP92" s="369"/>
      <c r="BQ92" s="369"/>
      <c r="BR92" s="369"/>
      <c r="BS92" s="369"/>
      <c r="BT92" s="369"/>
      <c r="BU92" s="369"/>
      <c r="BV92" s="369"/>
    </row>
    <row r="93" spans="63:74" x14ac:dyDescent="0.25">
      <c r="BK93" s="369"/>
      <c r="BL93" s="369"/>
      <c r="BM93" s="369"/>
      <c r="BN93" s="369"/>
      <c r="BO93" s="369"/>
      <c r="BP93" s="369"/>
      <c r="BQ93" s="369"/>
      <c r="BR93" s="369"/>
      <c r="BS93" s="369"/>
      <c r="BT93" s="369"/>
      <c r="BU93" s="369"/>
      <c r="BV93" s="369"/>
    </row>
    <row r="94" spans="63:74" x14ac:dyDescent="0.25">
      <c r="BK94" s="369"/>
      <c r="BL94" s="369"/>
      <c r="BM94" s="369"/>
      <c r="BN94" s="369"/>
      <c r="BO94" s="369"/>
      <c r="BP94" s="369"/>
      <c r="BQ94" s="369"/>
      <c r="BR94" s="369"/>
      <c r="BS94" s="369"/>
      <c r="BT94" s="369"/>
      <c r="BU94" s="369"/>
      <c r="BV94" s="369"/>
    </row>
    <row r="95" spans="63:74" x14ac:dyDescent="0.25">
      <c r="BK95" s="369"/>
      <c r="BL95" s="369"/>
      <c r="BM95" s="369"/>
      <c r="BN95" s="369"/>
      <c r="BO95" s="369"/>
      <c r="BP95" s="369"/>
      <c r="BQ95" s="369"/>
      <c r="BR95" s="369"/>
      <c r="BS95" s="369"/>
      <c r="BT95" s="369"/>
      <c r="BU95" s="369"/>
      <c r="BV95" s="369"/>
    </row>
    <row r="96" spans="63:74" x14ac:dyDescent="0.25">
      <c r="BK96" s="369"/>
      <c r="BL96" s="369"/>
      <c r="BM96" s="369"/>
      <c r="BN96" s="369"/>
      <c r="BO96" s="369"/>
      <c r="BP96" s="369"/>
      <c r="BQ96" s="369"/>
      <c r="BR96" s="369"/>
      <c r="BS96" s="369"/>
      <c r="BT96" s="369"/>
      <c r="BU96" s="369"/>
      <c r="BV96" s="369"/>
    </row>
    <row r="97" spans="63:74" x14ac:dyDescent="0.25">
      <c r="BK97" s="369"/>
      <c r="BL97" s="369"/>
      <c r="BM97" s="369"/>
      <c r="BN97" s="369"/>
      <c r="BO97" s="369"/>
      <c r="BP97" s="369"/>
      <c r="BQ97" s="369"/>
      <c r="BR97" s="369"/>
      <c r="BS97" s="369"/>
      <c r="BT97" s="369"/>
      <c r="BU97" s="369"/>
      <c r="BV97" s="369"/>
    </row>
    <row r="98" spans="63:74" x14ac:dyDescent="0.25">
      <c r="BK98" s="369"/>
      <c r="BL98" s="369"/>
      <c r="BM98" s="369"/>
      <c r="BN98" s="369"/>
      <c r="BO98" s="369"/>
      <c r="BP98" s="369"/>
      <c r="BQ98" s="369"/>
      <c r="BR98" s="369"/>
      <c r="BS98" s="369"/>
      <c r="BT98" s="369"/>
      <c r="BU98" s="369"/>
      <c r="BV98" s="369"/>
    </row>
    <row r="99" spans="63:74" x14ac:dyDescent="0.25">
      <c r="BK99" s="369"/>
      <c r="BL99" s="369"/>
      <c r="BM99" s="369"/>
      <c r="BN99" s="369"/>
      <c r="BO99" s="369"/>
      <c r="BP99" s="369"/>
      <c r="BQ99" s="369"/>
      <c r="BR99" s="369"/>
      <c r="BS99" s="369"/>
      <c r="BT99" s="369"/>
      <c r="BU99" s="369"/>
      <c r="BV99" s="369"/>
    </row>
    <row r="100" spans="63:74" x14ac:dyDescent="0.25">
      <c r="BK100" s="369"/>
      <c r="BL100" s="369"/>
      <c r="BM100" s="369"/>
      <c r="BN100" s="369"/>
      <c r="BO100" s="369"/>
      <c r="BP100" s="369"/>
      <c r="BQ100" s="369"/>
      <c r="BR100" s="369"/>
      <c r="BS100" s="369"/>
      <c r="BT100" s="369"/>
      <c r="BU100" s="369"/>
      <c r="BV100" s="369"/>
    </row>
    <row r="101" spans="63:74" x14ac:dyDescent="0.25">
      <c r="BK101" s="369"/>
      <c r="BL101" s="369"/>
      <c r="BM101" s="369"/>
      <c r="BN101" s="369"/>
      <c r="BO101" s="369"/>
      <c r="BP101" s="369"/>
      <c r="BQ101" s="369"/>
      <c r="BR101" s="369"/>
      <c r="BS101" s="369"/>
      <c r="BT101" s="369"/>
      <c r="BU101" s="369"/>
      <c r="BV101" s="369"/>
    </row>
    <row r="102" spans="63:74" x14ac:dyDescent="0.25">
      <c r="BK102" s="369"/>
      <c r="BL102" s="369"/>
      <c r="BM102" s="369"/>
      <c r="BN102" s="369"/>
      <c r="BO102" s="369"/>
      <c r="BP102" s="369"/>
      <c r="BQ102" s="369"/>
      <c r="BR102" s="369"/>
      <c r="BS102" s="369"/>
      <c r="BT102" s="369"/>
      <c r="BU102" s="369"/>
      <c r="BV102" s="369"/>
    </row>
    <row r="103" spans="63:74" x14ac:dyDescent="0.25">
      <c r="BK103" s="369"/>
      <c r="BL103" s="369"/>
      <c r="BM103" s="369"/>
      <c r="BN103" s="369"/>
      <c r="BO103" s="369"/>
      <c r="BP103" s="369"/>
      <c r="BQ103" s="369"/>
      <c r="BR103" s="369"/>
      <c r="BS103" s="369"/>
      <c r="BT103" s="369"/>
      <c r="BU103" s="369"/>
      <c r="BV103" s="369"/>
    </row>
    <row r="104" spans="63:74" x14ac:dyDescent="0.25">
      <c r="BK104" s="369"/>
      <c r="BL104" s="369"/>
      <c r="BM104" s="369"/>
      <c r="BN104" s="369"/>
      <c r="BO104" s="369"/>
      <c r="BP104" s="369"/>
      <c r="BQ104" s="369"/>
      <c r="BR104" s="369"/>
      <c r="BS104" s="369"/>
      <c r="BT104" s="369"/>
      <c r="BU104" s="369"/>
      <c r="BV104" s="369"/>
    </row>
    <row r="105" spans="63:74" x14ac:dyDescent="0.25">
      <c r="BK105" s="369"/>
      <c r="BL105" s="369"/>
      <c r="BM105" s="369"/>
      <c r="BN105" s="369"/>
      <c r="BO105" s="369"/>
      <c r="BP105" s="369"/>
      <c r="BQ105" s="369"/>
      <c r="BR105" s="369"/>
      <c r="BS105" s="369"/>
      <c r="BT105" s="369"/>
      <c r="BU105" s="369"/>
      <c r="BV105" s="369"/>
    </row>
    <row r="106" spans="63:74" x14ac:dyDescent="0.25">
      <c r="BK106" s="369"/>
      <c r="BL106" s="369"/>
      <c r="BM106" s="369"/>
      <c r="BN106" s="369"/>
      <c r="BO106" s="369"/>
      <c r="BP106" s="369"/>
      <c r="BQ106" s="369"/>
      <c r="BR106" s="369"/>
      <c r="BS106" s="369"/>
      <c r="BT106" s="369"/>
      <c r="BU106" s="369"/>
      <c r="BV106" s="369"/>
    </row>
    <row r="107" spans="63:74" x14ac:dyDescent="0.25">
      <c r="BK107" s="369"/>
      <c r="BL107" s="369"/>
      <c r="BM107" s="369"/>
      <c r="BN107" s="369"/>
      <c r="BO107" s="369"/>
      <c r="BP107" s="369"/>
      <c r="BQ107" s="369"/>
      <c r="BR107" s="369"/>
      <c r="BS107" s="369"/>
      <c r="BT107" s="369"/>
      <c r="BU107" s="369"/>
      <c r="BV107" s="369"/>
    </row>
    <row r="108" spans="63:74" x14ac:dyDescent="0.25">
      <c r="BK108" s="369"/>
      <c r="BL108" s="369"/>
      <c r="BM108" s="369"/>
      <c r="BN108" s="369"/>
      <c r="BO108" s="369"/>
      <c r="BP108" s="369"/>
      <c r="BQ108" s="369"/>
      <c r="BR108" s="369"/>
      <c r="BS108" s="369"/>
      <c r="BT108" s="369"/>
      <c r="BU108" s="369"/>
      <c r="BV108" s="369"/>
    </row>
    <row r="109" spans="63:74" x14ac:dyDescent="0.25">
      <c r="BK109" s="369"/>
      <c r="BL109" s="369"/>
      <c r="BM109" s="369"/>
      <c r="BN109" s="369"/>
      <c r="BO109" s="369"/>
      <c r="BP109" s="369"/>
      <c r="BQ109" s="369"/>
      <c r="BR109" s="369"/>
      <c r="BS109" s="369"/>
      <c r="BT109" s="369"/>
      <c r="BU109" s="369"/>
      <c r="BV109" s="369"/>
    </row>
    <row r="110" spans="63:74" x14ac:dyDescent="0.25">
      <c r="BK110" s="369"/>
      <c r="BL110" s="369"/>
      <c r="BM110" s="369"/>
      <c r="BN110" s="369"/>
      <c r="BO110" s="369"/>
      <c r="BP110" s="369"/>
      <c r="BQ110" s="369"/>
      <c r="BR110" s="369"/>
      <c r="BS110" s="369"/>
      <c r="BT110" s="369"/>
      <c r="BU110" s="369"/>
      <c r="BV110" s="369"/>
    </row>
    <row r="111" spans="63:74" x14ac:dyDescent="0.25">
      <c r="BK111" s="369"/>
      <c r="BL111" s="369"/>
      <c r="BM111" s="369"/>
      <c r="BN111" s="369"/>
      <c r="BO111" s="369"/>
      <c r="BP111" s="369"/>
      <c r="BQ111" s="369"/>
      <c r="BR111" s="369"/>
      <c r="BS111" s="369"/>
      <c r="BT111" s="369"/>
      <c r="BU111" s="369"/>
      <c r="BV111" s="369"/>
    </row>
    <row r="112" spans="63:74" x14ac:dyDescent="0.25">
      <c r="BK112" s="369"/>
      <c r="BL112" s="369"/>
      <c r="BM112" s="369"/>
      <c r="BN112" s="369"/>
      <c r="BO112" s="369"/>
      <c r="BP112" s="369"/>
      <c r="BQ112" s="369"/>
      <c r="BR112" s="369"/>
      <c r="BS112" s="369"/>
      <c r="BT112" s="369"/>
      <c r="BU112" s="369"/>
      <c r="BV112" s="369"/>
    </row>
    <row r="113" spans="63:74" x14ac:dyDescent="0.25">
      <c r="BK113" s="369"/>
      <c r="BL113" s="369"/>
      <c r="BM113" s="369"/>
      <c r="BN113" s="369"/>
      <c r="BO113" s="369"/>
      <c r="BP113" s="369"/>
      <c r="BQ113" s="369"/>
      <c r="BR113" s="369"/>
      <c r="BS113" s="369"/>
      <c r="BT113" s="369"/>
      <c r="BU113" s="369"/>
      <c r="BV113" s="369"/>
    </row>
    <row r="114" spans="63:74" x14ac:dyDescent="0.25">
      <c r="BK114" s="369"/>
      <c r="BL114" s="369"/>
      <c r="BM114" s="369"/>
      <c r="BN114" s="369"/>
      <c r="BO114" s="369"/>
      <c r="BP114" s="369"/>
      <c r="BQ114" s="369"/>
      <c r="BR114" s="369"/>
      <c r="BS114" s="369"/>
      <c r="BT114" s="369"/>
      <c r="BU114" s="369"/>
      <c r="BV114" s="369"/>
    </row>
    <row r="115" spans="63:74" x14ac:dyDescent="0.25">
      <c r="BK115" s="369"/>
      <c r="BL115" s="369"/>
      <c r="BM115" s="369"/>
      <c r="BN115" s="369"/>
      <c r="BO115" s="369"/>
      <c r="BP115" s="369"/>
      <c r="BQ115" s="369"/>
      <c r="BR115" s="369"/>
      <c r="BS115" s="369"/>
      <c r="BT115" s="369"/>
      <c r="BU115" s="369"/>
      <c r="BV115" s="369"/>
    </row>
    <row r="116" spans="63:74" x14ac:dyDescent="0.25">
      <c r="BK116" s="369"/>
      <c r="BL116" s="369"/>
      <c r="BM116" s="369"/>
      <c r="BN116" s="369"/>
      <c r="BO116" s="369"/>
      <c r="BP116" s="369"/>
      <c r="BQ116" s="369"/>
      <c r="BR116" s="369"/>
      <c r="BS116" s="369"/>
      <c r="BT116" s="369"/>
      <c r="BU116" s="369"/>
      <c r="BV116" s="369"/>
    </row>
    <row r="117" spans="63:74" x14ac:dyDescent="0.25">
      <c r="BK117" s="369"/>
      <c r="BL117" s="369"/>
      <c r="BM117" s="369"/>
      <c r="BN117" s="369"/>
      <c r="BO117" s="369"/>
      <c r="BP117" s="369"/>
      <c r="BQ117" s="369"/>
      <c r="BR117" s="369"/>
      <c r="BS117" s="369"/>
      <c r="BT117" s="369"/>
      <c r="BU117" s="369"/>
      <c r="BV117" s="369"/>
    </row>
    <row r="118" spans="63:74" x14ac:dyDescent="0.25">
      <c r="BK118" s="369"/>
      <c r="BL118" s="369"/>
      <c r="BM118" s="369"/>
      <c r="BN118" s="369"/>
      <c r="BO118" s="369"/>
      <c r="BP118" s="369"/>
      <c r="BQ118" s="369"/>
      <c r="BR118" s="369"/>
      <c r="BS118" s="369"/>
      <c r="BT118" s="369"/>
      <c r="BU118" s="369"/>
      <c r="BV118" s="369"/>
    </row>
    <row r="119" spans="63:74" x14ac:dyDescent="0.25">
      <c r="BK119" s="369"/>
      <c r="BL119" s="369"/>
      <c r="BM119" s="369"/>
      <c r="BN119" s="369"/>
      <c r="BO119" s="369"/>
      <c r="BP119" s="369"/>
      <c r="BQ119" s="369"/>
      <c r="BR119" s="369"/>
      <c r="BS119" s="369"/>
      <c r="BT119" s="369"/>
      <c r="BU119" s="369"/>
      <c r="BV119" s="369"/>
    </row>
    <row r="120" spans="63:74" x14ac:dyDescent="0.25">
      <c r="BK120" s="369"/>
      <c r="BL120" s="369"/>
      <c r="BM120" s="369"/>
      <c r="BN120" s="369"/>
      <c r="BO120" s="369"/>
      <c r="BP120" s="369"/>
      <c r="BQ120" s="369"/>
      <c r="BR120" s="369"/>
      <c r="BS120" s="369"/>
      <c r="BT120" s="369"/>
      <c r="BU120" s="369"/>
      <c r="BV120" s="369"/>
    </row>
    <row r="121" spans="63:74" x14ac:dyDescent="0.25">
      <c r="BK121" s="369"/>
      <c r="BL121" s="369"/>
      <c r="BM121" s="369"/>
      <c r="BN121" s="369"/>
      <c r="BO121" s="369"/>
      <c r="BP121" s="369"/>
      <c r="BQ121" s="369"/>
      <c r="BR121" s="369"/>
      <c r="BS121" s="369"/>
      <c r="BT121" s="369"/>
      <c r="BU121" s="369"/>
      <c r="BV121" s="369"/>
    </row>
    <row r="122" spans="63:74" x14ac:dyDescent="0.25">
      <c r="BK122" s="369"/>
      <c r="BL122" s="369"/>
      <c r="BM122" s="369"/>
      <c r="BN122" s="369"/>
      <c r="BO122" s="369"/>
      <c r="BP122" s="369"/>
      <c r="BQ122" s="369"/>
      <c r="BR122" s="369"/>
      <c r="BS122" s="369"/>
      <c r="BT122" s="369"/>
      <c r="BU122" s="369"/>
      <c r="BV122" s="369"/>
    </row>
    <row r="123" spans="63:74" x14ac:dyDescent="0.25">
      <c r="BK123" s="369"/>
      <c r="BL123" s="369"/>
      <c r="BM123" s="369"/>
      <c r="BN123" s="369"/>
      <c r="BO123" s="369"/>
      <c r="BP123" s="369"/>
      <c r="BQ123" s="369"/>
      <c r="BR123" s="369"/>
      <c r="BS123" s="369"/>
      <c r="BT123" s="369"/>
      <c r="BU123" s="369"/>
      <c r="BV123" s="369"/>
    </row>
    <row r="124" spans="63:74" x14ac:dyDescent="0.25">
      <c r="BK124" s="369"/>
      <c r="BL124" s="369"/>
      <c r="BM124" s="369"/>
      <c r="BN124" s="369"/>
      <c r="BO124" s="369"/>
      <c r="BP124" s="369"/>
      <c r="BQ124" s="369"/>
      <c r="BR124" s="369"/>
      <c r="BS124" s="369"/>
      <c r="BT124" s="369"/>
      <c r="BU124" s="369"/>
      <c r="BV124" s="369"/>
    </row>
    <row r="125" spans="63:74" x14ac:dyDescent="0.25">
      <c r="BK125" s="369"/>
      <c r="BL125" s="369"/>
      <c r="BM125" s="369"/>
      <c r="BN125" s="369"/>
      <c r="BO125" s="369"/>
      <c r="BP125" s="369"/>
      <c r="BQ125" s="369"/>
      <c r="BR125" s="369"/>
      <c r="BS125" s="369"/>
      <c r="BT125" s="369"/>
      <c r="BU125" s="369"/>
      <c r="BV125" s="369"/>
    </row>
    <row r="126" spans="63:74" x14ac:dyDescent="0.25">
      <c r="BK126" s="369"/>
      <c r="BL126" s="369"/>
      <c r="BM126" s="369"/>
      <c r="BN126" s="369"/>
      <c r="BO126" s="369"/>
      <c r="BP126" s="369"/>
      <c r="BQ126" s="369"/>
      <c r="BR126" s="369"/>
      <c r="BS126" s="369"/>
      <c r="BT126" s="369"/>
      <c r="BU126" s="369"/>
      <c r="BV126" s="369"/>
    </row>
    <row r="127" spans="63:74" x14ac:dyDescent="0.25">
      <c r="BK127" s="369"/>
      <c r="BL127" s="369"/>
      <c r="BM127" s="369"/>
      <c r="BN127" s="369"/>
      <c r="BO127" s="369"/>
      <c r="BP127" s="369"/>
      <c r="BQ127" s="369"/>
      <c r="BR127" s="369"/>
      <c r="BS127" s="369"/>
      <c r="BT127" s="369"/>
      <c r="BU127" s="369"/>
      <c r="BV127" s="369"/>
    </row>
    <row r="128" spans="63:74" x14ac:dyDescent="0.25">
      <c r="BK128" s="369"/>
      <c r="BL128" s="369"/>
      <c r="BM128" s="369"/>
      <c r="BN128" s="369"/>
      <c r="BO128" s="369"/>
      <c r="BP128" s="369"/>
      <c r="BQ128" s="369"/>
      <c r="BR128" s="369"/>
      <c r="BS128" s="369"/>
      <c r="BT128" s="369"/>
      <c r="BU128" s="369"/>
      <c r="BV128" s="369"/>
    </row>
    <row r="129" spans="63:74" x14ac:dyDescent="0.25">
      <c r="BK129" s="369"/>
      <c r="BL129" s="369"/>
      <c r="BM129" s="369"/>
      <c r="BN129" s="369"/>
      <c r="BO129" s="369"/>
      <c r="BP129" s="369"/>
      <c r="BQ129" s="369"/>
      <c r="BR129" s="369"/>
      <c r="BS129" s="369"/>
      <c r="BT129" s="369"/>
      <c r="BU129" s="369"/>
      <c r="BV129" s="369"/>
    </row>
    <row r="130" spans="63:74" x14ac:dyDescent="0.25">
      <c r="BK130" s="369"/>
      <c r="BL130" s="369"/>
      <c r="BM130" s="369"/>
      <c r="BN130" s="369"/>
      <c r="BO130" s="369"/>
      <c r="BP130" s="369"/>
      <c r="BQ130" s="369"/>
      <c r="BR130" s="369"/>
      <c r="BS130" s="369"/>
      <c r="BT130" s="369"/>
      <c r="BU130" s="369"/>
      <c r="BV130" s="369"/>
    </row>
    <row r="131" spans="63:74" x14ac:dyDescent="0.25">
      <c r="BK131" s="369"/>
      <c r="BL131" s="369"/>
      <c r="BM131" s="369"/>
      <c r="BN131" s="369"/>
      <c r="BO131" s="369"/>
      <c r="BP131" s="369"/>
      <c r="BQ131" s="369"/>
      <c r="BR131" s="369"/>
      <c r="BS131" s="369"/>
      <c r="BT131" s="369"/>
      <c r="BU131" s="369"/>
      <c r="BV131" s="369"/>
    </row>
    <row r="132" spans="63:74" x14ac:dyDescent="0.25">
      <c r="BK132" s="369"/>
      <c r="BL132" s="369"/>
      <c r="BM132" s="369"/>
      <c r="BN132" s="369"/>
      <c r="BO132" s="369"/>
      <c r="BP132" s="369"/>
      <c r="BQ132" s="369"/>
      <c r="BR132" s="369"/>
      <c r="BS132" s="369"/>
      <c r="BT132" s="369"/>
      <c r="BU132" s="369"/>
      <c r="BV132" s="369"/>
    </row>
    <row r="133" spans="63:74" x14ac:dyDescent="0.25">
      <c r="BK133" s="369"/>
      <c r="BL133" s="369"/>
      <c r="BM133" s="369"/>
      <c r="BN133" s="369"/>
      <c r="BO133" s="369"/>
      <c r="BP133" s="369"/>
      <c r="BQ133" s="369"/>
      <c r="BR133" s="369"/>
      <c r="BS133" s="369"/>
      <c r="BT133" s="369"/>
      <c r="BU133" s="369"/>
      <c r="BV133" s="369"/>
    </row>
    <row r="134" spans="63:74" x14ac:dyDescent="0.25">
      <c r="BK134" s="369"/>
      <c r="BL134" s="369"/>
      <c r="BM134" s="369"/>
      <c r="BN134" s="369"/>
      <c r="BO134" s="369"/>
      <c r="BP134" s="369"/>
      <c r="BQ134" s="369"/>
      <c r="BR134" s="369"/>
      <c r="BS134" s="369"/>
      <c r="BT134" s="369"/>
      <c r="BU134" s="369"/>
      <c r="BV134" s="369"/>
    </row>
    <row r="135" spans="63:74" x14ac:dyDescent="0.25">
      <c r="BK135" s="369"/>
      <c r="BL135" s="369"/>
      <c r="BM135" s="369"/>
      <c r="BN135" s="369"/>
      <c r="BO135" s="369"/>
      <c r="BP135" s="369"/>
      <c r="BQ135" s="369"/>
      <c r="BR135" s="369"/>
      <c r="BS135" s="369"/>
      <c r="BT135" s="369"/>
      <c r="BU135" s="369"/>
      <c r="BV135" s="369"/>
    </row>
    <row r="136" spans="63:74" x14ac:dyDescent="0.25">
      <c r="BK136" s="369"/>
      <c r="BL136" s="369"/>
      <c r="BM136" s="369"/>
      <c r="BN136" s="369"/>
      <c r="BO136" s="369"/>
      <c r="BP136" s="369"/>
      <c r="BQ136" s="369"/>
      <c r="BR136" s="369"/>
      <c r="BS136" s="369"/>
      <c r="BT136" s="369"/>
      <c r="BU136" s="369"/>
      <c r="BV136" s="369"/>
    </row>
    <row r="137" spans="63:74" x14ac:dyDescent="0.25">
      <c r="BK137" s="369"/>
      <c r="BL137" s="369"/>
      <c r="BM137" s="369"/>
      <c r="BN137" s="369"/>
      <c r="BO137" s="369"/>
      <c r="BP137" s="369"/>
      <c r="BQ137" s="369"/>
      <c r="BR137" s="369"/>
      <c r="BS137" s="369"/>
      <c r="BT137" s="369"/>
      <c r="BU137" s="369"/>
      <c r="BV137" s="369"/>
    </row>
    <row r="138" spans="63:74" x14ac:dyDescent="0.25">
      <c r="BK138" s="369"/>
      <c r="BL138" s="369"/>
      <c r="BM138" s="369"/>
      <c r="BN138" s="369"/>
      <c r="BO138" s="369"/>
      <c r="BP138" s="369"/>
      <c r="BQ138" s="369"/>
      <c r="BR138" s="369"/>
      <c r="BS138" s="369"/>
      <c r="BT138" s="369"/>
      <c r="BU138" s="369"/>
      <c r="BV138" s="369"/>
    </row>
    <row r="139" spans="63:74" x14ac:dyDescent="0.25">
      <c r="BK139" s="369"/>
      <c r="BL139" s="369"/>
      <c r="BM139" s="369"/>
      <c r="BN139" s="369"/>
      <c r="BO139" s="369"/>
      <c r="BP139" s="369"/>
      <c r="BQ139" s="369"/>
      <c r="BR139" s="369"/>
      <c r="BS139" s="369"/>
      <c r="BT139" s="369"/>
      <c r="BU139" s="369"/>
      <c r="BV139" s="369"/>
    </row>
    <row r="140" spans="63:74" x14ac:dyDescent="0.25">
      <c r="BK140" s="369"/>
      <c r="BL140" s="369"/>
      <c r="BM140" s="369"/>
      <c r="BN140" s="369"/>
      <c r="BO140" s="369"/>
      <c r="BP140" s="369"/>
      <c r="BQ140" s="369"/>
      <c r="BR140" s="369"/>
      <c r="BS140" s="369"/>
      <c r="BT140" s="369"/>
      <c r="BU140" s="369"/>
      <c r="BV140" s="369"/>
    </row>
    <row r="141" spans="63:74" x14ac:dyDescent="0.25">
      <c r="BK141" s="369"/>
      <c r="BL141" s="369"/>
      <c r="BM141" s="369"/>
      <c r="BN141" s="369"/>
      <c r="BO141" s="369"/>
      <c r="BP141" s="369"/>
      <c r="BQ141" s="369"/>
      <c r="BR141" s="369"/>
      <c r="BS141" s="369"/>
      <c r="BT141" s="369"/>
      <c r="BU141" s="369"/>
      <c r="BV141" s="369"/>
    </row>
    <row r="142" spans="63:74" x14ac:dyDescent="0.25">
      <c r="BK142" s="369"/>
      <c r="BL142" s="369"/>
      <c r="BM142" s="369"/>
      <c r="BN142" s="369"/>
      <c r="BO142" s="369"/>
      <c r="BP142" s="369"/>
      <c r="BQ142" s="369"/>
      <c r="BR142" s="369"/>
      <c r="BS142" s="369"/>
      <c r="BT142" s="369"/>
      <c r="BU142" s="369"/>
      <c r="BV142" s="369"/>
    </row>
    <row r="143" spans="63:74" x14ac:dyDescent="0.25">
      <c r="BK143" s="369"/>
      <c r="BL143" s="369"/>
      <c r="BM143" s="369"/>
      <c r="BN143" s="369"/>
      <c r="BO143" s="369"/>
      <c r="BP143" s="369"/>
      <c r="BQ143" s="369"/>
      <c r="BR143" s="369"/>
      <c r="BS143" s="369"/>
      <c r="BT143" s="369"/>
      <c r="BU143" s="369"/>
      <c r="BV143" s="369"/>
    </row>
    <row r="144" spans="63:74" x14ac:dyDescent="0.25">
      <c r="BK144" s="369"/>
      <c r="BL144" s="369"/>
      <c r="BM144" s="369"/>
      <c r="BN144" s="369"/>
      <c r="BO144" s="369"/>
      <c r="BP144" s="369"/>
      <c r="BQ144" s="369"/>
      <c r="BR144" s="369"/>
      <c r="BS144" s="369"/>
      <c r="BT144" s="369"/>
      <c r="BU144" s="369"/>
      <c r="BV144" s="369"/>
    </row>
  </sheetData>
  <mergeCells count="18">
    <mergeCell ref="B60:Q60"/>
    <mergeCell ref="B57:Q57"/>
    <mergeCell ref="B58:Q58"/>
    <mergeCell ref="B59:Q59"/>
    <mergeCell ref="B51:Q51"/>
    <mergeCell ref="B53:Q53"/>
    <mergeCell ref="B56:Q56"/>
    <mergeCell ref="B52:R52"/>
    <mergeCell ref="B54:Q54"/>
    <mergeCell ref="B55:Q55"/>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W126"/>
  <sheetViews>
    <sheetView zoomScaleNormal="100" workbookViewId="0">
      <pane xSplit="2" ySplit="4" topLeftCell="AV5" activePane="bottomRight" state="frozen"/>
      <selection activeCell="BF63" sqref="BF63"/>
      <selection pane="topRight" activeCell="BF63" sqref="BF63"/>
      <selection pane="bottomLeft" activeCell="BF63" sqref="BF63"/>
      <selection pane="bottomRight" sqref="A1:A2"/>
    </sheetView>
  </sheetViews>
  <sheetFormatPr defaultColWidth="8.54296875" defaultRowHeight="10.5" x14ac:dyDescent="0.25"/>
  <cols>
    <col min="1" max="1" width="12.453125" style="158" customWidth="1"/>
    <col min="2" max="2" width="32" style="151" customWidth="1"/>
    <col min="3" max="50" width="6.54296875" style="151" customWidth="1"/>
    <col min="51" max="55" width="6.54296875" style="444" customWidth="1"/>
    <col min="56" max="58" width="6.54296875" style="571" customWidth="1"/>
    <col min="59" max="62" width="6.54296875" style="444" customWidth="1"/>
    <col min="63" max="74" width="6.54296875" style="151" customWidth="1"/>
    <col min="75" max="16384" width="8.54296875" style="151"/>
  </cols>
  <sheetData>
    <row r="1" spans="1:75" ht="13.4" customHeight="1" x14ac:dyDescent="0.3">
      <c r="A1" s="760" t="s">
        <v>790</v>
      </c>
      <c r="B1" s="782" t="s">
        <v>1337</v>
      </c>
      <c r="C1" s="783"/>
      <c r="D1" s="783"/>
      <c r="E1" s="783"/>
      <c r="F1" s="783"/>
      <c r="G1" s="783"/>
      <c r="H1" s="783"/>
      <c r="I1" s="783"/>
      <c r="J1" s="783"/>
      <c r="K1" s="783"/>
      <c r="L1" s="783"/>
      <c r="M1" s="783"/>
      <c r="N1" s="783"/>
      <c r="O1" s="783"/>
      <c r="P1" s="783"/>
      <c r="Q1" s="783"/>
      <c r="R1" s="783"/>
      <c r="S1" s="783"/>
      <c r="T1" s="783"/>
      <c r="U1" s="783"/>
      <c r="V1" s="783"/>
      <c r="W1" s="783"/>
      <c r="X1" s="783"/>
      <c r="Y1" s="783"/>
      <c r="Z1" s="783"/>
      <c r="AA1" s="783"/>
      <c r="AB1" s="783"/>
      <c r="AC1" s="783"/>
      <c r="AD1" s="783"/>
      <c r="AE1" s="783"/>
      <c r="AF1" s="783"/>
      <c r="AG1" s="783"/>
      <c r="AH1" s="783"/>
      <c r="AI1" s="783"/>
      <c r="AJ1" s="783"/>
      <c r="AK1" s="783"/>
      <c r="AL1" s="783"/>
    </row>
    <row r="2" spans="1:75" ht="12.5" x14ac:dyDescent="0.25">
      <c r="A2" s="761"/>
      <c r="B2" s="670" t="str">
        <f>"U.S. Energy Information Administration  |  Short-Term Energy Outlook  - "&amp;Dates!D1</f>
        <v>U.S. Energy Information Administration  |  Short-Term Energy Outlook  - October 2022</v>
      </c>
      <c r="C2" s="671"/>
      <c r="D2" s="671"/>
      <c r="E2" s="671"/>
      <c r="F2" s="671"/>
      <c r="G2" s="671"/>
      <c r="H2" s="671"/>
      <c r="I2" s="671"/>
      <c r="J2" s="671"/>
      <c r="K2" s="671"/>
      <c r="L2" s="671"/>
      <c r="M2" s="671"/>
      <c r="N2" s="671"/>
      <c r="O2" s="671"/>
      <c r="P2" s="671"/>
      <c r="Q2" s="671"/>
      <c r="R2" s="671"/>
      <c r="S2" s="671"/>
      <c r="T2" s="671"/>
      <c r="U2" s="671"/>
      <c r="V2" s="671"/>
      <c r="W2" s="671"/>
      <c r="X2" s="671"/>
      <c r="Y2" s="671"/>
      <c r="Z2" s="671"/>
      <c r="AA2" s="671"/>
      <c r="AB2" s="671"/>
      <c r="AC2" s="671"/>
      <c r="AD2" s="671"/>
      <c r="AE2" s="671"/>
      <c r="AF2" s="671"/>
      <c r="AG2" s="671"/>
      <c r="AH2" s="671"/>
      <c r="AI2" s="671"/>
      <c r="AJ2" s="671"/>
      <c r="AK2" s="671"/>
      <c r="AL2" s="671"/>
    </row>
    <row r="3" spans="1:75" s="12" customFormat="1" ht="13" x14ac:dyDescent="0.3">
      <c r="A3" s="733" t="s">
        <v>1406</v>
      </c>
      <c r="B3" s="1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5" s="12" customFormat="1" x14ac:dyDescent="0.25">
      <c r="A4" s="734" t="str">
        <f>Dates!$D$2</f>
        <v>Thursday October 6,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5" ht="11.15" customHeight="1" x14ac:dyDescent="0.25">
      <c r="B5" s="245" t="s">
        <v>308</v>
      </c>
      <c r="C5" s="243"/>
      <c r="D5" s="243"/>
      <c r="E5" s="243"/>
      <c r="F5" s="243"/>
      <c r="G5" s="243"/>
      <c r="H5" s="243"/>
      <c r="I5" s="243"/>
      <c r="J5" s="243"/>
      <c r="K5" s="243"/>
      <c r="L5" s="243"/>
      <c r="M5" s="243"/>
      <c r="N5" s="243"/>
      <c r="O5" s="243"/>
      <c r="P5" s="243"/>
      <c r="Q5" s="243"/>
      <c r="R5" s="243"/>
      <c r="S5" s="243"/>
      <c r="T5" s="243"/>
      <c r="U5" s="243"/>
      <c r="V5" s="243"/>
      <c r="W5" s="243"/>
      <c r="X5" s="243"/>
      <c r="Y5" s="243"/>
      <c r="Z5" s="243"/>
      <c r="AA5" s="243"/>
      <c r="AB5" s="243"/>
      <c r="AC5" s="243"/>
      <c r="AD5" s="243"/>
      <c r="AE5" s="243"/>
      <c r="AF5" s="243"/>
      <c r="AG5" s="243"/>
      <c r="AH5" s="243"/>
      <c r="AI5" s="243"/>
      <c r="AJ5" s="243"/>
      <c r="AK5" s="243"/>
      <c r="AL5" s="243"/>
      <c r="AM5" s="243"/>
      <c r="AN5" s="243"/>
      <c r="AO5" s="243"/>
      <c r="AP5" s="243"/>
      <c r="AQ5" s="243"/>
      <c r="AR5" s="243"/>
      <c r="AS5" s="243"/>
      <c r="AT5" s="243"/>
      <c r="AU5" s="243"/>
      <c r="AV5" s="243"/>
      <c r="AW5" s="243"/>
      <c r="AX5" s="243"/>
      <c r="AY5" s="639"/>
      <c r="AZ5" s="639"/>
      <c r="BA5" s="243"/>
      <c r="BB5" s="639"/>
      <c r="BC5" s="639"/>
      <c r="BD5" s="243"/>
      <c r="BE5" s="243"/>
      <c r="BF5" s="243"/>
      <c r="BG5" s="243"/>
      <c r="BH5" s="243"/>
      <c r="BI5" s="243"/>
      <c r="BJ5" s="639"/>
      <c r="BK5" s="367"/>
      <c r="BL5" s="367"/>
      <c r="BM5" s="367"/>
      <c r="BN5" s="367"/>
      <c r="BO5" s="367"/>
      <c r="BP5" s="367"/>
      <c r="BQ5" s="367"/>
      <c r="BR5" s="367"/>
      <c r="BS5" s="367"/>
      <c r="BT5" s="367"/>
      <c r="BU5" s="367"/>
      <c r="BV5" s="367"/>
    </row>
    <row r="6" spans="1:75" ht="11.15" customHeight="1" x14ac:dyDescent="0.25">
      <c r="A6" s="158" t="s">
        <v>1002</v>
      </c>
      <c r="B6" s="169" t="s">
        <v>309</v>
      </c>
      <c r="C6" s="243">
        <v>1.04</v>
      </c>
      <c r="D6" s="243">
        <v>1.03</v>
      </c>
      <c r="E6" s="243">
        <v>0.99</v>
      </c>
      <c r="F6" s="243">
        <v>0.99</v>
      </c>
      <c r="G6" s="243">
        <v>1.02</v>
      </c>
      <c r="H6" s="243">
        <v>1.04</v>
      </c>
      <c r="I6" s="243">
        <v>1.05</v>
      </c>
      <c r="J6" s="243">
        <v>1.04</v>
      </c>
      <c r="K6" s="243">
        <v>1</v>
      </c>
      <c r="L6" s="243">
        <v>1</v>
      </c>
      <c r="M6" s="243">
        <v>1</v>
      </c>
      <c r="N6" s="243">
        <v>1</v>
      </c>
      <c r="O6" s="243">
        <v>0.95</v>
      </c>
      <c r="P6" s="243">
        <v>1.04</v>
      </c>
      <c r="Q6" s="243">
        <v>1.05</v>
      </c>
      <c r="R6" s="243">
        <v>1.04</v>
      </c>
      <c r="S6" s="243">
        <v>1.03</v>
      </c>
      <c r="T6" s="243">
        <v>1</v>
      </c>
      <c r="U6" s="243">
        <v>1.02</v>
      </c>
      <c r="V6" s="243">
        <v>1.01</v>
      </c>
      <c r="W6" s="243">
        <v>1.02</v>
      </c>
      <c r="X6" s="243">
        <v>1.02</v>
      </c>
      <c r="Y6" s="243">
        <v>1.03</v>
      </c>
      <c r="Z6" s="243">
        <v>1.02</v>
      </c>
      <c r="AA6" s="243">
        <v>1.01</v>
      </c>
      <c r="AB6" s="243">
        <v>1.01</v>
      </c>
      <c r="AC6" s="243">
        <v>1.03</v>
      </c>
      <c r="AD6" s="243">
        <v>1.03</v>
      </c>
      <c r="AE6" s="243">
        <v>0.85</v>
      </c>
      <c r="AF6" s="243">
        <v>0.81499999999999995</v>
      </c>
      <c r="AG6" s="243">
        <v>0.81</v>
      </c>
      <c r="AH6" s="243">
        <v>0.85</v>
      </c>
      <c r="AI6" s="243">
        <v>0.85</v>
      </c>
      <c r="AJ6" s="243">
        <v>0.86</v>
      </c>
      <c r="AK6" s="243">
        <v>0.86</v>
      </c>
      <c r="AL6" s="243">
        <v>0.85</v>
      </c>
      <c r="AM6" s="243">
        <v>0.86</v>
      </c>
      <c r="AN6" s="243">
        <v>0.87</v>
      </c>
      <c r="AO6" s="243">
        <v>0.87</v>
      </c>
      <c r="AP6" s="243">
        <v>0.87</v>
      </c>
      <c r="AQ6" s="243">
        <v>0.88</v>
      </c>
      <c r="AR6" s="243">
        <v>0.89500000000000002</v>
      </c>
      <c r="AS6" s="243">
        <v>0.91</v>
      </c>
      <c r="AT6" s="243">
        <v>0.92</v>
      </c>
      <c r="AU6" s="243">
        <v>0.93</v>
      </c>
      <c r="AV6" s="243">
        <v>0.94</v>
      </c>
      <c r="AW6" s="243">
        <v>0.95</v>
      </c>
      <c r="AX6" s="243">
        <v>0.96</v>
      </c>
      <c r="AY6" s="243">
        <v>0.97</v>
      </c>
      <c r="AZ6" s="243">
        <v>0.97</v>
      </c>
      <c r="BA6" s="243">
        <v>0.98</v>
      </c>
      <c r="BB6" s="243">
        <v>0.99</v>
      </c>
      <c r="BC6" s="243">
        <v>1</v>
      </c>
      <c r="BD6" s="243">
        <v>1.02</v>
      </c>
      <c r="BE6" s="243">
        <v>1.01</v>
      </c>
      <c r="BF6" s="243">
        <v>1.02</v>
      </c>
      <c r="BG6" s="243">
        <v>1.03</v>
      </c>
      <c r="BH6" s="367" t="s">
        <v>1408</v>
      </c>
      <c r="BI6" s="367" t="s">
        <v>1408</v>
      </c>
      <c r="BJ6" s="367" t="s">
        <v>1408</v>
      </c>
      <c r="BK6" s="367" t="s">
        <v>1408</v>
      </c>
      <c r="BL6" s="367" t="s">
        <v>1408</v>
      </c>
      <c r="BM6" s="367" t="s">
        <v>1408</v>
      </c>
      <c r="BN6" s="367" t="s">
        <v>1408</v>
      </c>
      <c r="BO6" s="367" t="s">
        <v>1408</v>
      </c>
      <c r="BP6" s="367" t="s">
        <v>1408</v>
      </c>
      <c r="BQ6" s="367" t="s">
        <v>1408</v>
      </c>
      <c r="BR6" s="367" t="s">
        <v>1408</v>
      </c>
      <c r="BS6" s="367" t="s">
        <v>1408</v>
      </c>
      <c r="BT6" s="367" t="s">
        <v>1408</v>
      </c>
      <c r="BU6" s="367" t="s">
        <v>1408</v>
      </c>
      <c r="BV6" s="367" t="s">
        <v>1408</v>
      </c>
      <c r="BW6" s="444"/>
    </row>
    <row r="7" spans="1:75" ht="11.15" customHeight="1" x14ac:dyDescent="0.25">
      <c r="A7" s="158" t="s">
        <v>326</v>
      </c>
      <c r="B7" s="169" t="s">
        <v>317</v>
      </c>
      <c r="C7" s="243">
        <v>1.61</v>
      </c>
      <c r="D7" s="243">
        <v>1.6</v>
      </c>
      <c r="E7" s="243">
        <v>1.57</v>
      </c>
      <c r="F7" s="243">
        <v>1.5649999999999999</v>
      </c>
      <c r="G7" s="243">
        <v>1.57</v>
      </c>
      <c r="H7" s="243">
        <v>1.54</v>
      </c>
      <c r="I7" s="243">
        <v>1.55</v>
      </c>
      <c r="J7" s="243">
        <v>1.56</v>
      </c>
      <c r="K7" s="243">
        <v>1.58</v>
      </c>
      <c r="L7" s="243">
        <v>1.55</v>
      </c>
      <c r="M7" s="243">
        <v>1.59</v>
      </c>
      <c r="N7" s="243">
        <v>1.57</v>
      </c>
      <c r="O7" s="243">
        <v>1.57</v>
      </c>
      <c r="P7" s="243">
        <v>1.46</v>
      </c>
      <c r="Q7" s="243">
        <v>1.47</v>
      </c>
      <c r="R7" s="243">
        <v>1.43</v>
      </c>
      <c r="S7" s="243">
        <v>1.45</v>
      </c>
      <c r="T7" s="243">
        <v>1.41</v>
      </c>
      <c r="U7" s="243">
        <v>1.39</v>
      </c>
      <c r="V7" s="243">
        <v>1.43</v>
      </c>
      <c r="W7" s="243">
        <v>1.38</v>
      </c>
      <c r="X7" s="243">
        <v>1.36</v>
      </c>
      <c r="Y7" s="243">
        <v>1.3</v>
      </c>
      <c r="Z7" s="243">
        <v>1.43</v>
      </c>
      <c r="AA7" s="243">
        <v>1.35</v>
      </c>
      <c r="AB7" s="243">
        <v>1.3</v>
      </c>
      <c r="AC7" s="243">
        <v>1.4</v>
      </c>
      <c r="AD7" s="243">
        <v>1.32</v>
      </c>
      <c r="AE7" s="243">
        <v>1.28</v>
      </c>
      <c r="AF7" s="243">
        <v>1.22</v>
      </c>
      <c r="AG7" s="243">
        <v>1.1499999999999999</v>
      </c>
      <c r="AH7" s="243">
        <v>1.18</v>
      </c>
      <c r="AI7" s="243">
        <v>1.24</v>
      </c>
      <c r="AJ7" s="243">
        <v>1.1299999999999999</v>
      </c>
      <c r="AK7" s="243">
        <v>1.1499999999999999</v>
      </c>
      <c r="AL7" s="243">
        <v>1.1000000000000001</v>
      </c>
      <c r="AM7" s="243">
        <v>1.1000000000000001</v>
      </c>
      <c r="AN7" s="243">
        <v>1.0900000000000001</v>
      </c>
      <c r="AO7" s="243">
        <v>1.1299999999999999</v>
      </c>
      <c r="AP7" s="243">
        <v>1.1100000000000001</v>
      </c>
      <c r="AQ7" s="243">
        <v>1.07</v>
      </c>
      <c r="AR7" s="243">
        <v>1.06</v>
      </c>
      <c r="AS7" s="243">
        <v>1.1100000000000001</v>
      </c>
      <c r="AT7" s="243">
        <v>1.07</v>
      </c>
      <c r="AU7" s="243">
        <v>1.1399999999999999</v>
      </c>
      <c r="AV7" s="243">
        <v>1.0900000000000001</v>
      </c>
      <c r="AW7" s="243">
        <v>1.1200000000000001</v>
      </c>
      <c r="AX7" s="243">
        <v>1.17</v>
      </c>
      <c r="AY7" s="243">
        <v>1.1200000000000001</v>
      </c>
      <c r="AZ7" s="243">
        <v>1.18</v>
      </c>
      <c r="BA7" s="243">
        <v>1.1499999999999999</v>
      </c>
      <c r="BB7" s="243">
        <v>1.2</v>
      </c>
      <c r="BC7" s="243">
        <v>1.1599999999999999</v>
      </c>
      <c r="BD7" s="243">
        <v>1.18</v>
      </c>
      <c r="BE7" s="243">
        <v>1.1399999999999999</v>
      </c>
      <c r="BF7" s="243">
        <v>1.18</v>
      </c>
      <c r="BG7" s="243">
        <v>1.1499999999999999</v>
      </c>
      <c r="BH7" s="367" t="s">
        <v>1408</v>
      </c>
      <c r="BI7" s="367" t="s">
        <v>1408</v>
      </c>
      <c r="BJ7" s="367" t="s">
        <v>1408</v>
      </c>
      <c r="BK7" s="367" t="s">
        <v>1408</v>
      </c>
      <c r="BL7" s="367" t="s">
        <v>1408</v>
      </c>
      <c r="BM7" s="367" t="s">
        <v>1408</v>
      </c>
      <c r="BN7" s="367" t="s">
        <v>1408</v>
      </c>
      <c r="BO7" s="367" t="s">
        <v>1408</v>
      </c>
      <c r="BP7" s="367" t="s">
        <v>1408</v>
      </c>
      <c r="BQ7" s="367" t="s">
        <v>1408</v>
      </c>
      <c r="BR7" s="367" t="s">
        <v>1408</v>
      </c>
      <c r="BS7" s="367" t="s">
        <v>1408</v>
      </c>
      <c r="BT7" s="367" t="s">
        <v>1408</v>
      </c>
      <c r="BU7" s="367" t="s">
        <v>1408</v>
      </c>
      <c r="BV7" s="367" t="s">
        <v>1408</v>
      </c>
      <c r="BW7" s="444"/>
    </row>
    <row r="8" spans="1:75" ht="11.15" customHeight="1" x14ac:dyDescent="0.25">
      <c r="A8" s="158" t="s">
        <v>1090</v>
      </c>
      <c r="B8" s="169" t="s">
        <v>1091</v>
      </c>
      <c r="C8" s="243">
        <v>0.316</v>
      </c>
      <c r="D8" s="243">
        <v>0.32600000000000001</v>
      </c>
      <c r="E8" s="243">
        <v>0.36399999999999999</v>
      </c>
      <c r="F8" s="243">
        <v>0.36299999999999999</v>
      </c>
      <c r="G8" s="243">
        <v>0.35799999999999998</v>
      </c>
      <c r="H8" s="243">
        <v>0.33500000000000002</v>
      </c>
      <c r="I8" s="243">
        <v>0.32500000000000001</v>
      </c>
      <c r="J8" s="243">
        <v>0.34</v>
      </c>
      <c r="K8" s="243">
        <v>0.33500000000000002</v>
      </c>
      <c r="L8" s="243">
        <v>0.33</v>
      </c>
      <c r="M8" s="243">
        <v>0.3</v>
      </c>
      <c r="N8" s="243">
        <v>0.31</v>
      </c>
      <c r="O8" s="243">
        <v>0.32</v>
      </c>
      <c r="P8" s="243">
        <v>0.33500000000000002</v>
      </c>
      <c r="Q8" s="243">
        <v>0.32500000000000001</v>
      </c>
      <c r="R8" s="243">
        <v>0.33500000000000002</v>
      </c>
      <c r="S8" s="243">
        <v>0.32500000000000001</v>
      </c>
      <c r="T8" s="243">
        <v>0.32500000000000001</v>
      </c>
      <c r="U8" s="243">
        <v>0.315</v>
      </c>
      <c r="V8" s="243">
        <v>0.33</v>
      </c>
      <c r="W8" s="243">
        <v>0.33500000000000002</v>
      </c>
      <c r="X8" s="243">
        <v>0.32500000000000001</v>
      </c>
      <c r="Y8" s="243">
        <v>0.31458599999999998</v>
      </c>
      <c r="Z8" s="243">
        <v>0.30499999999999999</v>
      </c>
      <c r="AA8" s="243">
        <v>0.30499999999999999</v>
      </c>
      <c r="AB8" s="243">
        <v>0.28999999999999998</v>
      </c>
      <c r="AC8" s="243">
        <v>0.28000000000000003</v>
      </c>
      <c r="AD8" s="243">
        <v>0.28999999999999998</v>
      </c>
      <c r="AE8" s="243">
        <v>0.28000000000000003</v>
      </c>
      <c r="AF8" s="243">
        <v>0.3</v>
      </c>
      <c r="AG8" s="243">
        <v>0.28000000000000003</v>
      </c>
      <c r="AH8" s="243">
        <v>0.27</v>
      </c>
      <c r="AI8" s="243">
        <v>0.28000000000000003</v>
      </c>
      <c r="AJ8" s="243">
        <v>0.26</v>
      </c>
      <c r="AK8" s="243">
        <v>0.27500000000000002</v>
      </c>
      <c r="AL8" s="243">
        <v>0.26</v>
      </c>
      <c r="AM8" s="243">
        <v>0.27</v>
      </c>
      <c r="AN8" s="243">
        <v>0.27</v>
      </c>
      <c r="AO8" s="243">
        <v>0.28999999999999998</v>
      </c>
      <c r="AP8" s="243">
        <v>0.27500000000000002</v>
      </c>
      <c r="AQ8" s="243">
        <v>0.26</v>
      </c>
      <c r="AR8" s="243">
        <v>0.27</v>
      </c>
      <c r="AS8" s="243">
        <v>0.26</v>
      </c>
      <c r="AT8" s="243">
        <v>0.26</v>
      </c>
      <c r="AU8" s="243">
        <v>0.25</v>
      </c>
      <c r="AV8" s="243">
        <v>0.26</v>
      </c>
      <c r="AW8" s="243">
        <v>0.25</v>
      </c>
      <c r="AX8" s="243">
        <v>0.26</v>
      </c>
      <c r="AY8" s="243">
        <v>0.27</v>
      </c>
      <c r="AZ8" s="243">
        <v>0.28000000000000003</v>
      </c>
      <c r="BA8" s="243">
        <v>0.27</v>
      </c>
      <c r="BB8" s="243">
        <v>0.28000000000000003</v>
      </c>
      <c r="BC8" s="243">
        <v>0.28999999999999998</v>
      </c>
      <c r="BD8" s="243">
        <v>0.28000000000000003</v>
      </c>
      <c r="BE8" s="243">
        <v>0.28000000000000003</v>
      </c>
      <c r="BF8" s="243">
        <v>0.28999999999999998</v>
      </c>
      <c r="BG8" s="243">
        <v>0.28999999999999998</v>
      </c>
      <c r="BH8" s="367" t="s">
        <v>1408</v>
      </c>
      <c r="BI8" s="367" t="s">
        <v>1408</v>
      </c>
      <c r="BJ8" s="367" t="s">
        <v>1408</v>
      </c>
      <c r="BK8" s="367" t="s">
        <v>1408</v>
      </c>
      <c r="BL8" s="367" t="s">
        <v>1408</v>
      </c>
      <c r="BM8" s="367" t="s">
        <v>1408</v>
      </c>
      <c r="BN8" s="367" t="s">
        <v>1408</v>
      </c>
      <c r="BO8" s="367" t="s">
        <v>1408</v>
      </c>
      <c r="BP8" s="367" t="s">
        <v>1408</v>
      </c>
      <c r="BQ8" s="367" t="s">
        <v>1408</v>
      </c>
      <c r="BR8" s="367" t="s">
        <v>1408</v>
      </c>
      <c r="BS8" s="367" t="s">
        <v>1408</v>
      </c>
      <c r="BT8" s="367" t="s">
        <v>1408</v>
      </c>
      <c r="BU8" s="367" t="s">
        <v>1408</v>
      </c>
      <c r="BV8" s="367" t="s">
        <v>1408</v>
      </c>
      <c r="BW8" s="444"/>
    </row>
    <row r="9" spans="1:75" ht="11.15" customHeight="1" x14ac:dyDescent="0.25">
      <c r="A9" s="158" t="s">
        <v>1077</v>
      </c>
      <c r="B9" s="169" t="s">
        <v>1078</v>
      </c>
      <c r="C9" s="243">
        <v>0.13500000000000001</v>
      </c>
      <c r="D9" s="243">
        <v>0.13500000000000001</v>
      </c>
      <c r="E9" s="243">
        <v>0.13500000000000001</v>
      </c>
      <c r="F9" s="243">
        <v>0.13500000000000001</v>
      </c>
      <c r="G9" s="243">
        <v>0.13500000000000001</v>
      </c>
      <c r="H9" s="243">
        <v>0.13</v>
      </c>
      <c r="I9" s="243">
        <v>0.13500000000000001</v>
      </c>
      <c r="J9" s="243">
        <v>0.13500000000000001</v>
      </c>
      <c r="K9" s="243">
        <v>0.13500000000000001</v>
      </c>
      <c r="L9" s="243">
        <v>0.13500000000000001</v>
      </c>
      <c r="M9" s="243">
        <v>0.12</v>
      </c>
      <c r="N9" s="243">
        <v>0.11</v>
      </c>
      <c r="O9" s="243">
        <v>0.11</v>
      </c>
      <c r="P9" s="243">
        <v>0.1</v>
      </c>
      <c r="Q9" s="243">
        <v>0.12</v>
      </c>
      <c r="R9" s="243">
        <v>0.12</v>
      </c>
      <c r="S9" s="243">
        <v>0.11</v>
      </c>
      <c r="T9" s="243">
        <v>0.11</v>
      </c>
      <c r="U9" s="243">
        <v>0.13500000000000001</v>
      </c>
      <c r="V9" s="243">
        <v>0.13</v>
      </c>
      <c r="W9" s="243">
        <v>0.12</v>
      </c>
      <c r="X9" s="243">
        <v>0.13</v>
      </c>
      <c r="Y9" s="243">
        <v>0.12</v>
      </c>
      <c r="Z9" s="243">
        <v>0.13</v>
      </c>
      <c r="AA9" s="243">
        <v>0.13</v>
      </c>
      <c r="AB9" s="243">
        <v>0.12</v>
      </c>
      <c r="AC9" s="243">
        <v>0.13</v>
      </c>
      <c r="AD9" s="243">
        <v>0.13500000000000001</v>
      </c>
      <c r="AE9" s="243">
        <v>0.1</v>
      </c>
      <c r="AF9" s="243">
        <v>0.115</v>
      </c>
      <c r="AG9" s="243">
        <v>0.11</v>
      </c>
      <c r="AH9" s="243">
        <v>0.11</v>
      </c>
      <c r="AI9" s="243">
        <v>0.105</v>
      </c>
      <c r="AJ9" s="243">
        <v>0.09</v>
      </c>
      <c r="AK9" s="243">
        <v>0.1</v>
      </c>
      <c r="AL9" s="243">
        <v>0.13</v>
      </c>
      <c r="AM9" s="243">
        <v>0.105</v>
      </c>
      <c r="AN9" s="243">
        <v>0.105</v>
      </c>
      <c r="AO9" s="243">
        <v>0.105</v>
      </c>
      <c r="AP9" s="243">
        <v>0.1</v>
      </c>
      <c r="AQ9" s="243">
        <v>0.105</v>
      </c>
      <c r="AR9" s="243">
        <v>0.1</v>
      </c>
      <c r="AS9" s="243">
        <v>0.1</v>
      </c>
      <c r="AT9" s="243">
        <v>0.1</v>
      </c>
      <c r="AU9" s="243">
        <v>0.1</v>
      </c>
      <c r="AV9" s="243">
        <v>8.5000000000000006E-2</v>
      </c>
      <c r="AW9" s="243">
        <v>0.09</v>
      </c>
      <c r="AX9" s="243">
        <v>0.1</v>
      </c>
      <c r="AY9" s="243">
        <v>0.1</v>
      </c>
      <c r="AZ9" s="243">
        <v>0.09</v>
      </c>
      <c r="BA9" s="243">
        <v>0.09</v>
      </c>
      <c r="BB9" s="243">
        <v>0.09</v>
      </c>
      <c r="BC9" s="243">
        <v>0.09</v>
      </c>
      <c r="BD9" s="243">
        <v>0.09</v>
      </c>
      <c r="BE9" s="243">
        <v>0.1</v>
      </c>
      <c r="BF9" s="243">
        <v>0.08</v>
      </c>
      <c r="BG9" s="243">
        <v>0.1</v>
      </c>
      <c r="BH9" s="367" t="s">
        <v>1408</v>
      </c>
      <c r="BI9" s="367" t="s">
        <v>1408</v>
      </c>
      <c r="BJ9" s="367" t="s">
        <v>1408</v>
      </c>
      <c r="BK9" s="367" t="s">
        <v>1408</v>
      </c>
      <c r="BL9" s="367" t="s">
        <v>1408</v>
      </c>
      <c r="BM9" s="367" t="s">
        <v>1408</v>
      </c>
      <c r="BN9" s="367" t="s">
        <v>1408</v>
      </c>
      <c r="BO9" s="367" t="s">
        <v>1408</v>
      </c>
      <c r="BP9" s="367" t="s">
        <v>1408</v>
      </c>
      <c r="BQ9" s="367" t="s">
        <v>1408</v>
      </c>
      <c r="BR9" s="367" t="s">
        <v>1408</v>
      </c>
      <c r="BS9" s="367" t="s">
        <v>1408</v>
      </c>
      <c r="BT9" s="367" t="s">
        <v>1408</v>
      </c>
      <c r="BU9" s="367" t="s">
        <v>1408</v>
      </c>
      <c r="BV9" s="367" t="s">
        <v>1408</v>
      </c>
      <c r="BW9" s="444"/>
    </row>
    <row r="10" spans="1:75" ht="11.15" customHeight="1" x14ac:dyDescent="0.25">
      <c r="A10" s="158" t="s">
        <v>1007</v>
      </c>
      <c r="B10" s="169" t="s">
        <v>1008</v>
      </c>
      <c r="C10" s="243">
        <v>0.2</v>
      </c>
      <c r="D10" s="243">
        <v>0.2</v>
      </c>
      <c r="E10" s="243">
        <v>0.2</v>
      </c>
      <c r="F10" s="243">
        <v>0.19</v>
      </c>
      <c r="G10" s="243">
        <v>0.2</v>
      </c>
      <c r="H10" s="243">
        <v>0.2</v>
      </c>
      <c r="I10" s="243">
        <v>0.18</v>
      </c>
      <c r="J10" s="243">
        <v>0.2</v>
      </c>
      <c r="K10" s="243">
        <v>0.2</v>
      </c>
      <c r="L10" s="243">
        <v>0.2</v>
      </c>
      <c r="M10" s="243">
        <v>0.18</v>
      </c>
      <c r="N10" s="243">
        <v>0.2</v>
      </c>
      <c r="O10" s="243">
        <v>0.21</v>
      </c>
      <c r="P10" s="243">
        <v>0.2</v>
      </c>
      <c r="Q10" s="243">
        <v>0.2</v>
      </c>
      <c r="R10" s="243">
        <v>0.18</v>
      </c>
      <c r="S10" s="243">
        <v>0.21</v>
      </c>
      <c r="T10" s="243">
        <v>0.21</v>
      </c>
      <c r="U10" s="243">
        <v>0.2</v>
      </c>
      <c r="V10" s="243">
        <v>0.21</v>
      </c>
      <c r="W10" s="243">
        <v>0.2</v>
      </c>
      <c r="X10" s="243">
        <v>0.21</v>
      </c>
      <c r="Y10" s="243">
        <v>0.18</v>
      </c>
      <c r="Z10" s="243">
        <v>0.21</v>
      </c>
      <c r="AA10" s="243">
        <v>0.185</v>
      </c>
      <c r="AB10" s="243">
        <v>0.2</v>
      </c>
      <c r="AC10" s="243">
        <v>0.2</v>
      </c>
      <c r="AD10" s="243">
        <v>0.19</v>
      </c>
      <c r="AE10" s="243">
        <v>0.18</v>
      </c>
      <c r="AF10" s="243">
        <v>0.18</v>
      </c>
      <c r="AG10" s="243">
        <v>0.15</v>
      </c>
      <c r="AH10" s="243">
        <v>0.15</v>
      </c>
      <c r="AI10" s="243">
        <v>0.15</v>
      </c>
      <c r="AJ10" s="243">
        <v>0.17</v>
      </c>
      <c r="AK10" s="243">
        <v>0.16500000000000001</v>
      </c>
      <c r="AL10" s="243">
        <v>0.16500000000000001</v>
      </c>
      <c r="AM10" s="243">
        <v>0.16</v>
      </c>
      <c r="AN10" s="243">
        <v>0.16</v>
      </c>
      <c r="AO10" s="243">
        <v>0.15</v>
      </c>
      <c r="AP10" s="243">
        <v>0.17</v>
      </c>
      <c r="AQ10" s="243">
        <v>0.17</v>
      </c>
      <c r="AR10" s="243">
        <v>0.18</v>
      </c>
      <c r="AS10" s="243">
        <v>0.18</v>
      </c>
      <c r="AT10" s="243">
        <v>0.18</v>
      </c>
      <c r="AU10" s="243">
        <v>0.19</v>
      </c>
      <c r="AV10" s="243">
        <v>0.18</v>
      </c>
      <c r="AW10" s="243">
        <v>0.19</v>
      </c>
      <c r="AX10" s="243">
        <v>0.19</v>
      </c>
      <c r="AY10" s="243">
        <v>0.18</v>
      </c>
      <c r="AZ10" s="243">
        <v>0.19</v>
      </c>
      <c r="BA10" s="243">
        <v>0.19</v>
      </c>
      <c r="BB10" s="243">
        <v>0.2</v>
      </c>
      <c r="BC10" s="243">
        <v>0.18</v>
      </c>
      <c r="BD10" s="243">
        <v>0.19</v>
      </c>
      <c r="BE10" s="243">
        <v>0.2</v>
      </c>
      <c r="BF10" s="243">
        <v>0.19</v>
      </c>
      <c r="BG10" s="243">
        <v>0.21</v>
      </c>
      <c r="BH10" s="367" t="s">
        <v>1408</v>
      </c>
      <c r="BI10" s="367" t="s">
        <v>1408</v>
      </c>
      <c r="BJ10" s="367" t="s">
        <v>1408</v>
      </c>
      <c r="BK10" s="367" t="s">
        <v>1408</v>
      </c>
      <c r="BL10" s="367" t="s">
        <v>1408</v>
      </c>
      <c r="BM10" s="367" t="s">
        <v>1408</v>
      </c>
      <c r="BN10" s="367" t="s">
        <v>1408</v>
      </c>
      <c r="BO10" s="367" t="s">
        <v>1408</v>
      </c>
      <c r="BP10" s="367" t="s">
        <v>1408</v>
      </c>
      <c r="BQ10" s="367" t="s">
        <v>1408</v>
      </c>
      <c r="BR10" s="367" t="s">
        <v>1408</v>
      </c>
      <c r="BS10" s="367" t="s">
        <v>1408</v>
      </c>
      <c r="BT10" s="367" t="s">
        <v>1408</v>
      </c>
      <c r="BU10" s="367" t="s">
        <v>1408</v>
      </c>
      <c r="BV10" s="367" t="s">
        <v>1408</v>
      </c>
      <c r="BW10" s="444"/>
    </row>
    <row r="11" spans="1:75" ht="11.15" customHeight="1" x14ac:dyDescent="0.25">
      <c r="A11" s="158" t="s">
        <v>1001</v>
      </c>
      <c r="B11" s="169" t="s">
        <v>310</v>
      </c>
      <c r="C11" s="243">
        <v>3.84</v>
      </c>
      <c r="D11" s="243">
        <v>3.835</v>
      </c>
      <c r="E11" s="243">
        <v>3.8149999999999999</v>
      </c>
      <c r="F11" s="243">
        <v>3.8250000000000002</v>
      </c>
      <c r="G11" s="243">
        <v>3.8050000000000002</v>
      </c>
      <c r="H11" s="243">
        <v>3.78</v>
      </c>
      <c r="I11" s="243">
        <v>3.722</v>
      </c>
      <c r="J11" s="243">
        <v>3.52</v>
      </c>
      <c r="K11" s="243">
        <v>3.4</v>
      </c>
      <c r="L11" s="243">
        <v>3.4</v>
      </c>
      <c r="M11" s="243">
        <v>2.7</v>
      </c>
      <c r="N11" s="243">
        <v>2.6</v>
      </c>
      <c r="O11" s="243">
        <v>2.65</v>
      </c>
      <c r="P11" s="243">
        <v>2.65</v>
      </c>
      <c r="Q11" s="243">
        <v>2.6</v>
      </c>
      <c r="R11" s="243">
        <v>2.5</v>
      </c>
      <c r="S11" s="243">
        <v>2.2999999999999998</v>
      </c>
      <c r="T11" s="243">
        <v>2.2000000000000002</v>
      </c>
      <c r="U11" s="243">
        <v>2.1</v>
      </c>
      <c r="V11" s="243">
        <v>2.1</v>
      </c>
      <c r="W11" s="243">
        <v>2.1</v>
      </c>
      <c r="X11" s="243">
        <v>2.1</v>
      </c>
      <c r="Y11" s="243">
        <v>2</v>
      </c>
      <c r="Z11" s="243">
        <v>2</v>
      </c>
      <c r="AA11" s="243">
        <v>2</v>
      </c>
      <c r="AB11" s="243">
        <v>2.0499999999999998</v>
      </c>
      <c r="AC11" s="243">
        <v>2</v>
      </c>
      <c r="AD11" s="243">
        <v>1.9750000000000001</v>
      </c>
      <c r="AE11" s="243">
        <v>1.9750000000000001</v>
      </c>
      <c r="AF11" s="243">
        <v>1.95</v>
      </c>
      <c r="AG11" s="243">
        <v>1.9</v>
      </c>
      <c r="AH11" s="243">
        <v>1.9</v>
      </c>
      <c r="AI11" s="243">
        <v>1.9</v>
      </c>
      <c r="AJ11" s="243">
        <v>1.9</v>
      </c>
      <c r="AK11" s="243">
        <v>1.95</v>
      </c>
      <c r="AL11" s="243">
        <v>2</v>
      </c>
      <c r="AM11" s="243">
        <v>2.0499999999999998</v>
      </c>
      <c r="AN11" s="243">
        <v>2.2000000000000002</v>
      </c>
      <c r="AO11" s="243">
        <v>2.2999999999999998</v>
      </c>
      <c r="AP11" s="243">
        <v>2.4500000000000002</v>
      </c>
      <c r="AQ11" s="243">
        <v>2.4500000000000002</v>
      </c>
      <c r="AR11" s="243">
        <v>2.5</v>
      </c>
      <c r="AS11" s="243">
        <v>2.5</v>
      </c>
      <c r="AT11" s="243">
        <v>2.4500000000000002</v>
      </c>
      <c r="AU11" s="243">
        <v>2.4500000000000002</v>
      </c>
      <c r="AV11" s="243">
        <v>2.4500000000000002</v>
      </c>
      <c r="AW11" s="243">
        <v>2.4500000000000002</v>
      </c>
      <c r="AX11" s="243">
        <v>2.4500000000000002</v>
      </c>
      <c r="AY11" s="243">
        <v>2.5</v>
      </c>
      <c r="AZ11" s="243">
        <v>2.5499999999999998</v>
      </c>
      <c r="BA11" s="243">
        <v>2.6</v>
      </c>
      <c r="BB11" s="243">
        <v>2.6</v>
      </c>
      <c r="BC11" s="243">
        <v>2.5</v>
      </c>
      <c r="BD11" s="243">
        <v>2.5</v>
      </c>
      <c r="BE11" s="243">
        <v>2.5</v>
      </c>
      <c r="BF11" s="243">
        <v>2.5</v>
      </c>
      <c r="BG11" s="243">
        <v>2.5</v>
      </c>
      <c r="BH11" s="367" t="s">
        <v>1408</v>
      </c>
      <c r="BI11" s="367" t="s">
        <v>1408</v>
      </c>
      <c r="BJ11" s="367" t="s">
        <v>1408</v>
      </c>
      <c r="BK11" s="367" t="s">
        <v>1408</v>
      </c>
      <c r="BL11" s="367" t="s">
        <v>1408</v>
      </c>
      <c r="BM11" s="367" t="s">
        <v>1408</v>
      </c>
      <c r="BN11" s="367" t="s">
        <v>1408</v>
      </c>
      <c r="BO11" s="367" t="s">
        <v>1408</v>
      </c>
      <c r="BP11" s="367" t="s">
        <v>1408</v>
      </c>
      <c r="BQ11" s="367" t="s">
        <v>1408</v>
      </c>
      <c r="BR11" s="367" t="s">
        <v>1408</v>
      </c>
      <c r="BS11" s="367" t="s">
        <v>1408</v>
      </c>
      <c r="BT11" s="367" t="s">
        <v>1408</v>
      </c>
      <c r="BU11" s="367" t="s">
        <v>1408</v>
      </c>
      <c r="BV11" s="367" t="s">
        <v>1408</v>
      </c>
      <c r="BW11" s="444"/>
    </row>
    <row r="12" spans="1:75" ht="11.15" customHeight="1" x14ac:dyDescent="0.25">
      <c r="A12" s="158" t="s">
        <v>327</v>
      </c>
      <c r="B12" s="169" t="s">
        <v>318</v>
      </c>
      <c r="C12" s="243">
        <v>4.43</v>
      </c>
      <c r="D12" s="243">
        <v>4.47</v>
      </c>
      <c r="E12" s="243">
        <v>4.4800000000000004</v>
      </c>
      <c r="F12" s="243">
        <v>4.4400000000000004</v>
      </c>
      <c r="G12" s="243">
        <v>4.49</v>
      </c>
      <c r="H12" s="243">
        <v>4.5739999999999998</v>
      </c>
      <c r="I12" s="243">
        <v>4.6040000000000001</v>
      </c>
      <c r="J12" s="243">
        <v>4.6749999999999998</v>
      </c>
      <c r="K12" s="243">
        <v>4.7</v>
      </c>
      <c r="L12" s="243">
        <v>4.7300000000000004</v>
      </c>
      <c r="M12" s="243">
        <v>4.7699999999999996</v>
      </c>
      <c r="N12" s="243">
        <v>4.8</v>
      </c>
      <c r="O12" s="243">
        <v>4.8</v>
      </c>
      <c r="P12" s="243">
        <v>4.78</v>
      </c>
      <c r="Q12" s="243">
        <v>4.62</v>
      </c>
      <c r="R12" s="243">
        <v>4.7</v>
      </c>
      <c r="S12" s="243">
        <v>4.7</v>
      </c>
      <c r="T12" s="243">
        <v>4.7</v>
      </c>
      <c r="U12" s="243">
        <v>4.7</v>
      </c>
      <c r="V12" s="243">
        <v>4.75</v>
      </c>
      <c r="W12" s="243">
        <v>4.6500000000000004</v>
      </c>
      <c r="X12" s="243">
        <v>4.75</v>
      </c>
      <c r="Y12" s="243">
        <v>4.6500000000000004</v>
      </c>
      <c r="Z12" s="243">
        <v>4.55</v>
      </c>
      <c r="AA12" s="243">
        <v>4.55</v>
      </c>
      <c r="AB12" s="243">
        <v>4.6500000000000004</v>
      </c>
      <c r="AC12" s="243">
        <v>4.5</v>
      </c>
      <c r="AD12" s="243">
        <v>4.5</v>
      </c>
      <c r="AE12" s="243">
        <v>4.22</v>
      </c>
      <c r="AF12" s="243">
        <v>3.75</v>
      </c>
      <c r="AG12" s="243">
        <v>3.7</v>
      </c>
      <c r="AH12" s="243">
        <v>3.69</v>
      </c>
      <c r="AI12" s="243">
        <v>3.71</v>
      </c>
      <c r="AJ12" s="243">
        <v>3.85</v>
      </c>
      <c r="AK12" s="243">
        <v>3.82</v>
      </c>
      <c r="AL12" s="243">
        <v>3.86</v>
      </c>
      <c r="AM12" s="243">
        <v>3.86</v>
      </c>
      <c r="AN12" s="243">
        <v>3.95</v>
      </c>
      <c r="AO12" s="243">
        <v>4</v>
      </c>
      <c r="AP12" s="243">
        <v>4</v>
      </c>
      <c r="AQ12" s="243">
        <v>4</v>
      </c>
      <c r="AR12" s="243">
        <v>3.95</v>
      </c>
      <c r="AS12" s="243">
        <v>4</v>
      </c>
      <c r="AT12" s="243">
        <v>4.0750000000000002</v>
      </c>
      <c r="AU12" s="243">
        <v>4.125</v>
      </c>
      <c r="AV12" s="243">
        <v>4.2</v>
      </c>
      <c r="AW12" s="243">
        <v>4.25</v>
      </c>
      <c r="AX12" s="243">
        <v>4.3</v>
      </c>
      <c r="AY12" s="243">
        <v>4.25</v>
      </c>
      <c r="AZ12" s="243">
        <v>4.3499999999999996</v>
      </c>
      <c r="BA12" s="243">
        <v>4.3</v>
      </c>
      <c r="BB12" s="243">
        <v>4.4000000000000004</v>
      </c>
      <c r="BC12" s="243">
        <v>4.4000000000000004</v>
      </c>
      <c r="BD12" s="243">
        <v>4.47</v>
      </c>
      <c r="BE12" s="243">
        <v>4.55</v>
      </c>
      <c r="BF12" s="243">
        <v>4.55</v>
      </c>
      <c r="BG12" s="243">
        <v>4.55</v>
      </c>
      <c r="BH12" s="367" t="s">
        <v>1408</v>
      </c>
      <c r="BI12" s="367" t="s">
        <v>1408</v>
      </c>
      <c r="BJ12" s="367" t="s">
        <v>1408</v>
      </c>
      <c r="BK12" s="367" t="s">
        <v>1408</v>
      </c>
      <c r="BL12" s="367" t="s">
        <v>1408</v>
      </c>
      <c r="BM12" s="367" t="s">
        <v>1408</v>
      </c>
      <c r="BN12" s="367" t="s">
        <v>1408</v>
      </c>
      <c r="BO12" s="367" t="s">
        <v>1408</v>
      </c>
      <c r="BP12" s="367" t="s">
        <v>1408</v>
      </c>
      <c r="BQ12" s="367" t="s">
        <v>1408</v>
      </c>
      <c r="BR12" s="367" t="s">
        <v>1408</v>
      </c>
      <c r="BS12" s="367" t="s">
        <v>1408</v>
      </c>
      <c r="BT12" s="367" t="s">
        <v>1408</v>
      </c>
      <c r="BU12" s="367" t="s">
        <v>1408</v>
      </c>
      <c r="BV12" s="367" t="s">
        <v>1408</v>
      </c>
      <c r="BW12" s="444"/>
    </row>
    <row r="13" spans="1:75" ht="11.15" customHeight="1" x14ac:dyDescent="0.25">
      <c r="A13" s="158" t="s">
        <v>320</v>
      </c>
      <c r="B13" s="169" t="s">
        <v>311</v>
      </c>
      <c r="C13" s="243">
        <v>2.71</v>
      </c>
      <c r="D13" s="243">
        <v>2.71</v>
      </c>
      <c r="E13" s="243">
        <v>2.72</v>
      </c>
      <c r="F13" s="243">
        <v>2.71</v>
      </c>
      <c r="G13" s="243">
        <v>2.71</v>
      </c>
      <c r="H13" s="243">
        <v>2.72</v>
      </c>
      <c r="I13" s="243">
        <v>2.8</v>
      </c>
      <c r="J13" s="243">
        <v>2.8</v>
      </c>
      <c r="K13" s="243">
        <v>2.8</v>
      </c>
      <c r="L13" s="243">
        <v>2.8</v>
      </c>
      <c r="M13" s="243">
        <v>2.8</v>
      </c>
      <c r="N13" s="243">
        <v>2.8</v>
      </c>
      <c r="O13" s="243">
        <v>2.75</v>
      </c>
      <c r="P13" s="243">
        <v>2.75</v>
      </c>
      <c r="Q13" s="243">
        <v>2.72</v>
      </c>
      <c r="R13" s="243">
        <v>2.72</v>
      </c>
      <c r="S13" s="243">
        <v>2.72</v>
      </c>
      <c r="T13" s="243">
        <v>2.72</v>
      </c>
      <c r="U13" s="243">
        <v>2.7</v>
      </c>
      <c r="V13" s="243">
        <v>2.7</v>
      </c>
      <c r="W13" s="243">
        <v>2.7</v>
      </c>
      <c r="X13" s="243">
        <v>2.7</v>
      </c>
      <c r="Y13" s="243">
        <v>2.7</v>
      </c>
      <c r="Z13" s="243">
        <v>2.71</v>
      </c>
      <c r="AA13" s="243">
        <v>2.71</v>
      </c>
      <c r="AB13" s="243">
        <v>2.71</v>
      </c>
      <c r="AC13" s="243">
        <v>2.9</v>
      </c>
      <c r="AD13" s="243">
        <v>3</v>
      </c>
      <c r="AE13" s="243">
        <v>2.2000000000000002</v>
      </c>
      <c r="AF13" s="243">
        <v>2.09</v>
      </c>
      <c r="AG13" s="243">
        <v>2.16</v>
      </c>
      <c r="AH13" s="243">
        <v>2.29</v>
      </c>
      <c r="AI13" s="243">
        <v>2.29</v>
      </c>
      <c r="AJ13" s="243">
        <v>2.29</v>
      </c>
      <c r="AK13" s="243">
        <v>2.2999999999999998</v>
      </c>
      <c r="AL13" s="243">
        <v>2.2999999999999998</v>
      </c>
      <c r="AM13" s="243">
        <v>2.33</v>
      </c>
      <c r="AN13" s="243">
        <v>2.33</v>
      </c>
      <c r="AO13" s="243">
        <v>2.33</v>
      </c>
      <c r="AP13" s="243">
        <v>2.33</v>
      </c>
      <c r="AQ13" s="243">
        <v>2.36</v>
      </c>
      <c r="AR13" s="243">
        <v>2.383</v>
      </c>
      <c r="AS13" s="243">
        <v>2.42</v>
      </c>
      <c r="AT13" s="243">
        <v>2.4500000000000002</v>
      </c>
      <c r="AU13" s="243">
        <v>2.4700000000000002</v>
      </c>
      <c r="AV13" s="243">
        <v>2.5</v>
      </c>
      <c r="AW13" s="243">
        <v>2.5350000000000001</v>
      </c>
      <c r="AX13" s="243">
        <v>2.5499999999999998</v>
      </c>
      <c r="AY13" s="243">
        <v>2.58</v>
      </c>
      <c r="AZ13" s="243">
        <v>2.61</v>
      </c>
      <c r="BA13" s="243">
        <v>2.64</v>
      </c>
      <c r="BB13" s="243">
        <v>2.66</v>
      </c>
      <c r="BC13" s="243">
        <v>2.6946539999999999</v>
      </c>
      <c r="BD13" s="243">
        <v>2.68</v>
      </c>
      <c r="BE13" s="243">
        <v>2.77</v>
      </c>
      <c r="BF13" s="243">
        <v>2.81</v>
      </c>
      <c r="BG13" s="243">
        <v>2.81</v>
      </c>
      <c r="BH13" s="367" t="s">
        <v>1408</v>
      </c>
      <c r="BI13" s="367" t="s">
        <v>1408</v>
      </c>
      <c r="BJ13" s="367" t="s">
        <v>1408</v>
      </c>
      <c r="BK13" s="367" t="s">
        <v>1408</v>
      </c>
      <c r="BL13" s="367" t="s">
        <v>1408</v>
      </c>
      <c r="BM13" s="367" t="s">
        <v>1408</v>
      </c>
      <c r="BN13" s="367" t="s">
        <v>1408</v>
      </c>
      <c r="BO13" s="367" t="s">
        <v>1408</v>
      </c>
      <c r="BP13" s="367" t="s">
        <v>1408</v>
      </c>
      <c r="BQ13" s="367" t="s">
        <v>1408</v>
      </c>
      <c r="BR13" s="367" t="s">
        <v>1408</v>
      </c>
      <c r="BS13" s="367" t="s">
        <v>1408</v>
      </c>
      <c r="BT13" s="367" t="s">
        <v>1408</v>
      </c>
      <c r="BU13" s="367" t="s">
        <v>1408</v>
      </c>
      <c r="BV13" s="367" t="s">
        <v>1408</v>
      </c>
      <c r="BW13" s="444"/>
    </row>
    <row r="14" spans="1:75" ht="11.15" customHeight="1" x14ac:dyDescent="0.25">
      <c r="A14" s="158" t="s">
        <v>321</v>
      </c>
      <c r="B14" s="169" t="s">
        <v>312</v>
      </c>
      <c r="C14" s="243">
        <v>1.0149999999999999</v>
      </c>
      <c r="D14" s="243">
        <v>0.99</v>
      </c>
      <c r="E14" s="243">
        <v>0.98499999999999999</v>
      </c>
      <c r="F14" s="243">
        <v>1.0049999999999999</v>
      </c>
      <c r="G14" s="243">
        <v>0.99</v>
      </c>
      <c r="H14" s="243">
        <v>0.75</v>
      </c>
      <c r="I14" s="243">
        <v>0.65500000000000003</v>
      </c>
      <c r="J14" s="243">
        <v>0.99</v>
      </c>
      <c r="K14" s="243">
        <v>1.08</v>
      </c>
      <c r="L14" s="243">
        <v>1.08</v>
      </c>
      <c r="M14" s="243">
        <v>1.1299999999999999</v>
      </c>
      <c r="N14" s="243">
        <v>0.88</v>
      </c>
      <c r="O14" s="243">
        <v>0.83</v>
      </c>
      <c r="P14" s="243">
        <v>0.86</v>
      </c>
      <c r="Q14" s="243">
        <v>1.0900000000000001</v>
      </c>
      <c r="R14" s="243">
        <v>1.17</v>
      </c>
      <c r="S14" s="243">
        <v>1.1599999999999999</v>
      </c>
      <c r="T14" s="243">
        <v>1.1000000000000001</v>
      </c>
      <c r="U14" s="243">
        <v>1.125</v>
      </c>
      <c r="V14" s="243">
        <v>1.085</v>
      </c>
      <c r="W14" s="243">
        <v>1.18</v>
      </c>
      <c r="X14" s="243">
        <v>1.17</v>
      </c>
      <c r="Y14" s="243">
        <v>1.19</v>
      </c>
      <c r="Z14" s="243">
        <v>1.1499999999999999</v>
      </c>
      <c r="AA14" s="243">
        <v>0.78</v>
      </c>
      <c r="AB14" s="243">
        <v>0.15</v>
      </c>
      <c r="AC14" s="243">
        <v>0.1</v>
      </c>
      <c r="AD14" s="243">
        <v>8.5000000000000006E-2</v>
      </c>
      <c r="AE14" s="243">
        <v>0.08</v>
      </c>
      <c r="AF14" s="243">
        <v>0.08</v>
      </c>
      <c r="AG14" s="243">
        <v>0.105</v>
      </c>
      <c r="AH14" s="243">
        <v>0.09</v>
      </c>
      <c r="AI14" s="243">
        <v>0.13</v>
      </c>
      <c r="AJ14" s="243">
        <v>0.44</v>
      </c>
      <c r="AK14" s="243">
        <v>1.08</v>
      </c>
      <c r="AL14" s="243">
        <v>1.24</v>
      </c>
      <c r="AM14" s="243">
        <v>1.1499999999999999</v>
      </c>
      <c r="AN14" s="243">
        <v>1.19</v>
      </c>
      <c r="AO14" s="243">
        <v>1.21</v>
      </c>
      <c r="AP14" s="243">
        <v>1.1399999999999999</v>
      </c>
      <c r="AQ14" s="243">
        <v>1.17</v>
      </c>
      <c r="AR14" s="243">
        <v>1.18</v>
      </c>
      <c r="AS14" s="243">
        <v>1.19</v>
      </c>
      <c r="AT14" s="243">
        <v>1.18</v>
      </c>
      <c r="AU14" s="243">
        <v>1.1599999999999999</v>
      </c>
      <c r="AV14" s="243">
        <v>1.1599999999999999</v>
      </c>
      <c r="AW14" s="243">
        <v>1.1399999999999999</v>
      </c>
      <c r="AX14" s="243">
        <v>1.05</v>
      </c>
      <c r="AY14" s="243">
        <v>0.98</v>
      </c>
      <c r="AZ14" s="243">
        <v>1.1299999999999999</v>
      </c>
      <c r="BA14" s="243">
        <v>1.08</v>
      </c>
      <c r="BB14" s="243">
        <v>0.91</v>
      </c>
      <c r="BC14" s="243">
        <v>0.73</v>
      </c>
      <c r="BD14" s="243">
        <v>0.65</v>
      </c>
      <c r="BE14" s="243">
        <v>0.6</v>
      </c>
      <c r="BF14" s="243">
        <v>1.1200000000000001</v>
      </c>
      <c r="BG14" s="243">
        <v>1.1399999999999999</v>
      </c>
      <c r="BH14" s="367" t="s">
        <v>1408</v>
      </c>
      <c r="BI14" s="367" t="s">
        <v>1408</v>
      </c>
      <c r="BJ14" s="367" t="s">
        <v>1408</v>
      </c>
      <c r="BK14" s="367" t="s">
        <v>1408</v>
      </c>
      <c r="BL14" s="367" t="s">
        <v>1408</v>
      </c>
      <c r="BM14" s="367" t="s">
        <v>1408</v>
      </c>
      <c r="BN14" s="367" t="s">
        <v>1408</v>
      </c>
      <c r="BO14" s="367" t="s">
        <v>1408</v>
      </c>
      <c r="BP14" s="367" t="s">
        <v>1408</v>
      </c>
      <c r="BQ14" s="367" t="s">
        <v>1408</v>
      </c>
      <c r="BR14" s="367" t="s">
        <v>1408</v>
      </c>
      <c r="BS14" s="367" t="s">
        <v>1408</v>
      </c>
      <c r="BT14" s="367" t="s">
        <v>1408</v>
      </c>
      <c r="BU14" s="367" t="s">
        <v>1408</v>
      </c>
      <c r="BV14" s="367" t="s">
        <v>1408</v>
      </c>
      <c r="BW14" s="444"/>
    </row>
    <row r="15" spans="1:75" ht="11.15" customHeight="1" x14ac:dyDescent="0.25">
      <c r="A15" s="158" t="s">
        <v>322</v>
      </c>
      <c r="B15" s="169" t="s">
        <v>313</v>
      </c>
      <c r="C15" s="243">
        <v>1.75</v>
      </c>
      <c r="D15" s="243">
        <v>1.72</v>
      </c>
      <c r="E15" s="243">
        <v>1.69</v>
      </c>
      <c r="F15" s="243">
        <v>1.67</v>
      </c>
      <c r="G15" s="243">
        <v>1.49</v>
      </c>
      <c r="H15" s="243">
        <v>1.42</v>
      </c>
      <c r="I15" s="243">
        <v>1.47</v>
      </c>
      <c r="J15" s="243">
        <v>1.54</v>
      </c>
      <c r="K15" s="243">
        <v>1.64</v>
      </c>
      <c r="L15" s="243">
        <v>1.6</v>
      </c>
      <c r="M15" s="243">
        <v>1.59</v>
      </c>
      <c r="N15" s="243">
        <v>1.62</v>
      </c>
      <c r="O15" s="243">
        <v>1.55</v>
      </c>
      <c r="P15" s="243">
        <v>1.58</v>
      </c>
      <c r="Q15" s="243">
        <v>1.61</v>
      </c>
      <c r="R15" s="243">
        <v>1.68</v>
      </c>
      <c r="S15" s="243">
        <v>1.58</v>
      </c>
      <c r="T15" s="243">
        <v>1.7</v>
      </c>
      <c r="U15" s="243">
        <v>1.67</v>
      </c>
      <c r="V15" s="243">
        <v>1.75</v>
      </c>
      <c r="W15" s="243">
        <v>1.7</v>
      </c>
      <c r="X15" s="243">
        <v>1.68</v>
      </c>
      <c r="Y15" s="243">
        <v>1.67</v>
      </c>
      <c r="Z15" s="243">
        <v>1.65</v>
      </c>
      <c r="AA15" s="243">
        <v>1.75</v>
      </c>
      <c r="AB15" s="243">
        <v>1.72</v>
      </c>
      <c r="AC15" s="243">
        <v>1.7</v>
      </c>
      <c r="AD15" s="243">
        <v>1.65</v>
      </c>
      <c r="AE15" s="243">
        <v>1.57</v>
      </c>
      <c r="AF15" s="243">
        <v>1.42</v>
      </c>
      <c r="AG15" s="243">
        <v>1.4</v>
      </c>
      <c r="AH15" s="243">
        <v>1.45</v>
      </c>
      <c r="AI15" s="243">
        <v>1.47</v>
      </c>
      <c r="AJ15" s="243">
        <v>1.52</v>
      </c>
      <c r="AK15" s="243">
        <v>1.45</v>
      </c>
      <c r="AL15" s="243">
        <v>1.35</v>
      </c>
      <c r="AM15" s="243">
        <v>1.22</v>
      </c>
      <c r="AN15" s="243">
        <v>1.36</v>
      </c>
      <c r="AO15" s="243">
        <v>1.35</v>
      </c>
      <c r="AP15" s="243">
        <v>1.3</v>
      </c>
      <c r="AQ15" s="243">
        <v>1.34</v>
      </c>
      <c r="AR15" s="243">
        <v>1.31</v>
      </c>
      <c r="AS15" s="243">
        <v>1.34</v>
      </c>
      <c r="AT15" s="243">
        <v>1.17</v>
      </c>
      <c r="AU15" s="243">
        <v>1.32</v>
      </c>
      <c r="AV15" s="243">
        <v>1.28</v>
      </c>
      <c r="AW15" s="243">
        <v>1.35</v>
      </c>
      <c r="AX15" s="243">
        <v>1.29</v>
      </c>
      <c r="AY15" s="243">
        <v>1.28</v>
      </c>
      <c r="AZ15" s="243">
        <v>1.33</v>
      </c>
      <c r="BA15" s="243">
        <v>1.22</v>
      </c>
      <c r="BB15" s="243">
        <v>1.2</v>
      </c>
      <c r="BC15" s="243">
        <v>1.05</v>
      </c>
      <c r="BD15" s="243">
        <v>1.1599999999999999</v>
      </c>
      <c r="BE15" s="243">
        <v>1.02</v>
      </c>
      <c r="BF15" s="243">
        <v>0.92</v>
      </c>
      <c r="BG15" s="243">
        <v>0.97</v>
      </c>
      <c r="BH15" s="367" t="s">
        <v>1408</v>
      </c>
      <c r="BI15" s="367" t="s">
        <v>1408</v>
      </c>
      <c r="BJ15" s="367" t="s">
        <v>1408</v>
      </c>
      <c r="BK15" s="367" t="s">
        <v>1408</v>
      </c>
      <c r="BL15" s="367" t="s">
        <v>1408</v>
      </c>
      <c r="BM15" s="367" t="s">
        <v>1408</v>
      </c>
      <c r="BN15" s="367" t="s">
        <v>1408</v>
      </c>
      <c r="BO15" s="367" t="s">
        <v>1408</v>
      </c>
      <c r="BP15" s="367" t="s">
        <v>1408</v>
      </c>
      <c r="BQ15" s="367" t="s">
        <v>1408</v>
      </c>
      <c r="BR15" s="367" t="s">
        <v>1408</v>
      </c>
      <c r="BS15" s="367" t="s">
        <v>1408</v>
      </c>
      <c r="BT15" s="367" t="s">
        <v>1408</v>
      </c>
      <c r="BU15" s="367" t="s">
        <v>1408</v>
      </c>
      <c r="BV15" s="367" t="s">
        <v>1408</v>
      </c>
      <c r="BW15" s="444"/>
    </row>
    <row r="16" spans="1:75" ht="11.15" customHeight="1" x14ac:dyDescent="0.25">
      <c r="A16" s="158" t="s">
        <v>323</v>
      </c>
      <c r="B16" s="169" t="s">
        <v>314</v>
      </c>
      <c r="C16" s="243">
        <v>10.16</v>
      </c>
      <c r="D16" s="243">
        <v>10.1</v>
      </c>
      <c r="E16" s="243">
        <v>10.050000000000001</v>
      </c>
      <c r="F16" s="243">
        <v>10.06</v>
      </c>
      <c r="G16" s="243">
        <v>10.119999999999999</v>
      </c>
      <c r="H16" s="243">
        <v>10.42</v>
      </c>
      <c r="I16" s="243">
        <v>10.48</v>
      </c>
      <c r="J16" s="243">
        <v>10.42</v>
      </c>
      <c r="K16" s="243">
        <v>10.52</v>
      </c>
      <c r="L16" s="243">
        <v>10.72</v>
      </c>
      <c r="M16" s="243">
        <v>11</v>
      </c>
      <c r="N16" s="243">
        <v>10.5</v>
      </c>
      <c r="O16" s="243">
        <v>10.050000000000001</v>
      </c>
      <c r="P16" s="243">
        <v>10.1</v>
      </c>
      <c r="Q16" s="243">
        <v>9.85</v>
      </c>
      <c r="R16" s="243">
        <v>9.85</v>
      </c>
      <c r="S16" s="243">
        <v>9.9</v>
      </c>
      <c r="T16" s="243">
        <v>10</v>
      </c>
      <c r="U16" s="243">
        <v>9.75</v>
      </c>
      <c r="V16" s="243">
        <v>9.85</v>
      </c>
      <c r="W16" s="243">
        <v>8.5</v>
      </c>
      <c r="X16" s="243">
        <v>9.85</v>
      </c>
      <c r="Y16" s="243">
        <v>9.9</v>
      </c>
      <c r="Z16" s="243">
        <v>9.75</v>
      </c>
      <c r="AA16" s="243">
        <v>9.85</v>
      </c>
      <c r="AB16" s="243">
        <v>9.75</v>
      </c>
      <c r="AC16" s="243">
        <v>9.8000000000000007</v>
      </c>
      <c r="AD16" s="243">
        <v>11.6</v>
      </c>
      <c r="AE16" s="243">
        <v>8.5500000000000007</v>
      </c>
      <c r="AF16" s="243">
        <v>7.7</v>
      </c>
      <c r="AG16" s="243">
        <v>8.4</v>
      </c>
      <c r="AH16" s="243">
        <v>8.9</v>
      </c>
      <c r="AI16" s="243">
        <v>9.01</v>
      </c>
      <c r="AJ16" s="243">
        <v>9.01</v>
      </c>
      <c r="AK16" s="243">
        <v>9.01</v>
      </c>
      <c r="AL16" s="243">
        <v>9.01</v>
      </c>
      <c r="AM16" s="243">
        <v>9.1</v>
      </c>
      <c r="AN16" s="243">
        <v>8.1999999999999993</v>
      </c>
      <c r="AO16" s="243">
        <v>8.15</v>
      </c>
      <c r="AP16" s="243">
        <v>8.15</v>
      </c>
      <c r="AQ16" s="243">
        <v>8.4819999999999993</v>
      </c>
      <c r="AR16" s="243">
        <v>8.9469999999999992</v>
      </c>
      <c r="AS16" s="243">
        <v>9.4499999999999993</v>
      </c>
      <c r="AT16" s="243">
        <v>9.5500000000000007</v>
      </c>
      <c r="AU16" s="243">
        <v>9.65</v>
      </c>
      <c r="AV16" s="243">
        <v>9.8000000000000007</v>
      </c>
      <c r="AW16" s="243">
        <v>9.9</v>
      </c>
      <c r="AX16" s="243">
        <v>9.9</v>
      </c>
      <c r="AY16" s="243">
        <v>10</v>
      </c>
      <c r="AZ16" s="243">
        <v>10.25</v>
      </c>
      <c r="BA16" s="243">
        <v>10</v>
      </c>
      <c r="BB16" s="243">
        <v>10.3</v>
      </c>
      <c r="BC16" s="243">
        <v>10.25</v>
      </c>
      <c r="BD16" s="243">
        <v>10.35</v>
      </c>
      <c r="BE16" s="243">
        <v>10.6</v>
      </c>
      <c r="BF16" s="243">
        <v>10.95</v>
      </c>
      <c r="BG16" s="243">
        <v>11</v>
      </c>
      <c r="BH16" s="367" t="s">
        <v>1408</v>
      </c>
      <c r="BI16" s="367" t="s">
        <v>1408</v>
      </c>
      <c r="BJ16" s="367" t="s">
        <v>1408</v>
      </c>
      <c r="BK16" s="367" t="s">
        <v>1408</v>
      </c>
      <c r="BL16" s="367" t="s">
        <v>1408</v>
      </c>
      <c r="BM16" s="367" t="s">
        <v>1408</v>
      </c>
      <c r="BN16" s="367" t="s">
        <v>1408</v>
      </c>
      <c r="BO16" s="367" t="s">
        <v>1408</v>
      </c>
      <c r="BP16" s="367" t="s">
        <v>1408</v>
      </c>
      <c r="BQ16" s="367" t="s">
        <v>1408</v>
      </c>
      <c r="BR16" s="367" t="s">
        <v>1408</v>
      </c>
      <c r="BS16" s="367" t="s">
        <v>1408</v>
      </c>
      <c r="BT16" s="367" t="s">
        <v>1408</v>
      </c>
      <c r="BU16" s="367" t="s">
        <v>1408</v>
      </c>
      <c r="BV16" s="367" t="s">
        <v>1408</v>
      </c>
      <c r="BW16" s="444"/>
    </row>
    <row r="17" spans="1:75" ht="11.15" customHeight="1" x14ac:dyDescent="0.25">
      <c r="A17" s="158" t="s">
        <v>324</v>
      </c>
      <c r="B17" s="169" t="s">
        <v>315</v>
      </c>
      <c r="C17" s="243">
        <v>2.91</v>
      </c>
      <c r="D17" s="243">
        <v>2.87</v>
      </c>
      <c r="E17" s="243">
        <v>2.85</v>
      </c>
      <c r="F17" s="243">
        <v>2.86</v>
      </c>
      <c r="G17" s="243">
        <v>2.84</v>
      </c>
      <c r="H17" s="243">
        <v>2.88</v>
      </c>
      <c r="I17" s="243">
        <v>2.91</v>
      </c>
      <c r="J17" s="243">
        <v>2.95</v>
      </c>
      <c r="K17" s="243">
        <v>2.95</v>
      </c>
      <c r="L17" s="243">
        <v>3</v>
      </c>
      <c r="M17" s="243">
        <v>3.14</v>
      </c>
      <c r="N17" s="243">
        <v>3.18</v>
      </c>
      <c r="O17" s="243">
        <v>3.1</v>
      </c>
      <c r="P17" s="243">
        <v>3.15</v>
      </c>
      <c r="Q17" s="243">
        <v>3.1</v>
      </c>
      <c r="R17" s="243">
        <v>3.1</v>
      </c>
      <c r="S17" s="243">
        <v>3.1</v>
      </c>
      <c r="T17" s="243">
        <v>3.15</v>
      </c>
      <c r="U17" s="243">
        <v>3.1</v>
      </c>
      <c r="V17" s="243">
        <v>3.15</v>
      </c>
      <c r="W17" s="243">
        <v>3.15</v>
      </c>
      <c r="X17" s="243">
        <v>3.2</v>
      </c>
      <c r="Y17" s="243">
        <v>3.25</v>
      </c>
      <c r="Z17" s="243">
        <v>3.15</v>
      </c>
      <c r="AA17" s="243">
        <v>3.2</v>
      </c>
      <c r="AB17" s="243">
        <v>3.2</v>
      </c>
      <c r="AC17" s="243">
        <v>3.5</v>
      </c>
      <c r="AD17" s="243">
        <v>3.8</v>
      </c>
      <c r="AE17" s="243">
        <v>2.5</v>
      </c>
      <c r="AF17" s="243">
        <v>2.35</v>
      </c>
      <c r="AG17" s="243">
        <v>2.4500000000000002</v>
      </c>
      <c r="AH17" s="243">
        <v>2.7</v>
      </c>
      <c r="AI17" s="243">
        <v>2.5</v>
      </c>
      <c r="AJ17" s="243">
        <v>2.42</v>
      </c>
      <c r="AK17" s="243">
        <v>2.5099999999999998</v>
      </c>
      <c r="AL17" s="243">
        <v>2.58</v>
      </c>
      <c r="AM17" s="243">
        <v>2.61</v>
      </c>
      <c r="AN17" s="243">
        <v>2.61</v>
      </c>
      <c r="AO17" s="243">
        <v>2.61</v>
      </c>
      <c r="AP17" s="243">
        <v>2.61</v>
      </c>
      <c r="AQ17" s="243">
        <v>2.64</v>
      </c>
      <c r="AR17" s="243">
        <v>2.69</v>
      </c>
      <c r="AS17" s="243">
        <v>2.72</v>
      </c>
      <c r="AT17" s="243">
        <v>2.77</v>
      </c>
      <c r="AU17" s="243">
        <v>2.79</v>
      </c>
      <c r="AV17" s="243">
        <v>2.83</v>
      </c>
      <c r="AW17" s="243">
        <v>2.85</v>
      </c>
      <c r="AX17" s="243">
        <v>2.9</v>
      </c>
      <c r="AY17" s="243">
        <v>2.91</v>
      </c>
      <c r="AZ17" s="243">
        <v>2.9449999999999998</v>
      </c>
      <c r="BA17" s="243">
        <v>2.97</v>
      </c>
      <c r="BB17" s="243">
        <v>3.01</v>
      </c>
      <c r="BC17" s="243">
        <v>3.04</v>
      </c>
      <c r="BD17" s="243">
        <v>3.08</v>
      </c>
      <c r="BE17" s="243">
        <v>3.13</v>
      </c>
      <c r="BF17" s="243">
        <v>3.18</v>
      </c>
      <c r="BG17" s="243">
        <v>3.1850000000000001</v>
      </c>
      <c r="BH17" s="367" t="s">
        <v>1408</v>
      </c>
      <c r="BI17" s="367" t="s">
        <v>1408</v>
      </c>
      <c r="BJ17" s="367" t="s">
        <v>1408</v>
      </c>
      <c r="BK17" s="367" t="s">
        <v>1408</v>
      </c>
      <c r="BL17" s="367" t="s">
        <v>1408</v>
      </c>
      <c r="BM17" s="367" t="s">
        <v>1408</v>
      </c>
      <c r="BN17" s="367" t="s">
        <v>1408</v>
      </c>
      <c r="BO17" s="367" t="s">
        <v>1408</v>
      </c>
      <c r="BP17" s="367" t="s">
        <v>1408</v>
      </c>
      <c r="BQ17" s="367" t="s">
        <v>1408</v>
      </c>
      <c r="BR17" s="367" t="s">
        <v>1408</v>
      </c>
      <c r="BS17" s="367" t="s">
        <v>1408</v>
      </c>
      <c r="BT17" s="367" t="s">
        <v>1408</v>
      </c>
      <c r="BU17" s="367" t="s">
        <v>1408</v>
      </c>
      <c r="BV17" s="367" t="s">
        <v>1408</v>
      </c>
      <c r="BW17" s="444"/>
    </row>
    <row r="18" spans="1:75" ht="11.15" customHeight="1" x14ac:dyDescent="0.25">
      <c r="A18" s="158" t="s">
        <v>325</v>
      </c>
      <c r="B18" s="169" t="s">
        <v>316</v>
      </c>
      <c r="C18" s="243">
        <v>1.64</v>
      </c>
      <c r="D18" s="243">
        <v>1.6</v>
      </c>
      <c r="E18" s="243">
        <v>1.56</v>
      </c>
      <c r="F18" s="243">
        <v>1.53</v>
      </c>
      <c r="G18" s="243">
        <v>1.5</v>
      </c>
      <c r="H18" s="243">
        <v>1.44</v>
      </c>
      <c r="I18" s="243">
        <v>1.405</v>
      </c>
      <c r="J18" s="243">
        <v>1.36</v>
      </c>
      <c r="K18" s="243">
        <v>1.3260000000000001</v>
      </c>
      <c r="L18" s="243">
        <v>1.296</v>
      </c>
      <c r="M18" s="243">
        <v>1.276</v>
      </c>
      <c r="N18" s="243">
        <v>1.246</v>
      </c>
      <c r="O18" s="243">
        <v>1.216</v>
      </c>
      <c r="P18" s="243">
        <v>1.0860000000000001</v>
      </c>
      <c r="Q18" s="243">
        <v>0.85</v>
      </c>
      <c r="R18" s="243">
        <v>0.83</v>
      </c>
      <c r="S18" s="243">
        <v>0.75</v>
      </c>
      <c r="T18" s="243">
        <v>0.8</v>
      </c>
      <c r="U18" s="243">
        <v>0.8</v>
      </c>
      <c r="V18" s="243">
        <v>0.75</v>
      </c>
      <c r="W18" s="243">
        <v>0.65</v>
      </c>
      <c r="X18" s="243">
        <v>0.65</v>
      </c>
      <c r="Y18" s="243">
        <v>0.7</v>
      </c>
      <c r="Z18" s="243">
        <v>0.85</v>
      </c>
      <c r="AA18" s="243">
        <v>0.85</v>
      </c>
      <c r="AB18" s="243">
        <v>0.8</v>
      </c>
      <c r="AC18" s="243">
        <v>0.65</v>
      </c>
      <c r="AD18" s="243">
        <v>0.6</v>
      </c>
      <c r="AE18" s="243">
        <v>0.52500000000000002</v>
      </c>
      <c r="AF18" s="243">
        <v>0.38</v>
      </c>
      <c r="AG18" s="243">
        <v>0.36</v>
      </c>
      <c r="AH18" s="243">
        <v>0.36</v>
      </c>
      <c r="AI18" s="243">
        <v>0.34</v>
      </c>
      <c r="AJ18" s="243">
        <v>0.38</v>
      </c>
      <c r="AK18" s="243">
        <v>0.4</v>
      </c>
      <c r="AL18" s="243">
        <v>0.41</v>
      </c>
      <c r="AM18" s="243">
        <v>0.5</v>
      </c>
      <c r="AN18" s="243">
        <v>0.54</v>
      </c>
      <c r="AO18" s="243">
        <v>0.53</v>
      </c>
      <c r="AP18" s="243">
        <v>0.49</v>
      </c>
      <c r="AQ18" s="243">
        <v>0.53500000000000003</v>
      </c>
      <c r="AR18" s="243">
        <v>0.55000000000000004</v>
      </c>
      <c r="AS18" s="243">
        <v>0.54</v>
      </c>
      <c r="AT18" s="243">
        <v>0.53</v>
      </c>
      <c r="AU18" s="243">
        <v>0.53</v>
      </c>
      <c r="AV18" s="243">
        <v>0.6</v>
      </c>
      <c r="AW18" s="243">
        <v>0.68</v>
      </c>
      <c r="AX18" s="243">
        <v>0.75</v>
      </c>
      <c r="AY18" s="243">
        <v>0.68</v>
      </c>
      <c r="AZ18" s="243">
        <v>0.7</v>
      </c>
      <c r="BA18" s="243">
        <v>0.72499999999999998</v>
      </c>
      <c r="BB18" s="243">
        <v>0.75</v>
      </c>
      <c r="BC18" s="243">
        <v>0.72</v>
      </c>
      <c r="BD18" s="243">
        <v>0.73</v>
      </c>
      <c r="BE18" s="243">
        <v>0.62</v>
      </c>
      <c r="BF18" s="243">
        <v>0.7</v>
      </c>
      <c r="BG18" s="243">
        <v>0.67</v>
      </c>
      <c r="BH18" s="367" t="s">
        <v>1408</v>
      </c>
      <c r="BI18" s="367" t="s">
        <v>1408</v>
      </c>
      <c r="BJ18" s="367" t="s">
        <v>1408</v>
      </c>
      <c r="BK18" s="367" t="s">
        <v>1408</v>
      </c>
      <c r="BL18" s="367" t="s">
        <v>1408</v>
      </c>
      <c r="BM18" s="367" t="s">
        <v>1408</v>
      </c>
      <c r="BN18" s="367" t="s">
        <v>1408</v>
      </c>
      <c r="BO18" s="367" t="s">
        <v>1408</v>
      </c>
      <c r="BP18" s="367" t="s">
        <v>1408</v>
      </c>
      <c r="BQ18" s="367" t="s">
        <v>1408</v>
      </c>
      <c r="BR18" s="367" t="s">
        <v>1408</v>
      </c>
      <c r="BS18" s="367" t="s">
        <v>1408</v>
      </c>
      <c r="BT18" s="367" t="s">
        <v>1408</v>
      </c>
      <c r="BU18" s="367" t="s">
        <v>1408</v>
      </c>
      <c r="BV18" s="367" t="s">
        <v>1408</v>
      </c>
      <c r="BW18" s="444"/>
    </row>
    <row r="19" spans="1:75" ht="11.15" customHeight="1" x14ac:dyDescent="0.25">
      <c r="A19" s="158" t="s">
        <v>295</v>
      </c>
      <c r="B19" s="169" t="s">
        <v>79</v>
      </c>
      <c r="C19" s="243">
        <v>31.756</v>
      </c>
      <c r="D19" s="243">
        <v>31.585999999999999</v>
      </c>
      <c r="E19" s="243">
        <v>31.408999999999999</v>
      </c>
      <c r="F19" s="243">
        <v>31.343</v>
      </c>
      <c r="G19" s="243">
        <v>31.228000000000002</v>
      </c>
      <c r="H19" s="243">
        <v>31.228999999999999</v>
      </c>
      <c r="I19" s="243">
        <v>31.286000000000001</v>
      </c>
      <c r="J19" s="243">
        <v>31.53</v>
      </c>
      <c r="K19" s="243">
        <v>31.666</v>
      </c>
      <c r="L19" s="243">
        <v>31.841000000000001</v>
      </c>
      <c r="M19" s="243">
        <v>31.596</v>
      </c>
      <c r="N19" s="243">
        <v>30.815999999999999</v>
      </c>
      <c r="O19" s="243">
        <v>30.106000000000002</v>
      </c>
      <c r="P19" s="243">
        <v>30.091000000000001</v>
      </c>
      <c r="Q19" s="243">
        <v>29.605</v>
      </c>
      <c r="R19" s="243">
        <v>29.655000000000001</v>
      </c>
      <c r="S19" s="243">
        <v>29.335000000000001</v>
      </c>
      <c r="T19" s="243">
        <v>29.425000000000001</v>
      </c>
      <c r="U19" s="243">
        <v>29.004999999999999</v>
      </c>
      <c r="V19" s="243">
        <v>29.245000000000001</v>
      </c>
      <c r="W19" s="243">
        <v>27.684999999999999</v>
      </c>
      <c r="X19" s="243">
        <v>29.145</v>
      </c>
      <c r="Y19" s="243">
        <v>29.004586</v>
      </c>
      <c r="Z19" s="243">
        <v>28.905000000000001</v>
      </c>
      <c r="AA19" s="243">
        <v>28.67</v>
      </c>
      <c r="AB19" s="243">
        <v>27.95</v>
      </c>
      <c r="AC19" s="243">
        <v>28.19</v>
      </c>
      <c r="AD19" s="243">
        <v>30.175000000000001</v>
      </c>
      <c r="AE19" s="243">
        <v>24.31</v>
      </c>
      <c r="AF19" s="243">
        <v>22.35</v>
      </c>
      <c r="AG19" s="243">
        <v>22.975000000000001</v>
      </c>
      <c r="AH19" s="243">
        <v>23.94</v>
      </c>
      <c r="AI19" s="243">
        <v>23.975000000000001</v>
      </c>
      <c r="AJ19" s="243">
        <v>24.32</v>
      </c>
      <c r="AK19" s="243">
        <v>25.07</v>
      </c>
      <c r="AL19" s="243">
        <v>25.254999999999999</v>
      </c>
      <c r="AM19" s="243">
        <v>25.315000000000001</v>
      </c>
      <c r="AN19" s="243">
        <v>24.875</v>
      </c>
      <c r="AO19" s="243">
        <v>25.024999999999999</v>
      </c>
      <c r="AP19" s="243">
        <v>24.995000000000001</v>
      </c>
      <c r="AQ19" s="243">
        <v>25.462</v>
      </c>
      <c r="AR19" s="243">
        <v>26.015000000000001</v>
      </c>
      <c r="AS19" s="243">
        <v>26.72</v>
      </c>
      <c r="AT19" s="243">
        <v>26.704999999999998</v>
      </c>
      <c r="AU19" s="243">
        <v>27.105</v>
      </c>
      <c r="AV19" s="243">
        <v>27.375</v>
      </c>
      <c r="AW19" s="243">
        <v>27.754999999999999</v>
      </c>
      <c r="AX19" s="243">
        <v>27.87</v>
      </c>
      <c r="AY19" s="243">
        <v>27.82</v>
      </c>
      <c r="AZ19" s="243">
        <v>28.574999999999999</v>
      </c>
      <c r="BA19" s="243">
        <v>28.215</v>
      </c>
      <c r="BB19" s="243">
        <v>28.59</v>
      </c>
      <c r="BC19" s="243">
        <v>28.104654</v>
      </c>
      <c r="BD19" s="243">
        <v>28.38</v>
      </c>
      <c r="BE19" s="243">
        <v>28.52</v>
      </c>
      <c r="BF19" s="243">
        <v>29.49</v>
      </c>
      <c r="BG19" s="243">
        <v>29.605</v>
      </c>
      <c r="BH19" s="367">
        <v>29.122889000000001</v>
      </c>
      <c r="BI19" s="367">
        <v>28.482049</v>
      </c>
      <c r="BJ19" s="367">
        <v>28.071207999999999</v>
      </c>
      <c r="BK19" s="367">
        <v>28.659368000000001</v>
      </c>
      <c r="BL19" s="367">
        <v>28.708528000000001</v>
      </c>
      <c r="BM19" s="367">
        <v>28.807687999999999</v>
      </c>
      <c r="BN19" s="367">
        <v>28.831847</v>
      </c>
      <c r="BO19" s="367">
        <v>28.931007000000001</v>
      </c>
      <c r="BP19" s="367">
        <v>29.130167</v>
      </c>
      <c r="BQ19" s="367">
        <v>29.052326000000001</v>
      </c>
      <c r="BR19" s="367">
        <v>29.051486000000001</v>
      </c>
      <c r="BS19" s="367">
        <v>29.050646</v>
      </c>
      <c r="BT19" s="367">
        <v>28.724806000000001</v>
      </c>
      <c r="BU19" s="367">
        <v>28.623964999999998</v>
      </c>
      <c r="BV19" s="367">
        <v>28.623125000000002</v>
      </c>
      <c r="BW19" s="444"/>
    </row>
    <row r="20" spans="1:75" ht="11.15" customHeight="1" x14ac:dyDescent="0.2">
      <c r="C20" s="433"/>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216"/>
      <c r="BF20" s="216"/>
      <c r="BG20" s="216"/>
      <c r="BH20" s="723"/>
      <c r="BI20" s="723"/>
      <c r="BJ20" s="442"/>
      <c r="BK20" s="442"/>
      <c r="BL20" s="442"/>
      <c r="BM20" s="442"/>
      <c r="BN20" s="442"/>
      <c r="BO20" s="442"/>
      <c r="BP20" s="442"/>
      <c r="BQ20" s="442"/>
      <c r="BR20" s="442"/>
      <c r="BS20" s="442"/>
      <c r="BT20" s="442"/>
      <c r="BU20" s="442"/>
      <c r="BV20" s="442"/>
      <c r="BW20" s="444"/>
    </row>
    <row r="21" spans="1:75" ht="11.15" customHeight="1" x14ac:dyDescent="0.25">
      <c r="A21" s="158" t="s">
        <v>373</v>
      </c>
      <c r="B21" s="168" t="s">
        <v>988</v>
      </c>
      <c r="C21" s="243">
        <v>5.2611253525999997</v>
      </c>
      <c r="D21" s="243">
        <v>5.2731653364</v>
      </c>
      <c r="E21" s="243">
        <v>5.2812852428000001</v>
      </c>
      <c r="F21" s="243">
        <v>5.3116909998999997</v>
      </c>
      <c r="G21" s="243">
        <v>5.3081283478000003</v>
      </c>
      <c r="H21" s="243">
        <v>5.3078813499999997</v>
      </c>
      <c r="I21" s="243">
        <v>5.2972229764999996</v>
      </c>
      <c r="J21" s="243">
        <v>5.2961169342999996</v>
      </c>
      <c r="K21" s="243">
        <v>5.2932653516999997</v>
      </c>
      <c r="L21" s="243">
        <v>5.2879818904000002</v>
      </c>
      <c r="M21" s="243">
        <v>5.2886363584999998</v>
      </c>
      <c r="N21" s="243">
        <v>5.2949643524000001</v>
      </c>
      <c r="O21" s="243">
        <v>5.338386388</v>
      </c>
      <c r="P21" s="243">
        <v>5.3449057255000003</v>
      </c>
      <c r="Q21" s="243">
        <v>5.3809038984999997</v>
      </c>
      <c r="R21" s="243">
        <v>5.3902071961000004</v>
      </c>
      <c r="S21" s="243">
        <v>5.3739942280999999</v>
      </c>
      <c r="T21" s="243">
        <v>5.3726354953</v>
      </c>
      <c r="U21" s="243">
        <v>5.3658350881999999</v>
      </c>
      <c r="V21" s="243">
        <v>5.3514304044000003</v>
      </c>
      <c r="W21" s="243">
        <v>5.3124199303999999</v>
      </c>
      <c r="X21" s="243">
        <v>5.2713858673000002</v>
      </c>
      <c r="Y21" s="243">
        <v>5.2796606609000003</v>
      </c>
      <c r="Z21" s="243">
        <v>5.3050773374000002</v>
      </c>
      <c r="AA21" s="243">
        <v>5.1282112971</v>
      </c>
      <c r="AB21" s="243">
        <v>5.0986334880999999</v>
      </c>
      <c r="AC21" s="243">
        <v>5.0671861823000004</v>
      </c>
      <c r="AD21" s="243">
        <v>5.0960327016000004</v>
      </c>
      <c r="AE21" s="243">
        <v>5.0174187713</v>
      </c>
      <c r="AF21" s="243">
        <v>5.0227210002999998</v>
      </c>
      <c r="AG21" s="243">
        <v>5.0339790612000002</v>
      </c>
      <c r="AH21" s="243">
        <v>5.0729653361000002</v>
      </c>
      <c r="AI21" s="243">
        <v>5.1558536939000001</v>
      </c>
      <c r="AJ21" s="243">
        <v>5.1392828150999996</v>
      </c>
      <c r="AK21" s="243">
        <v>5.1642449644999999</v>
      </c>
      <c r="AL21" s="243">
        <v>5.1766871983999998</v>
      </c>
      <c r="AM21" s="243">
        <v>5.2934006598999996</v>
      </c>
      <c r="AN21" s="243">
        <v>5.2401581888999997</v>
      </c>
      <c r="AO21" s="243">
        <v>5.2569250823000004</v>
      </c>
      <c r="AP21" s="243">
        <v>5.3669592348000004</v>
      </c>
      <c r="AQ21" s="243">
        <v>5.3980350282999998</v>
      </c>
      <c r="AR21" s="243">
        <v>5.3980760667999999</v>
      </c>
      <c r="AS21" s="243">
        <v>5.4340760668000003</v>
      </c>
      <c r="AT21" s="243">
        <v>5.4436923936000001</v>
      </c>
      <c r="AU21" s="243">
        <v>5.4504564310000001</v>
      </c>
      <c r="AV21" s="243">
        <v>5.4597204684999996</v>
      </c>
      <c r="AW21" s="243">
        <v>5.3742598256000003</v>
      </c>
      <c r="AX21" s="243">
        <v>5.4797878940000002</v>
      </c>
      <c r="AY21" s="243">
        <v>5.6210000000000004</v>
      </c>
      <c r="AZ21" s="243">
        <v>5.5339999999999998</v>
      </c>
      <c r="BA21" s="243">
        <v>5.508</v>
      </c>
      <c r="BB21" s="243">
        <v>5.4279999999999999</v>
      </c>
      <c r="BC21" s="243">
        <v>5.4237932951000003</v>
      </c>
      <c r="BD21" s="243">
        <v>5.4770393340999997</v>
      </c>
      <c r="BE21" s="243">
        <v>5.4777055287999996</v>
      </c>
      <c r="BF21" s="243">
        <v>5.4986968014000004</v>
      </c>
      <c r="BG21" s="243">
        <v>5.4639704150000004</v>
      </c>
      <c r="BH21" s="367">
        <v>5.4509894905999996</v>
      </c>
      <c r="BI21" s="367">
        <v>5.5153821613999998</v>
      </c>
      <c r="BJ21" s="367">
        <v>5.5931263887</v>
      </c>
      <c r="BK21" s="367">
        <v>5.6555280858000003</v>
      </c>
      <c r="BL21" s="367">
        <v>5.5695954719999996</v>
      </c>
      <c r="BM21" s="367">
        <v>5.5431423154999999</v>
      </c>
      <c r="BN21" s="367">
        <v>5.4621184006999997</v>
      </c>
      <c r="BO21" s="367">
        <v>5.4534141392000004</v>
      </c>
      <c r="BP21" s="367">
        <v>5.4690089087000002</v>
      </c>
      <c r="BQ21" s="367">
        <v>5.4962067356000004</v>
      </c>
      <c r="BR21" s="367">
        <v>5.5171344143000001</v>
      </c>
      <c r="BS21" s="367">
        <v>5.4824444453999996</v>
      </c>
      <c r="BT21" s="367">
        <v>5.4689852505000003</v>
      </c>
      <c r="BU21" s="367">
        <v>5.5332760790000002</v>
      </c>
      <c r="BV21" s="367">
        <v>5.6110530547000002</v>
      </c>
      <c r="BW21" s="444"/>
    </row>
    <row r="22" spans="1:75" ht="11.15" customHeight="1" x14ac:dyDescent="0.2">
      <c r="C22" s="216"/>
      <c r="D22" s="216"/>
      <c r="E22" s="216"/>
      <c r="F22" s="216"/>
      <c r="G22" s="216"/>
      <c r="H22" s="216"/>
      <c r="I22" s="216"/>
      <c r="J22" s="216"/>
      <c r="K22" s="216"/>
      <c r="L22" s="216"/>
      <c r="M22" s="216"/>
      <c r="N22" s="216"/>
      <c r="O22" s="216"/>
      <c r="P22" s="216"/>
      <c r="Q22" s="216"/>
      <c r="R22" s="216"/>
      <c r="S22" s="216"/>
      <c r="T22" s="216"/>
      <c r="U22" s="216"/>
      <c r="V22" s="216"/>
      <c r="W22" s="216"/>
      <c r="X22" s="216"/>
      <c r="Y22" s="216"/>
      <c r="Z22" s="216"/>
      <c r="AA22" s="216"/>
      <c r="AB22" s="216"/>
      <c r="AC22" s="216"/>
      <c r="AD22" s="216"/>
      <c r="AE22" s="216"/>
      <c r="AF22" s="216"/>
      <c r="AG22" s="216"/>
      <c r="AH22" s="216"/>
      <c r="AI22" s="216"/>
      <c r="AJ22" s="216"/>
      <c r="AK22" s="216"/>
      <c r="AL22" s="216"/>
      <c r="AM22" s="216"/>
      <c r="AN22" s="216"/>
      <c r="AO22" s="216"/>
      <c r="AP22" s="216"/>
      <c r="AQ22" s="216"/>
      <c r="AR22" s="216"/>
      <c r="AS22" s="216"/>
      <c r="AT22" s="216"/>
      <c r="AU22" s="216"/>
      <c r="AV22" s="216"/>
      <c r="AW22" s="216"/>
      <c r="AX22" s="216"/>
      <c r="AY22" s="216"/>
      <c r="AZ22" s="216"/>
      <c r="BA22" s="216"/>
      <c r="BB22" s="216"/>
      <c r="BC22" s="216"/>
      <c r="BD22" s="216"/>
      <c r="BE22" s="216"/>
      <c r="BF22" s="216"/>
      <c r="BG22" s="216"/>
      <c r="BH22" s="442"/>
      <c r="BI22" s="442"/>
      <c r="BJ22" s="442"/>
      <c r="BK22" s="442"/>
      <c r="BL22" s="442"/>
      <c r="BM22" s="442"/>
      <c r="BN22" s="442"/>
      <c r="BO22" s="442"/>
      <c r="BP22" s="442"/>
      <c r="BQ22" s="442"/>
      <c r="BR22" s="442"/>
      <c r="BS22" s="442"/>
      <c r="BT22" s="442"/>
      <c r="BU22" s="442"/>
      <c r="BV22" s="442"/>
      <c r="BW22" s="444"/>
    </row>
    <row r="23" spans="1:75" ht="11.15" customHeight="1" x14ac:dyDescent="0.25">
      <c r="A23" s="158" t="s">
        <v>294</v>
      </c>
      <c r="B23" s="168" t="s">
        <v>1382</v>
      </c>
      <c r="C23" s="243">
        <v>37.017125352999997</v>
      </c>
      <c r="D23" s="243">
        <v>36.859165335999997</v>
      </c>
      <c r="E23" s="243">
        <v>36.690285242999998</v>
      </c>
      <c r="F23" s="243">
        <v>36.654691</v>
      </c>
      <c r="G23" s="243">
        <v>36.536128347999998</v>
      </c>
      <c r="H23" s="243">
        <v>36.536881350000002</v>
      </c>
      <c r="I23" s="243">
        <v>36.583222976999998</v>
      </c>
      <c r="J23" s="243">
        <v>36.826116933999998</v>
      </c>
      <c r="K23" s="243">
        <v>36.959265352000003</v>
      </c>
      <c r="L23" s="243">
        <v>37.128981889999999</v>
      </c>
      <c r="M23" s="243">
        <v>36.884636358999998</v>
      </c>
      <c r="N23" s="243">
        <v>36.110964352000003</v>
      </c>
      <c r="O23" s="243">
        <v>35.444386387999998</v>
      </c>
      <c r="P23" s="243">
        <v>35.435905726000001</v>
      </c>
      <c r="Q23" s="243">
        <v>34.985903899</v>
      </c>
      <c r="R23" s="243">
        <v>35.045207196</v>
      </c>
      <c r="S23" s="243">
        <v>34.708994228000002</v>
      </c>
      <c r="T23" s="243">
        <v>34.797635495000002</v>
      </c>
      <c r="U23" s="243">
        <v>34.370835088</v>
      </c>
      <c r="V23" s="243">
        <v>34.596430404000003</v>
      </c>
      <c r="W23" s="243">
        <v>32.99741993</v>
      </c>
      <c r="X23" s="243">
        <v>34.416385867000002</v>
      </c>
      <c r="Y23" s="243">
        <v>34.284246660999997</v>
      </c>
      <c r="Z23" s="243">
        <v>34.210077337000001</v>
      </c>
      <c r="AA23" s="243">
        <v>33.798211297000002</v>
      </c>
      <c r="AB23" s="243">
        <v>33.048633488</v>
      </c>
      <c r="AC23" s="243">
        <v>33.257186181999998</v>
      </c>
      <c r="AD23" s="243">
        <v>35.271032701999999</v>
      </c>
      <c r="AE23" s="243">
        <v>29.327418771000001</v>
      </c>
      <c r="AF23" s="243">
        <v>27.372720999999999</v>
      </c>
      <c r="AG23" s="243">
        <v>28.008979061000002</v>
      </c>
      <c r="AH23" s="243">
        <v>29.012965336000001</v>
      </c>
      <c r="AI23" s="243">
        <v>29.130853693999999</v>
      </c>
      <c r="AJ23" s="243">
        <v>29.459282815000002</v>
      </c>
      <c r="AK23" s="243">
        <v>30.234244963999998</v>
      </c>
      <c r="AL23" s="243">
        <v>30.431687197999999</v>
      </c>
      <c r="AM23" s="243">
        <v>30.608400660000001</v>
      </c>
      <c r="AN23" s="243">
        <v>30.115158188999999</v>
      </c>
      <c r="AO23" s="243">
        <v>30.281925082000001</v>
      </c>
      <c r="AP23" s="243">
        <v>30.361959235</v>
      </c>
      <c r="AQ23" s="243">
        <v>30.860035027999999</v>
      </c>
      <c r="AR23" s="243">
        <v>31.413076066999999</v>
      </c>
      <c r="AS23" s="243">
        <v>32.154076066999998</v>
      </c>
      <c r="AT23" s="243">
        <v>32.148692394000001</v>
      </c>
      <c r="AU23" s="243">
        <v>32.555456431000003</v>
      </c>
      <c r="AV23" s="243">
        <v>32.834720468</v>
      </c>
      <c r="AW23" s="243">
        <v>33.129259826000002</v>
      </c>
      <c r="AX23" s="243">
        <v>33.349787894000002</v>
      </c>
      <c r="AY23" s="243">
        <v>33.441000000000003</v>
      </c>
      <c r="AZ23" s="243">
        <v>34.109000000000002</v>
      </c>
      <c r="BA23" s="243">
        <v>33.722999999999999</v>
      </c>
      <c r="BB23" s="243">
        <v>34.018000000000001</v>
      </c>
      <c r="BC23" s="243">
        <v>33.528447294999999</v>
      </c>
      <c r="BD23" s="243">
        <v>33.857039334</v>
      </c>
      <c r="BE23" s="243">
        <v>33.997705529000001</v>
      </c>
      <c r="BF23" s="243">
        <v>34.988696801000003</v>
      </c>
      <c r="BG23" s="243">
        <v>35.068970415000003</v>
      </c>
      <c r="BH23" s="367">
        <v>34.573878491000002</v>
      </c>
      <c r="BI23" s="367">
        <v>33.997431161000002</v>
      </c>
      <c r="BJ23" s="367">
        <v>33.664334388999997</v>
      </c>
      <c r="BK23" s="367">
        <v>34.314896085999997</v>
      </c>
      <c r="BL23" s="367">
        <v>34.278123471999997</v>
      </c>
      <c r="BM23" s="367">
        <v>34.350830315000003</v>
      </c>
      <c r="BN23" s="367">
        <v>34.293965401000001</v>
      </c>
      <c r="BO23" s="367">
        <v>34.384421138999997</v>
      </c>
      <c r="BP23" s="367">
        <v>34.599175909000003</v>
      </c>
      <c r="BQ23" s="367">
        <v>34.548532735999999</v>
      </c>
      <c r="BR23" s="367">
        <v>34.568620414000002</v>
      </c>
      <c r="BS23" s="367">
        <v>34.533090444999999</v>
      </c>
      <c r="BT23" s="367">
        <v>34.193791251</v>
      </c>
      <c r="BU23" s="367">
        <v>34.157241079000002</v>
      </c>
      <c r="BV23" s="367">
        <v>34.234178055000001</v>
      </c>
      <c r="BW23" s="444"/>
    </row>
    <row r="24" spans="1:75" ht="11.15" customHeight="1" x14ac:dyDescent="0.2">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216"/>
      <c r="BE24" s="216"/>
      <c r="BF24" s="216"/>
      <c r="BG24" s="216"/>
      <c r="BH24" s="442"/>
      <c r="BI24" s="442"/>
      <c r="BJ24" s="442"/>
      <c r="BK24" s="442"/>
      <c r="BL24" s="442"/>
      <c r="BM24" s="442"/>
      <c r="BN24" s="442"/>
      <c r="BO24" s="442"/>
      <c r="BP24" s="442"/>
      <c r="BQ24" s="442"/>
      <c r="BR24" s="442"/>
      <c r="BS24" s="442"/>
      <c r="BT24" s="442"/>
      <c r="BU24" s="442"/>
      <c r="BV24" s="442"/>
      <c r="BW24" s="444"/>
    </row>
    <row r="25" spans="1:75" ht="11.15" customHeight="1" x14ac:dyDescent="0.25">
      <c r="B25" s="245" t="s">
        <v>319</v>
      </c>
      <c r="C25" s="243"/>
      <c r="D25" s="243"/>
      <c r="E25" s="243"/>
      <c r="F25" s="243"/>
      <c r="G25" s="243"/>
      <c r="H25" s="243"/>
      <c r="I25" s="243"/>
      <c r="J25" s="243"/>
      <c r="K25" s="243"/>
      <c r="L25" s="243"/>
      <c r="M25" s="243"/>
      <c r="N25" s="243"/>
      <c r="O25" s="243"/>
      <c r="P25" s="243"/>
      <c r="Q25" s="243"/>
      <c r="R25" s="243"/>
      <c r="S25" s="243"/>
      <c r="T25" s="243"/>
      <c r="U25" s="243"/>
      <c r="V25" s="243"/>
      <c r="W25" s="243"/>
      <c r="X25" s="243"/>
      <c r="Y25" s="243"/>
      <c r="Z25" s="243"/>
      <c r="AA25" s="243"/>
      <c r="AB25" s="243"/>
      <c r="AC25" s="243"/>
      <c r="AD25" s="243"/>
      <c r="AE25" s="243"/>
      <c r="AF25" s="243"/>
      <c r="AG25" s="243"/>
      <c r="AH25" s="243"/>
      <c r="AI25" s="243"/>
      <c r="AJ25" s="243"/>
      <c r="AK25" s="243"/>
      <c r="AL25" s="243"/>
      <c r="AM25" s="243"/>
      <c r="AN25" s="243"/>
      <c r="AO25" s="243"/>
      <c r="AP25" s="243"/>
      <c r="AQ25" s="243"/>
      <c r="AR25" s="243"/>
      <c r="AS25" s="243"/>
      <c r="AT25" s="243"/>
      <c r="AU25" s="243"/>
      <c r="AV25" s="243"/>
      <c r="AW25" s="243"/>
      <c r="AX25" s="243"/>
      <c r="AY25" s="243"/>
      <c r="AZ25" s="243"/>
      <c r="BA25" s="243"/>
      <c r="BB25" s="243"/>
      <c r="BC25" s="243"/>
      <c r="BD25" s="243"/>
      <c r="BE25" s="243"/>
      <c r="BF25" s="243"/>
      <c r="BG25" s="243"/>
      <c r="BH25" s="367"/>
      <c r="BI25" s="367"/>
      <c r="BJ25" s="367"/>
      <c r="BK25" s="367"/>
      <c r="BL25" s="367"/>
      <c r="BM25" s="367"/>
      <c r="BN25" s="367"/>
      <c r="BO25" s="367"/>
      <c r="BP25" s="367"/>
      <c r="BQ25" s="367"/>
      <c r="BR25" s="367"/>
      <c r="BS25" s="367"/>
      <c r="BT25" s="367"/>
      <c r="BU25" s="367"/>
      <c r="BV25" s="367"/>
      <c r="BW25" s="444"/>
    </row>
    <row r="26" spans="1:75" ht="11.15" customHeight="1" x14ac:dyDescent="0.25">
      <c r="A26" s="158" t="s">
        <v>546</v>
      </c>
      <c r="B26" s="169" t="s">
        <v>547</v>
      </c>
      <c r="C26" s="243">
        <v>25.79</v>
      </c>
      <c r="D26" s="243">
        <v>25.785</v>
      </c>
      <c r="E26" s="243">
        <v>25.844999999999999</v>
      </c>
      <c r="F26" s="243">
        <v>25.835000000000001</v>
      </c>
      <c r="G26" s="243">
        <v>25.855</v>
      </c>
      <c r="H26" s="243">
        <v>25.93</v>
      </c>
      <c r="I26" s="243">
        <v>25.882000000000001</v>
      </c>
      <c r="J26" s="243">
        <v>25.71</v>
      </c>
      <c r="K26" s="243">
        <v>25.64</v>
      </c>
      <c r="L26" s="243">
        <v>25.704999999999998</v>
      </c>
      <c r="M26" s="243">
        <v>25.07</v>
      </c>
      <c r="N26" s="243">
        <v>25.01</v>
      </c>
      <c r="O26" s="243">
        <v>25.37</v>
      </c>
      <c r="P26" s="243">
        <v>25.42</v>
      </c>
      <c r="Q26" s="243">
        <v>25.42</v>
      </c>
      <c r="R26" s="243">
        <v>25.37</v>
      </c>
      <c r="S26" s="243">
        <v>25.22</v>
      </c>
      <c r="T26" s="243">
        <v>25.16</v>
      </c>
      <c r="U26" s="243">
        <v>25.06</v>
      </c>
      <c r="V26" s="243">
        <v>25.06</v>
      </c>
      <c r="W26" s="243">
        <v>22.71</v>
      </c>
      <c r="X26" s="243">
        <v>24.31</v>
      </c>
      <c r="Y26" s="243">
        <v>24.46</v>
      </c>
      <c r="Z26" s="243">
        <v>24.71</v>
      </c>
      <c r="AA26" s="243">
        <v>25.13</v>
      </c>
      <c r="AB26" s="243">
        <v>25.18</v>
      </c>
      <c r="AC26" s="243">
        <v>25.414999999999999</v>
      </c>
      <c r="AD26" s="243">
        <v>25.425000000000001</v>
      </c>
      <c r="AE26" s="243">
        <v>25.442917000000001</v>
      </c>
      <c r="AF26" s="243">
        <v>25.43</v>
      </c>
      <c r="AG26" s="243">
        <v>25.32</v>
      </c>
      <c r="AH26" s="243">
        <v>25.26</v>
      </c>
      <c r="AI26" s="243">
        <v>25.2</v>
      </c>
      <c r="AJ26" s="243">
        <v>25.14</v>
      </c>
      <c r="AK26" s="243">
        <v>25.13</v>
      </c>
      <c r="AL26" s="243">
        <v>25.12</v>
      </c>
      <c r="AM26" s="243">
        <v>25.08</v>
      </c>
      <c r="AN26" s="243">
        <v>25.23</v>
      </c>
      <c r="AO26" s="243">
        <v>25.33</v>
      </c>
      <c r="AP26" s="243">
        <v>25.48</v>
      </c>
      <c r="AQ26" s="243">
        <v>25.48</v>
      </c>
      <c r="AR26" s="243">
        <v>25.53</v>
      </c>
      <c r="AS26" s="243">
        <v>25.53</v>
      </c>
      <c r="AT26" s="243">
        <v>25.48</v>
      </c>
      <c r="AU26" s="243">
        <v>25.48</v>
      </c>
      <c r="AV26" s="243">
        <v>25.48</v>
      </c>
      <c r="AW26" s="243">
        <v>25.48</v>
      </c>
      <c r="AX26" s="243">
        <v>25.48</v>
      </c>
      <c r="AY26" s="243">
        <v>25.43</v>
      </c>
      <c r="AZ26" s="243">
        <v>25.48</v>
      </c>
      <c r="BA26" s="243">
        <v>25.53</v>
      </c>
      <c r="BB26" s="243">
        <v>25.53</v>
      </c>
      <c r="BC26" s="243">
        <v>25.43</v>
      </c>
      <c r="BD26" s="243">
        <v>25.43</v>
      </c>
      <c r="BE26" s="243">
        <v>25.52</v>
      </c>
      <c r="BF26" s="243">
        <v>25.52</v>
      </c>
      <c r="BG26" s="243">
        <v>25.52</v>
      </c>
      <c r="BH26" s="443">
        <v>25.6</v>
      </c>
      <c r="BI26" s="443">
        <v>25.6</v>
      </c>
      <c r="BJ26" s="443">
        <v>25.6</v>
      </c>
      <c r="BK26" s="443">
        <v>25.9</v>
      </c>
      <c r="BL26" s="443">
        <v>25.9</v>
      </c>
      <c r="BM26" s="443">
        <v>25.9</v>
      </c>
      <c r="BN26" s="443">
        <v>26.03</v>
      </c>
      <c r="BO26" s="443">
        <v>26.03</v>
      </c>
      <c r="BP26" s="443">
        <v>26.03</v>
      </c>
      <c r="BQ26" s="443">
        <v>26.03</v>
      </c>
      <c r="BR26" s="443">
        <v>26.03</v>
      </c>
      <c r="BS26" s="443">
        <v>26.03</v>
      </c>
      <c r="BT26" s="443">
        <v>26.03</v>
      </c>
      <c r="BU26" s="443">
        <v>26.03</v>
      </c>
      <c r="BV26" s="443">
        <v>26.03</v>
      </c>
      <c r="BW26" s="444"/>
    </row>
    <row r="27" spans="1:75" ht="11.15" customHeight="1" x14ac:dyDescent="0.25">
      <c r="A27" s="158" t="s">
        <v>1010</v>
      </c>
      <c r="B27" s="169" t="s">
        <v>1330</v>
      </c>
      <c r="C27" s="243">
        <v>7.7060000000000004</v>
      </c>
      <c r="D27" s="243">
        <v>7.601</v>
      </c>
      <c r="E27" s="243">
        <v>7.4939999999999998</v>
      </c>
      <c r="F27" s="243">
        <v>7.4480000000000004</v>
      </c>
      <c r="G27" s="243">
        <v>7.2629999999999999</v>
      </c>
      <c r="H27" s="243">
        <v>6.8550000000000004</v>
      </c>
      <c r="I27" s="243">
        <v>6.77</v>
      </c>
      <c r="J27" s="243">
        <v>7.165</v>
      </c>
      <c r="K27" s="243">
        <v>7.2960000000000003</v>
      </c>
      <c r="L27" s="243">
        <v>7.1909999999999998</v>
      </c>
      <c r="M27" s="243">
        <v>7.1859999999999999</v>
      </c>
      <c r="N27" s="243">
        <v>6.9359999999999999</v>
      </c>
      <c r="O27" s="243">
        <v>6.7560000000000002</v>
      </c>
      <c r="P27" s="243">
        <v>6.6609999999999996</v>
      </c>
      <c r="Q27" s="243">
        <v>6.7149999999999999</v>
      </c>
      <c r="R27" s="243">
        <v>6.7850000000000001</v>
      </c>
      <c r="S27" s="243">
        <v>6.6150000000000002</v>
      </c>
      <c r="T27" s="243">
        <v>6.6550000000000002</v>
      </c>
      <c r="U27" s="243">
        <v>6.6550000000000002</v>
      </c>
      <c r="V27" s="243">
        <v>6.6950000000000003</v>
      </c>
      <c r="W27" s="243">
        <v>6.585</v>
      </c>
      <c r="X27" s="243">
        <v>6.5449999999999999</v>
      </c>
      <c r="Y27" s="243">
        <v>6.5045859999999998</v>
      </c>
      <c r="Z27" s="243">
        <v>6.7450000000000001</v>
      </c>
      <c r="AA27" s="243">
        <v>6.36</v>
      </c>
      <c r="AB27" s="243">
        <v>5.59</v>
      </c>
      <c r="AC27" s="243">
        <v>5.49</v>
      </c>
      <c r="AD27" s="243">
        <v>5.8250000000000002</v>
      </c>
      <c r="AE27" s="243">
        <v>5.6849999999999996</v>
      </c>
      <c r="AF27" s="243">
        <v>5.44</v>
      </c>
      <c r="AG27" s="243">
        <v>5.3849999999999998</v>
      </c>
      <c r="AH27" s="243">
        <v>5.33</v>
      </c>
      <c r="AI27" s="243">
        <v>5.31</v>
      </c>
      <c r="AJ27" s="243">
        <v>5.6</v>
      </c>
      <c r="AK27" s="243">
        <v>6.16</v>
      </c>
      <c r="AL27" s="243">
        <v>6.16</v>
      </c>
      <c r="AM27" s="243">
        <v>5.91</v>
      </c>
      <c r="AN27" s="243">
        <v>6.23</v>
      </c>
      <c r="AO27" s="243">
        <v>6.22</v>
      </c>
      <c r="AP27" s="243">
        <v>6.05</v>
      </c>
      <c r="AQ27" s="243">
        <v>6.125</v>
      </c>
      <c r="AR27" s="243">
        <v>6.11</v>
      </c>
      <c r="AS27" s="243">
        <v>6.05</v>
      </c>
      <c r="AT27" s="243">
        <v>5.86</v>
      </c>
      <c r="AU27" s="243">
        <v>5.96</v>
      </c>
      <c r="AV27" s="243">
        <v>5.9749999999999996</v>
      </c>
      <c r="AW27" s="243">
        <v>5.98</v>
      </c>
      <c r="AX27" s="243">
        <v>5.99</v>
      </c>
      <c r="AY27" s="243">
        <v>5.76</v>
      </c>
      <c r="AZ27" s="243">
        <v>6</v>
      </c>
      <c r="BA27" s="243">
        <v>5.76</v>
      </c>
      <c r="BB27" s="243">
        <v>5.68</v>
      </c>
      <c r="BC27" s="243">
        <v>5.36</v>
      </c>
      <c r="BD27" s="243">
        <v>5.32</v>
      </c>
      <c r="BE27" s="243">
        <v>4.9800000000000004</v>
      </c>
      <c r="BF27" s="243">
        <v>5.5</v>
      </c>
      <c r="BG27" s="243">
        <v>5.55</v>
      </c>
      <c r="BH27" s="443">
        <v>5.4028890000000001</v>
      </c>
      <c r="BI27" s="443">
        <v>5.4020489999999999</v>
      </c>
      <c r="BJ27" s="443">
        <v>5.3912079999999998</v>
      </c>
      <c r="BK27" s="443">
        <v>5.7093680000000004</v>
      </c>
      <c r="BL27" s="443">
        <v>5.7585280000000001</v>
      </c>
      <c r="BM27" s="443">
        <v>5.7576879999999999</v>
      </c>
      <c r="BN27" s="443">
        <v>5.781847</v>
      </c>
      <c r="BO27" s="443">
        <v>5.7810069999999998</v>
      </c>
      <c r="BP27" s="443">
        <v>5.7801669999999996</v>
      </c>
      <c r="BQ27" s="443">
        <v>5.7023260000000002</v>
      </c>
      <c r="BR27" s="443">
        <v>5.7014860000000001</v>
      </c>
      <c r="BS27" s="443">
        <v>5.7006459999999999</v>
      </c>
      <c r="BT27" s="443">
        <v>5.6748060000000002</v>
      </c>
      <c r="BU27" s="443">
        <v>5.6539650000000004</v>
      </c>
      <c r="BV27" s="443">
        <v>5.6531250000000002</v>
      </c>
      <c r="BW27" s="444"/>
    </row>
    <row r="28" spans="1:75" ht="11.15" customHeight="1" x14ac:dyDescent="0.25">
      <c r="A28" s="158" t="s">
        <v>559</v>
      </c>
      <c r="B28" s="169" t="s">
        <v>79</v>
      </c>
      <c r="C28" s="243">
        <v>33.496000000000002</v>
      </c>
      <c r="D28" s="243">
        <v>33.386000000000003</v>
      </c>
      <c r="E28" s="243">
        <v>33.338999999999999</v>
      </c>
      <c r="F28" s="243">
        <v>33.283000000000001</v>
      </c>
      <c r="G28" s="243">
        <v>33.118000000000002</v>
      </c>
      <c r="H28" s="243">
        <v>32.784999999999997</v>
      </c>
      <c r="I28" s="243">
        <v>32.652000000000001</v>
      </c>
      <c r="J28" s="243">
        <v>32.875</v>
      </c>
      <c r="K28" s="243">
        <v>32.936</v>
      </c>
      <c r="L28" s="243">
        <v>32.896000000000001</v>
      </c>
      <c r="M28" s="243">
        <v>32.256</v>
      </c>
      <c r="N28" s="243">
        <v>31.946000000000002</v>
      </c>
      <c r="O28" s="243">
        <v>32.125999999999998</v>
      </c>
      <c r="P28" s="243">
        <v>32.081000000000003</v>
      </c>
      <c r="Q28" s="243">
        <v>32.134999999999998</v>
      </c>
      <c r="R28" s="243">
        <v>32.155000000000001</v>
      </c>
      <c r="S28" s="243">
        <v>31.835000000000001</v>
      </c>
      <c r="T28" s="243">
        <v>31.815000000000001</v>
      </c>
      <c r="U28" s="243">
        <v>31.715</v>
      </c>
      <c r="V28" s="243">
        <v>31.754999999999999</v>
      </c>
      <c r="W28" s="243">
        <v>29.295000000000002</v>
      </c>
      <c r="X28" s="243">
        <v>30.855</v>
      </c>
      <c r="Y28" s="243">
        <v>30.964586000000001</v>
      </c>
      <c r="Z28" s="243">
        <v>31.454999999999998</v>
      </c>
      <c r="AA28" s="243">
        <v>31.49</v>
      </c>
      <c r="AB28" s="243">
        <v>30.77</v>
      </c>
      <c r="AC28" s="243">
        <v>30.905000000000001</v>
      </c>
      <c r="AD28" s="243">
        <v>31.25</v>
      </c>
      <c r="AE28" s="243">
        <v>31.127917</v>
      </c>
      <c r="AF28" s="243">
        <v>30.87</v>
      </c>
      <c r="AG28" s="243">
        <v>30.704999999999998</v>
      </c>
      <c r="AH28" s="243">
        <v>30.59</v>
      </c>
      <c r="AI28" s="243">
        <v>30.51</v>
      </c>
      <c r="AJ28" s="243">
        <v>30.74</v>
      </c>
      <c r="AK28" s="243">
        <v>31.29</v>
      </c>
      <c r="AL28" s="243">
        <v>31.28</v>
      </c>
      <c r="AM28" s="243">
        <v>30.99</v>
      </c>
      <c r="AN28" s="243">
        <v>31.46</v>
      </c>
      <c r="AO28" s="243">
        <v>31.55</v>
      </c>
      <c r="AP28" s="243">
        <v>31.53</v>
      </c>
      <c r="AQ28" s="243">
        <v>31.605</v>
      </c>
      <c r="AR28" s="243">
        <v>31.64</v>
      </c>
      <c r="AS28" s="243">
        <v>31.58</v>
      </c>
      <c r="AT28" s="243">
        <v>31.34</v>
      </c>
      <c r="AU28" s="243">
        <v>31.44</v>
      </c>
      <c r="AV28" s="243">
        <v>31.454999999999998</v>
      </c>
      <c r="AW28" s="243">
        <v>31.46</v>
      </c>
      <c r="AX28" s="243">
        <v>31.47</v>
      </c>
      <c r="AY28" s="243">
        <v>31.19</v>
      </c>
      <c r="AZ28" s="243">
        <v>31.48</v>
      </c>
      <c r="BA28" s="243">
        <v>31.29</v>
      </c>
      <c r="BB28" s="243">
        <v>31.21</v>
      </c>
      <c r="BC28" s="243">
        <v>30.79</v>
      </c>
      <c r="BD28" s="243">
        <v>30.75</v>
      </c>
      <c r="BE28" s="243">
        <v>30.5</v>
      </c>
      <c r="BF28" s="243">
        <v>31.02</v>
      </c>
      <c r="BG28" s="243">
        <v>31.07</v>
      </c>
      <c r="BH28" s="367">
        <v>31.002889</v>
      </c>
      <c r="BI28" s="367">
        <v>31.002049</v>
      </c>
      <c r="BJ28" s="367">
        <v>30.991208</v>
      </c>
      <c r="BK28" s="367">
        <v>31.609368</v>
      </c>
      <c r="BL28" s="367">
        <v>31.658528</v>
      </c>
      <c r="BM28" s="367">
        <v>31.657688</v>
      </c>
      <c r="BN28" s="367">
        <v>31.811847</v>
      </c>
      <c r="BO28" s="367">
        <v>31.811007</v>
      </c>
      <c r="BP28" s="367">
        <v>31.810167</v>
      </c>
      <c r="BQ28" s="367">
        <v>31.732326</v>
      </c>
      <c r="BR28" s="367">
        <v>31.731486</v>
      </c>
      <c r="BS28" s="367">
        <v>31.730646</v>
      </c>
      <c r="BT28" s="367">
        <v>31.704806000000001</v>
      </c>
      <c r="BU28" s="367">
        <v>31.683965000000001</v>
      </c>
      <c r="BV28" s="367">
        <v>31.683125</v>
      </c>
      <c r="BW28" s="444"/>
    </row>
    <row r="29" spans="1:75" ht="11.15" customHeight="1" x14ac:dyDescent="0.25">
      <c r="B29" s="168"/>
      <c r="C29" s="243"/>
      <c r="D29" s="243"/>
      <c r="E29" s="243"/>
      <c r="F29" s="243"/>
      <c r="G29" s="243"/>
      <c r="H29" s="243"/>
      <c r="I29" s="243"/>
      <c r="J29" s="243"/>
      <c r="K29" s="243"/>
      <c r="L29" s="243"/>
      <c r="M29" s="243"/>
      <c r="N29" s="243"/>
      <c r="O29" s="243"/>
      <c r="P29" s="243"/>
      <c r="Q29" s="243"/>
      <c r="R29" s="243"/>
      <c r="S29" s="243"/>
      <c r="T29" s="243"/>
      <c r="U29" s="243"/>
      <c r="V29" s="243"/>
      <c r="W29" s="243"/>
      <c r="X29" s="243"/>
      <c r="Y29" s="243"/>
      <c r="Z29" s="243"/>
      <c r="AA29" s="24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243"/>
      <c r="AZ29" s="243"/>
      <c r="BA29" s="243"/>
      <c r="BB29" s="243"/>
      <c r="BC29" s="243"/>
      <c r="BD29" s="243"/>
      <c r="BE29" s="243"/>
      <c r="BF29" s="243"/>
      <c r="BG29" s="243"/>
      <c r="BH29" s="367"/>
      <c r="BI29" s="367"/>
      <c r="BJ29" s="367"/>
      <c r="BK29" s="367"/>
      <c r="BL29" s="367"/>
      <c r="BM29" s="367"/>
      <c r="BN29" s="367"/>
      <c r="BO29" s="367"/>
      <c r="BP29" s="367"/>
      <c r="BQ29" s="367"/>
      <c r="BR29" s="367"/>
      <c r="BS29" s="367"/>
      <c r="BT29" s="367"/>
      <c r="BU29" s="367"/>
      <c r="BV29" s="367"/>
      <c r="BW29" s="444"/>
    </row>
    <row r="30" spans="1:75" ht="11.15" customHeight="1" x14ac:dyDescent="0.25">
      <c r="B30" s="245" t="s">
        <v>14</v>
      </c>
      <c r="C30" s="243"/>
      <c r="D30" s="243"/>
      <c r="E30" s="243"/>
      <c r="F30" s="243"/>
      <c r="G30" s="243"/>
      <c r="H30" s="243"/>
      <c r="I30" s="243"/>
      <c r="J30" s="243"/>
      <c r="K30" s="243"/>
      <c r="L30" s="243"/>
      <c r="M30" s="243"/>
      <c r="N30" s="243"/>
      <c r="O30" s="243"/>
      <c r="P30" s="243"/>
      <c r="Q30" s="243"/>
      <c r="R30" s="243"/>
      <c r="S30" s="243"/>
      <c r="T30" s="243"/>
      <c r="U30" s="243"/>
      <c r="V30" s="243"/>
      <c r="W30" s="243"/>
      <c r="X30" s="243"/>
      <c r="Y30" s="243"/>
      <c r="Z30" s="243"/>
      <c r="AA30" s="243"/>
      <c r="AB30" s="243"/>
      <c r="AC30" s="243"/>
      <c r="AD30" s="243"/>
      <c r="AE30" s="243"/>
      <c r="AF30" s="243"/>
      <c r="AG30" s="243"/>
      <c r="AH30" s="243"/>
      <c r="AI30" s="243"/>
      <c r="AJ30" s="243"/>
      <c r="AK30" s="243"/>
      <c r="AL30" s="243"/>
      <c r="AM30" s="243"/>
      <c r="AN30" s="243"/>
      <c r="AO30" s="243"/>
      <c r="AP30" s="243"/>
      <c r="AQ30" s="243"/>
      <c r="AR30" s="243"/>
      <c r="AS30" s="243"/>
      <c r="AT30" s="243"/>
      <c r="AU30" s="243"/>
      <c r="AV30" s="243"/>
      <c r="AW30" s="243"/>
      <c r="AX30" s="243"/>
      <c r="AY30" s="243"/>
      <c r="AZ30" s="243"/>
      <c r="BA30" s="243"/>
      <c r="BB30" s="243"/>
      <c r="BC30" s="243"/>
      <c r="BD30" s="243"/>
      <c r="BE30" s="243"/>
      <c r="BF30" s="243"/>
      <c r="BG30" s="243"/>
      <c r="BH30" s="367"/>
      <c r="BI30" s="367"/>
      <c r="BJ30" s="367"/>
      <c r="BK30" s="367"/>
      <c r="BL30" s="367"/>
      <c r="BM30" s="367"/>
      <c r="BN30" s="367"/>
      <c r="BO30" s="367"/>
      <c r="BP30" s="367"/>
      <c r="BQ30" s="367"/>
      <c r="BR30" s="367"/>
      <c r="BS30" s="367"/>
      <c r="BT30" s="367"/>
      <c r="BU30" s="367"/>
      <c r="BV30" s="367"/>
      <c r="BW30" s="444"/>
    </row>
    <row r="31" spans="1:75" ht="11.15" customHeight="1" x14ac:dyDescent="0.25">
      <c r="A31" s="158" t="s">
        <v>548</v>
      </c>
      <c r="B31" s="169" t="s">
        <v>547</v>
      </c>
      <c r="C31" s="243">
        <v>1.74</v>
      </c>
      <c r="D31" s="243">
        <v>1.8</v>
      </c>
      <c r="E31" s="243">
        <v>1.93</v>
      </c>
      <c r="F31" s="243">
        <v>1.94</v>
      </c>
      <c r="G31" s="243">
        <v>1.89</v>
      </c>
      <c r="H31" s="243">
        <v>1.556</v>
      </c>
      <c r="I31" s="243">
        <v>1.3660000000000001</v>
      </c>
      <c r="J31" s="243">
        <v>1.345</v>
      </c>
      <c r="K31" s="243">
        <v>1.27</v>
      </c>
      <c r="L31" s="243">
        <v>1.0549999999999999</v>
      </c>
      <c r="M31" s="243">
        <v>0.66</v>
      </c>
      <c r="N31" s="243">
        <v>1.1299999999999999</v>
      </c>
      <c r="O31" s="243">
        <v>2.02</v>
      </c>
      <c r="P31" s="243">
        <v>1.99</v>
      </c>
      <c r="Q31" s="243">
        <v>2.5299999999999998</v>
      </c>
      <c r="R31" s="243">
        <v>2.5</v>
      </c>
      <c r="S31" s="243">
        <v>2.5</v>
      </c>
      <c r="T31" s="243">
        <v>2.39</v>
      </c>
      <c r="U31" s="243">
        <v>2.71</v>
      </c>
      <c r="V31" s="243">
        <v>2.5099999999999998</v>
      </c>
      <c r="W31" s="243">
        <v>1.61</v>
      </c>
      <c r="X31" s="243">
        <v>1.71</v>
      </c>
      <c r="Y31" s="243">
        <v>1.96</v>
      </c>
      <c r="Z31" s="243">
        <v>2.5499999999999998</v>
      </c>
      <c r="AA31" s="243">
        <v>2.82</v>
      </c>
      <c r="AB31" s="243">
        <v>2.82</v>
      </c>
      <c r="AC31" s="243">
        <v>2.7149999999999999</v>
      </c>
      <c r="AD31" s="243">
        <v>0.63918918919000001</v>
      </c>
      <c r="AE31" s="243">
        <v>5.9979170000000002</v>
      </c>
      <c r="AF31" s="243">
        <v>7.59</v>
      </c>
      <c r="AG31" s="243">
        <v>6.71</v>
      </c>
      <c r="AH31" s="243">
        <v>5.78</v>
      </c>
      <c r="AI31" s="243">
        <v>5.79</v>
      </c>
      <c r="AJ31" s="243">
        <v>5.67</v>
      </c>
      <c r="AK31" s="243">
        <v>5.54</v>
      </c>
      <c r="AL31" s="243">
        <v>5.37</v>
      </c>
      <c r="AM31" s="243">
        <v>5.13</v>
      </c>
      <c r="AN31" s="243">
        <v>5.94</v>
      </c>
      <c r="AO31" s="243">
        <v>5.94</v>
      </c>
      <c r="AP31" s="243">
        <v>5.94</v>
      </c>
      <c r="AQ31" s="243">
        <v>5.548</v>
      </c>
      <c r="AR31" s="243">
        <v>5.0599999999999996</v>
      </c>
      <c r="AS31" s="243">
        <v>4.4400000000000004</v>
      </c>
      <c r="AT31" s="243">
        <v>4.1849999999999996</v>
      </c>
      <c r="AU31" s="243">
        <v>3.9950000000000001</v>
      </c>
      <c r="AV31" s="243">
        <v>3.7</v>
      </c>
      <c r="AW31" s="243">
        <v>3.4950000000000001</v>
      </c>
      <c r="AX31" s="243">
        <v>3.38</v>
      </c>
      <c r="AY31" s="243">
        <v>3.19</v>
      </c>
      <c r="AZ31" s="243">
        <v>2.7749999999999999</v>
      </c>
      <c r="BA31" s="243">
        <v>3.02</v>
      </c>
      <c r="BB31" s="243">
        <v>2.56</v>
      </c>
      <c r="BC31" s="243">
        <v>2.5453459999999999</v>
      </c>
      <c r="BD31" s="243">
        <v>2.3206250000000002</v>
      </c>
      <c r="BE31" s="243">
        <v>1.97</v>
      </c>
      <c r="BF31" s="243">
        <v>1.53</v>
      </c>
      <c r="BG31" s="243">
        <v>1.4650000000000001</v>
      </c>
      <c r="BH31" s="443">
        <v>1.86</v>
      </c>
      <c r="BI31" s="443">
        <v>2.5</v>
      </c>
      <c r="BJ31" s="443">
        <v>2.9</v>
      </c>
      <c r="BK31" s="443">
        <v>2.93</v>
      </c>
      <c r="BL31" s="443">
        <v>2.93</v>
      </c>
      <c r="BM31" s="443">
        <v>2.83</v>
      </c>
      <c r="BN31" s="443">
        <v>2.96</v>
      </c>
      <c r="BO31" s="443">
        <v>2.86</v>
      </c>
      <c r="BP31" s="443">
        <v>2.66</v>
      </c>
      <c r="BQ31" s="443">
        <v>2.66</v>
      </c>
      <c r="BR31" s="443">
        <v>2.66</v>
      </c>
      <c r="BS31" s="443">
        <v>2.66</v>
      </c>
      <c r="BT31" s="443">
        <v>2.96</v>
      </c>
      <c r="BU31" s="443">
        <v>3.06</v>
      </c>
      <c r="BV31" s="443">
        <v>3.06</v>
      </c>
      <c r="BW31" s="444"/>
    </row>
    <row r="32" spans="1:75" ht="11.15" customHeight="1" x14ac:dyDescent="0.25">
      <c r="A32" s="158" t="s">
        <v>1011</v>
      </c>
      <c r="B32" s="169" t="s">
        <v>1330</v>
      </c>
      <c r="C32" s="243">
        <v>0</v>
      </c>
      <c r="D32" s="243">
        <v>0</v>
      </c>
      <c r="E32" s="243">
        <v>0</v>
      </c>
      <c r="F32" s="243">
        <v>0</v>
      </c>
      <c r="G32" s="243">
        <v>0</v>
      </c>
      <c r="H32" s="243">
        <v>0</v>
      </c>
      <c r="I32" s="243">
        <v>0</v>
      </c>
      <c r="J32" s="243">
        <v>0</v>
      </c>
      <c r="K32" s="243">
        <v>0</v>
      </c>
      <c r="L32" s="243">
        <v>0</v>
      </c>
      <c r="M32" s="243">
        <v>0</v>
      </c>
      <c r="N32" s="243">
        <v>0</v>
      </c>
      <c r="O32" s="243">
        <v>0</v>
      </c>
      <c r="P32" s="243">
        <v>0</v>
      </c>
      <c r="Q32" s="243">
        <v>0</v>
      </c>
      <c r="R32" s="243">
        <v>0</v>
      </c>
      <c r="S32" s="243">
        <v>0</v>
      </c>
      <c r="T32" s="243">
        <v>0</v>
      </c>
      <c r="U32" s="243">
        <v>0</v>
      </c>
      <c r="V32" s="243">
        <v>0</v>
      </c>
      <c r="W32" s="243">
        <v>0</v>
      </c>
      <c r="X32" s="243">
        <v>0</v>
      </c>
      <c r="Y32" s="243">
        <v>0</v>
      </c>
      <c r="Z32" s="243">
        <v>0</v>
      </c>
      <c r="AA32" s="243">
        <v>0</v>
      </c>
      <c r="AB32" s="243">
        <v>0</v>
      </c>
      <c r="AC32" s="243">
        <v>0</v>
      </c>
      <c r="AD32" s="243">
        <v>0.43581081081</v>
      </c>
      <c r="AE32" s="243">
        <v>0.82</v>
      </c>
      <c r="AF32" s="243">
        <v>0.93</v>
      </c>
      <c r="AG32" s="243">
        <v>1.02</v>
      </c>
      <c r="AH32" s="243">
        <v>0.87</v>
      </c>
      <c r="AI32" s="243">
        <v>0.745</v>
      </c>
      <c r="AJ32" s="243">
        <v>0.75</v>
      </c>
      <c r="AK32" s="243">
        <v>0.68</v>
      </c>
      <c r="AL32" s="243">
        <v>0.65500000000000003</v>
      </c>
      <c r="AM32" s="243">
        <v>0.54500000000000004</v>
      </c>
      <c r="AN32" s="243">
        <v>0.64500000000000002</v>
      </c>
      <c r="AO32" s="243">
        <v>0.58499999999999996</v>
      </c>
      <c r="AP32" s="243">
        <v>0.59499999999999997</v>
      </c>
      <c r="AQ32" s="243">
        <v>0.59499999999999997</v>
      </c>
      <c r="AR32" s="243">
        <v>0.56499999999999995</v>
      </c>
      <c r="AS32" s="243">
        <v>0.42</v>
      </c>
      <c r="AT32" s="243">
        <v>0.45</v>
      </c>
      <c r="AU32" s="243">
        <v>0.34</v>
      </c>
      <c r="AV32" s="243">
        <v>0.38</v>
      </c>
      <c r="AW32" s="243">
        <v>0.21</v>
      </c>
      <c r="AX32" s="243">
        <v>0.22</v>
      </c>
      <c r="AY32" s="243">
        <v>0.18</v>
      </c>
      <c r="AZ32" s="243">
        <v>0.13</v>
      </c>
      <c r="BA32" s="243">
        <v>5.5E-2</v>
      </c>
      <c r="BB32" s="243">
        <v>0.06</v>
      </c>
      <c r="BC32" s="243">
        <v>0.14000000000000001</v>
      </c>
      <c r="BD32" s="243">
        <v>4.9375000000000002E-2</v>
      </c>
      <c r="BE32" s="243">
        <v>0.01</v>
      </c>
      <c r="BF32" s="243">
        <v>0</v>
      </c>
      <c r="BG32" s="243">
        <v>0</v>
      </c>
      <c r="BH32" s="443">
        <v>0.02</v>
      </c>
      <c r="BI32" s="443">
        <v>0.02</v>
      </c>
      <c r="BJ32" s="443">
        <v>0.02</v>
      </c>
      <c r="BK32" s="443">
        <v>0.02</v>
      </c>
      <c r="BL32" s="443">
        <v>0.02</v>
      </c>
      <c r="BM32" s="443">
        <v>0.02</v>
      </c>
      <c r="BN32" s="443">
        <v>0.02</v>
      </c>
      <c r="BO32" s="443">
        <v>0.02</v>
      </c>
      <c r="BP32" s="443">
        <v>0.02</v>
      </c>
      <c r="BQ32" s="443">
        <v>0.02</v>
      </c>
      <c r="BR32" s="443">
        <v>0.02</v>
      </c>
      <c r="BS32" s="443">
        <v>0.02</v>
      </c>
      <c r="BT32" s="443">
        <v>0.02</v>
      </c>
      <c r="BU32" s="443">
        <v>0</v>
      </c>
      <c r="BV32" s="443">
        <v>0</v>
      </c>
      <c r="BW32" s="444"/>
    </row>
    <row r="33" spans="1:75" ht="11.15" customHeight="1" x14ac:dyDescent="0.25">
      <c r="A33" s="158" t="s">
        <v>804</v>
      </c>
      <c r="B33" s="169" t="s">
        <v>79</v>
      </c>
      <c r="C33" s="243">
        <v>1.74</v>
      </c>
      <c r="D33" s="243">
        <v>1.8</v>
      </c>
      <c r="E33" s="243">
        <v>1.93</v>
      </c>
      <c r="F33" s="243">
        <v>1.94</v>
      </c>
      <c r="G33" s="243">
        <v>1.89</v>
      </c>
      <c r="H33" s="243">
        <v>1.556</v>
      </c>
      <c r="I33" s="243">
        <v>1.3660000000000001</v>
      </c>
      <c r="J33" s="243">
        <v>1.345</v>
      </c>
      <c r="K33" s="243">
        <v>1.27</v>
      </c>
      <c r="L33" s="243">
        <v>1.0549999999999999</v>
      </c>
      <c r="M33" s="243">
        <v>0.66</v>
      </c>
      <c r="N33" s="243">
        <v>1.1299999999999999</v>
      </c>
      <c r="O33" s="243">
        <v>2.02</v>
      </c>
      <c r="P33" s="243">
        <v>1.99</v>
      </c>
      <c r="Q33" s="243">
        <v>2.5299999999999998</v>
      </c>
      <c r="R33" s="243">
        <v>2.5</v>
      </c>
      <c r="S33" s="243">
        <v>2.5</v>
      </c>
      <c r="T33" s="243">
        <v>2.39</v>
      </c>
      <c r="U33" s="243">
        <v>2.71</v>
      </c>
      <c r="V33" s="243">
        <v>2.5099999999999998</v>
      </c>
      <c r="W33" s="243">
        <v>1.61</v>
      </c>
      <c r="X33" s="243">
        <v>1.71</v>
      </c>
      <c r="Y33" s="243">
        <v>1.96</v>
      </c>
      <c r="Z33" s="243">
        <v>2.5499999999999998</v>
      </c>
      <c r="AA33" s="243">
        <v>2.82</v>
      </c>
      <c r="AB33" s="243">
        <v>2.82</v>
      </c>
      <c r="AC33" s="243">
        <v>2.7149999999999999</v>
      </c>
      <c r="AD33" s="243">
        <v>1.075</v>
      </c>
      <c r="AE33" s="243">
        <v>6.8179169999999996</v>
      </c>
      <c r="AF33" s="243">
        <v>8.52</v>
      </c>
      <c r="AG33" s="243">
        <v>7.73</v>
      </c>
      <c r="AH33" s="243">
        <v>6.65</v>
      </c>
      <c r="AI33" s="243">
        <v>6.5350000000000001</v>
      </c>
      <c r="AJ33" s="243">
        <v>6.42</v>
      </c>
      <c r="AK33" s="243">
        <v>6.22</v>
      </c>
      <c r="AL33" s="243">
        <v>6.0250000000000004</v>
      </c>
      <c r="AM33" s="243">
        <v>5.6749999999999998</v>
      </c>
      <c r="AN33" s="243">
        <v>6.585</v>
      </c>
      <c r="AO33" s="243">
        <v>6.5250000000000004</v>
      </c>
      <c r="AP33" s="243">
        <v>6.5350000000000001</v>
      </c>
      <c r="AQ33" s="243">
        <v>6.1429999999999998</v>
      </c>
      <c r="AR33" s="243">
        <v>5.625</v>
      </c>
      <c r="AS33" s="243">
        <v>4.8600000000000003</v>
      </c>
      <c r="AT33" s="243">
        <v>4.6349999999999998</v>
      </c>
      <c r="AU33" s="243">
        <v>4.335</v>
      </c>
      <c r="AV33" s="243">
        <v>4.08</v>
      </c>
      <c r="AW33" s="243">
        <v>3.7050000000000001</v>
      </c>
      <c r="AX33" s="243">
        <v>3.6</v>
      </c>
      <c r="AY33" s="243">
        <v>3.37</v>
      </c>
      <c r="AZ33" s="243">
        <v>2.9049999999999998</v>
      </c>
      <c r="BA33" s="243">
        <v>3.0750000000000002</v>
      </c>
      <c r="BB33" s="243">
        <v>2.62</v>
      </c>
      <c r="BC33" s="243">
        <v>2.685346</v>
      </c>
      <c r="BD33" s="243">
        <v>2.37</v>
      </c>
      <c r="BE33" s="243">
        <v>1.98</v>
      </c>
      <c r="BF33" s="243">
        <v>1.53</v>
      </c>
      <c r="BG33" s="243">
        <v>1.4650000000000001</v>
      </c>
      <c r="BH33" s="367">
        <v>1.88</v>
      </c>
      <c r="BI33" s="367">
        <v>2.52</v>
      </c>
      <c r="BJ33" s="367">
        <v>2.92</v>
      </c>
      <c r="BK33" s="367">
        <v>2.95</v>
      </c>
      <c r="BL33" s="367">
        <v>2.95</v>
      </c>
      <c r="BM33" s="367">
        <v>2.85</v>
      </c>
      <c r="BN33" s="367">
        <v>2.98</v>
      </c>
      <c r="BO33" s="367">
        <v>2.88</v>
      </c>
      <c r="BP33" s="367">
        <v>2.68</v>
      </c>
      <c r="BQ33" s="367">
        <v>2.68</v>
      </c>
      <c r="BR33" s="367">
        <v>2.68</v>
      </c>
      <c r="BS33" s="367">
        <v>2.68</v>
      </c>
      <c r="BT33" s="367">
        <v>2.98</v>
      </c>
      <c r="BU33" s="367">
        <v>3.06</v>
      </c>
      <c r="BV33" s="367">
        <v>3.06</v>
      </c>
      <c r="BW33" s="444"/>
    </row>
    <row r="34" spans="1:75" ht="11.15" customHeight="1" x14ac:dyDescent="0.25">
      <c r="B34" s="169"/>
      <c r="C34" s="243"/>
      <c r="D34" s="243"/>
      <c r="E34" s="243"/>
      <c r="F34" s="243"/>
      <c r="G34" s="243"/>
      <c r="H34" s="243"/>
      <c r="I34" s="243"/>
      <c r="J34" s="243"/>
      <c r="K34" s="243"/>
      <c r="L34" s="243"/>
      <c r="M34" s="243"/>
      <c r="N34" s="243"/>
      <c r="O34" s="243"/>
      <c r="P34" s="243"/>
      <c r="Q34" s="243"/>
      <c r="R34" s="243"/>
      <c r="S34" s="243"/>
      <c r="T34" s="243"/>
      <c r="U34" s="243"/>
      <c r="V34" s="243"/>
      <c r="W34" s="243"/>
      <c r="X34" s="243"/>
      <c r="Y34" s="243"/>
      <c r="Z34" s="243"/>
      <c r="AA34" s="243"/>
      <c r="AB34" s="243"/>
      <c r="AC34" s="243"/>
      <c r="AD34" s="243"/>
      <c r="AE34" s="243"/>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c r="BG34" s="243"/>
      <c r="BH34" s="367"/>
      <c r="BI34" s="367"/>
      <c r="BJ34" s="367"/>
      <c r="BK34" s="367"/>
      <c r="BL34" s="367"/>
      <c r="BM34" s="367"/>
      <c r="BN34" s="367"/>
      <c r="BO34" s="367"/>
      <c r="BP34" s="367"/>
      <c r="BQ34" s="367"/>
      <c r="BR34" s="367"/>
      <c r="BS34" s="367"/>
      <c r="BT34" s="367"/>
      <c r="BU34" s="367"/>
      <c r="BV34" s="367"/>
      <c r="BW34" s="444"/>
    </row>
    <row r="35" spans="1:75" ht="11.15" customHeight="1" x14ac:dyDescent="0.25">
      <c r="A35" s="158" t="s">
        <v>893</v>
      </c>
      <c r="B35" s="170" t="s">
        <v>894</v>
      </c>
      <c r="C35" s="244">
        <v>1.095</v>
      </c>
      <c r="D35" s="244">
        <v>1.1200000000000001</v>
      </c>
      <c r="E35" s="244">
        <v>1.1200000000000001</v>
      </c>
      <c r="F35" s="244">
        <v>1.0954999999999999</v>
      </c>
      <c r="G35" s="244">
        <v>1.2905</v>
      </c>
      <c r="H35" s="244">
        <v>1.615</v>
      </c>
      <c r="I35" s="244">
        <v>1.7115</v>
      </c>
      <c r="J35" s="244">
        <v>1.472</v>
      </c>
      <c r="K35" s="244">
        <v>1.46</v>
      </c>
      <c r="L35" s="244">
        <v>1.4850000000000001</v>
      </c>
      <c r="M35" s="244">
        <v>2.0259999999999998</v>
      </c>
      <c r="N35" s="244">
        <v>2.34</v>
      </c>
      <c r="O35" s="244">
        <v>2.4987419355</v>
      </c>
      <c r="P35" s="244">
        <v>2.6718571429</v>
      </c>
      <c r="Q35" s="244">
        <v>2.1960000000000002</v>
      </c>
      <c r="R35" s="244">
        <v>2.202</v>
      </c>
      <c r="S35" s="244">
        <v>2.5979999999999999</v>
      </c>
      <c r="T35" s="244">
        <v>2.6040000000000001</v>
      </c>
      <c r="U35" s="244">
        <v>2.6960000000000002</v>
      </c>
      <c r="V35" s="244">
        <v>2.746</v>
      </c>
      <c r="W35" s="244">
        <v>4.1609999999999996</v>
      </c>
      <c r="X35" s="244">
        <v>2.85</v>
      </c>
      <c r="Y35" s="244">
        <v>2.83</v>
      </c>
      <c r="Z35" s="244">
        <v>3.0019999999999998</v>
      </c>
      <c r="AA35" s="244">
        <v>3.1160000000000001</v>
      </c>
      <c r="AB35" s="244">
        <v>3.77</v>
      </c>
      <c r="AC35" s="244">
        <v>3.972</v>
      </c>
      <c r="AD35" s="244">
        <v>3.8490000000000002</v>
      </c>
      <c r="AE35" s="244">
        <v>3.9390000000000001</v>
      </c>
      <c r="AF35" s="244">
        <v>4.1589999999999998</v>
      </c>
      <c r="AG35" s="244">
        <v>4.1749999999999998</v>
      </c>
      <c r="AH35" s="244">
        <v>4.1100000000000003</v>
      </c>
      <c r="AI35" s="244">
        <v>4.0599999999999996</v>
      </c>
      <c r="AJ35" s="244">
        <v>3.68</v>
      </c>
      <c r="AK35" s="244">
        <v>2.97</v>
      </c>
      <c r="AL35" s="244">
        <v>2.8675000000000002</v>
      </c>
      <c r="AM35" s="244">
        <v>2.8639999999999999</v>
      </c>
      <c r="AN35" s="244">
        <v>2.3540000000000001</v>
      </c>
      <c r="AO35" s="244">
        <v>2.23</v>
      </c>
      <c r="AP35" s="244">
        <v>2.2155</v>
      </c>
      <c r="AQ35" s="244">
        <v>2.105</v>
      </c>
      <c r="AR35" s="244">
        <v>2.0499999999999998</v>
      </c>
      <c r="AS35" s="244">
        <v>2.0459999999999998</v>
      </c>
      <c r="AT35" s="244">
        <v>2.266</v>
      </c>
      <c r="AU35" s="244">
        <v>2.14</v>
      </c>
      <c r="AV35" s="244">
        <v>2.0459999999999998</v>
      </c>
      <c r="AW35" s="244">
        <v>2.0259999999999998</v>
      </c>
      <c r="AX35" s="244">
        <v>2.016</v>
      </c>
      <c r="AY35" s="244">
        <v>2.0840000000000001</v>
      </c>
      <c r="AZ35" s="244">
        <v>1.8640000000000001</v>
      </c>
      <c r="BA35" s="244">
        <v>1.994</v>
      </c>
      <c r="BB35" s="244">
        <v>2.1040000000000001</v>
      </c>
      <c r="BC35" s="244">
        <v>2.5640000000000001</v>
      </c>
      <c r="BD35" s="244">
        <v>2.5939999999999999</v>
      </c>
      <c r="BE35" s="244">
        <v>2.8919999999999999</v>
      </c>
      <c r="BF35" s="244">
        <v>2.36</v>
      </c>
      <c r="BG35" s="244">
        <v>2.34</v>
      </c>
      <c r="BH35" s="558" t="s">
        <v>1407</v>
      </c>
      <c r="BI35" s="558" t="s">
        <v>1407</v>
      </c>
      <c r="BJ35" s="558" t="s">
        <v>1407</v>
      </c>
      <c r="BK35" s="558" t="s">
        <v>1407</v>
      </c>
      <c r="BL35" s="558" t="s">
        <v>1407</v>
      </c>
      <c r="BM35" s="558" t="s">
        <v>1407</v>
      </c>
      <c r="BN35" s="558" t="s">
        <v>1407</v>
      </c>
      <c r="BO35" s="558" t="s">
        <v>1407</v>
      </c>
      <c r="BP35" s="558" t="s">
        <v>1407</v>
      </c>
      <c r="BQ35" s="558" t="s">
        <v>1407</v>
      </c>
      <c r="BR35" s="558" t="s">
        <v>1407</v>
      </c>
      <c r="BS35" s="558" t="s">
        <v>1407</v>
      </c>
      <c r="BT35" s="558" t="s">
        <v>1407</v>
      </c>
      <c r="BU35" s="558" t="s">
        <v>1407</v>
      </c>
      <c r="BV35" s="558" t="s">
        <v>1407</v>
      </c>
      <c r="BW35" s="444"/>
    </row>
    <row r="36" spans="1:75" ht="12" customHeight="1" x14ac:dyDescent="0.25">
      <c r="B36" s="779" t="s">
        <v>1009</v>
      </c>
      <c r="C36" s="736"/>
      <c r="D36" s="736"/>
      <c r="E36" s="736"/>
      <c r="F36" s="736"/>
      <c r="G36" s="736"/>
      <c r="H36" s="736"/>
      <c r="I36" s="736"/>
      <c r="J36" s="736"/>
      <c r="K36" s="736"/>
      <c r="L36" s="736"/>
      <c r="M36" s="736"/>
      <c r="N36" s="736"/>
      <c r="O36" s="736"/>
      <c r="P36" s="736"/>
      <c r="Q36" s="736"/>
      <c r="R36" s="243"/>
      <c r="S36" s="243"/>
      <c r="T36" s="243"/>
      <c r="U36" s="243"/>
      <c r="V36" s="243"/>
      <c r="W36" s="243"/>
      <c r="X36" s="243"/>
      <c r="Y36" s="243"/>
      <c r="Z36" s="243"/>
      <c r="AA36" s="243"/>
      <c r="AB36" s="243"/>
      <c r="AC36" s="243"/>
      <c r="AD36" s="243"/>
      <c r="AE36" s="243"/>
      <c r="AF36" s="243"/>
      <c r="AG36" s="243"/>
      <c r="AH36" s="243"/>
      <c r="AI36" s="243"/>
      <c r="AJ36" s="243"/>
      <c r="AK36" s="243"/>
      <c r="AL36" s="243"/>
      <c r="AM36" s="243"/>
      <c r="AN36" s="243"/>
      <c r="AO36" s="243"/>
      <c r="AP36" s="243"/>
      <c r="AQ36" s="243"/>
      <c r="AR36" s="243"/>
      <c r="AS36" s="243"/>
      <c r="AT36" s="243"/>
      <c r="AU36" s="243"/>
      <c r="AV36" s="243"/>
      <c r="AW36" s="243"/>
      <c r="AX36" s="243"/>
      <c r="AY36" s="367"/>
      <c r="AZ36" s="367"/>
      <c r="BA36" s="367"/>
      <c r="BB36" s="367"/>
      <c r="BC36" s="367"/>
      <c r="BD36" s="367"/>
      <c r="BE36" s="367"/>
      <c r="BF36" s="367"/>
      <c r="BG36" s="367"/>
      <c r="BH36" s="367"/>
      <c r="BI36" s="367"/>
      <c r="BJ36" s="367"/>
      <c r="BK36" s="367"/>
      <c r="BL36" s="367"/>
      <c r="BM36" s="367"/>
      <c r="BN36" s="367"/>
      <c r="BO36" s="367"/>
      <c r="BP36" s="367"/>
      <c r="BQ36" s="367"/>
      <c r="BR36" s="367"/>
      <c r="BS36" s="367"/>
      <c r="BT36" s="367"/>
      <c r="BU36" s="367"/>
      <c r="BV36" s="367"/>
      <c r="BW36" s="444"/>
    </row>
    <row r="37" spans="1:75" ht="12" customHeight="1" x14ac:dyDescent="0.2">
      <c r="B37" s="774" t="s">
        <v>1332</v>
      </c>
      <c r="C37" s="742"/>
      <c r="D37" s="742"/>
      <c r="E37" s="742"/>
      <c r="F37" s="742"/>
      <c r="G37" s="742"/>
      <c r="H37" s="742"/>
      <c r="I37" s="742"/>
      <c r="J37" s="742"/>
      <c r="K37" s="742"/>
      <c r="L37" s="742"/>
      <c r="M37" s="742"/>
      <c r="N37" s="742"/>
      <c r="O37" s="742"/>
      <c r="P37" s="742"/>
      <c r="Q37" s="736"/>
      <c r="BD37" s="444"/>
      <c r="BE37" s="444"/>
      <c r="BF37" s="444"/>
      <c r="BK37" s="444"/>
      <c r="BL37" s="444"/>
      <c r="BM37" s="444"/>
      <c r="BN37" s="444"/>
      <c r="BO37" s="444"/>
      <c r="BP37" s="444"/>
      <c r="BQ37" s="444"/>
      <c r="BR37" s="444"/>
      <c r="BS37" s="444"/>
      <c r="BT37" s="444"/>
      <c r="BU37" s="444"/>
      <c r="BV37" s="444"/>
      <c r="BW37" s="444"/>
    </row>
    <row r="38" spans="1:75" ht="12" customHeight="1" x14ac:dyDescent="0.2">
      <c r="B38" s="780" t="s">
        <v>1333</v>
      </c>
      <c r="C38" s="780"/>
      <c r="D38" s="780"/>
      <c r="E38" s="780"/>
      <c r="F38" s="780"/>
      <c r="G38" s="780"/>
      <c r="H38" s="780"/>
      <c r="I38" s="780"/>
      <c r="J38" s="780"/>
      <c r="K38" s="780"/>
      <c r="L38" s="780"/>
      <c r="M38" s="780"/>
      <c r="N38" s="780"/>
      <c r="O38" s="780"/>
      <c r="P38" s="780"/>
      <c r="Q38" s="703"/>
      <c r="BD38" s="444"/>
      <c r="BE38" s="444"/>
      <c r="BF38" s="444"/>
      <c r="BK38" s="444"/>
      <c r="BL38" s="444"/>
      <c r="BM38" s="444"/>
      <c r="BN38" s="444"/>
      <c r="BO38" s="444"/>
      <c r="BP38" s="444"/>
      <c r="BQ38" s="444"/>
      <c r="BR38" s="444"/>
      <c r="BS38" s="444"/>
      <c r="BT38" s="444"/>
      <c r="BU38" s="444"/>
      <c r="BV38" s="444"/>
      <c r="BW38" s="444"/>
    </row>
    <row r="39" spans="1:75" s="396" customFormat="1" ht="12" customHeight="1" x14ac:dyDescent="0.25">
      <c r="A39" s="397"/>
      <c r="B39" s="750" t="str">
        <f>"Notes: "&amp;"EIA completed modeling and analysis for this report on " &amp;Dates!D2&amp;"."</f>
        <v>Notes: EIA completed modeling and analysis for this report on Thursday October 6, 2022.</v>
      </c>
      <c r="C39" s="749"/>
      <c r="D39" s="749"/>
      <c r="E39" s="749"/>
      <c r="F39" s="749"/>
      <c r="G39" s="749"/>
      <c r="H39" s="749"/>
      <c r="I39" s="749"/>
      <c r="J39" s="749"/>
      <c r="K39" s="749"/>
      <c r="L39" s="749"/>
      <c r="M39" s="749"/>
      <c r="N39" s="749"/>
      <c r="O39" s="749"/>
      <c r="P39" s="749"/>
      <c r="Q39" s="749"/>
      <c r="AY39" s="482"/>
      <c r="AZ39" s="482"/>
      <c r="BA39" s="482"/>
      <c r="BB39" s="482"/>
      <c r="BC39" s="482"/>
      <c r="BD39" s="482"/>
      <c r="BE39" s="482"/>
      <c r="BF39" s="482"/>
      <c r="BG39" s="482"/>
      <c r="BH39" s="482"/>
      <c r="BI39" s="482"/>
      <c r="BJ39" s="482"/>
      <c r="BK39" s="482"/>
      <c r="BL39" s="482"/>
      <c r="BM39" s="482"/>
      <c r="BN39" s="482"/>
      <c r="BO39" s="482"/>
      <c r="BP39" s="482"/>
      <c r="BQ39" s="482"/>
      <c r="BR39" s="482"/>
      <c r="BS39" s="482"/>
      <c r="BT39" s="482"/>
      <c r="BU39" s="482"/>
      <c r="BV39" s="482"/>
      <c r="BW39" s="482"/>
    </row>
    <row r="40" spans="1:75" s="396" customFormat="1" ht="12" customHeight="1" x14ac:dyDescent="0.25">
      <c r="A40" s="397"/>
      <c r="B40" s="750" t="s">
        <v>350</v>
      </c>
      <c r="C40" s="749"/>
      <c r="D40" s="749"/>
      <c r="E40" s="749"/>
      <c r="F40" s="749"/>
      <c r="G40" s="749"/>
      <c r="H40" s="749"/>
      <c r="I40" s="749"/>
      <c r="J40" s="749"/>
      <c r="K40" s="749"/>
      <c r="L40" s="749"/>
      <c r="M40" s="749"/>
      <c r="N40" s="749"/>
      <c r="O40" s="749"/>
      <c r="P40" s="749"/>
      <c r="Q40" s="749"/>
      <c r="AY40" s="482"/>
      <c r="AZ40" s="482"/>
      <c r="BA40" s="482"/>
      <c r="BB40" s="482"/>
      <c r="BC40" s="482"/>
      <c r="BD40" s="576"/>
      <c r="BE40" s="576"/>
      <c r="BF40" s="576"/>
      <c r="BG40" s="482"/>
      <c r="BH40" s="482"/>
      <c r="BI40" s="482"/>
      <c r="BJ40" s="482"/>
    </row>
    <row r="41" spans="1:75" s="396" customFormat="1" ht="12" customHeight="1" x14ac:dyDescent="0.25">
      <c r="A41" s="397"/>
      <c r="B41" s="770" t="s">
        <v>876</v>
      </c>
      <c r="C41" s="757"/>
      <c r="D41" s="757"/>
      <c r="E41" s="757"/>
      <c r="F41" s="757"/>
      <c r="G41" s="757"/>
      <c r="H41" s="757"/>
      <c r="I41" s="757"/>
      <c r="J41" s="757"/>
      <c r="K41" s="757"/>
      <c r="L41" s="757"/>
      <c r="M41" s="757"/>
      <c r="N41" s="757"/>
      <c r="O41" s="757"/>
      <c r="P41" s="757"/>
      <c r="Q41" s="757"/>
      <c r="AY41" s="482"/>
      <c r="AZ41" s="482"/>
      <c r="BA41" s="482"/>
      <c r="BB41" s="482"/>
      <c r="BC41" s="482"/>
      <c r="BD41" s="576"/>
      <c r="BE41" s="576"/>
      <c r="BF41" s="576"/>
      <c r="BG41" s="482"/>
      <c r="BH41" s="482"/>
      <c r="BI41" s="482"/>
      <c r="BJ41" s="482"/>
    </row>
    <row r="42" spans="1:75" s="396" customFormat="1" ht="12" customHeight="1" x14ac:dyDescent="0.25">
      <c r="A42" s="397"/>
      <c r="B42" s="776" t="s">
        <v>845</v>
      </c>
      <c r="C42" s="736"/>
      <c r="D42" s="736"/>
      <c r="E42" s="736"/>
      <c r="F42" s="736"/>
      <c r="G42" s="736"/>
      <c r="H42" s="736"/>
      <c r="I42" s="736"/>
      <c r="J42" s="736"/>
      <c r="K42" s="736"/>
      <c r="L42" s="736"/>
      <c r="M42" s="736"/>
      <c r="N42" s="736"/>
      <c r="O42" s="736"/>
      <c r="P42" s="736"/>
      <c r="Q42" s="736"/>
      <c r="AY42" s="482"/>
      <c r="AZ42" s="482"/>
      <c r="BA42" s="482"/>
      <c r="BB42" s="482"/>
      <c r="BC42" s="482"/>
      <c r="BD42" s="576"/>
      <c r="BE42" s="576"/>
      <c r="BF42" s="576"/>
      <c r="BG42" s="482"/>
      <c r="BH42" s="482"/>
      <c r="BI42" s="482"/>
      <c r="BJ42" s="482"/>
    </row>
    <row r="43" spans="1:75" s="396" customFormat="1" ht="12" customHeight="1" x14ac:dyDescent="0.25">
      <c r="A43" s="397"/>
      <c r="B43" s="745" t="s">
        <v>829</v>
      </c>
      <c r="C43" s="746"/>
      <c r="D43" s="746"/>
      <c r="E43" s="746"/>
      <c r="F43" s="746"/>
      <c r="G43" s="746"/>
      <c r="H43" s="746"/>
      <c r="I43" s="746"/>
      <c r="J43" s="746"/>
      <c r="K43" s="746"/>
      <c r="L43" s="746"/>
      <c r="M43" s="746"/>
      <c r="N43" s="746"/>
      <c r="O43" s="746"/>
      <c r="P43" s="746"/>
      <c r="Q43" s="736"/>
      <c r="AY43" s="482"/>
      <c r="AZ43" s="482"/>
      <c r="BA43" s="482"/>
      <c r="BB43" s="482"/>
      <c r="BC43" s="482"/>
      <c r="BD43" s="576"/>
      <c r="BE43" s="576"/>
      <c r="BF43" s="576"/>
      <c r="BG43" s="482"/>
      <c r="BH43" s="482"/>
      <c r="BI43" s="482"/>
      <c r="BJ43" s="482"/>
    </row>
    <row r="44" spans="1:75" s="396" customFormat="1" ht="12" customHeight="1" x14ac:dyDescent="0.25">
      <c r="A44" s="392"/>
      <c r="B44" s="765" t="s">
        <v>1356</v>
      </c>
      <c r="C44" s="736"/>
      <c r="D44" s="736"/>
      <c r="E44" s="736"/>
      <c r="F44" s="736"/>
      <c r="G44" s="736"/>
      <c r="H44" s="736"/>
      <c r="I44" s="736"/>
      <c r="J44" s="736"/>
      <c r="K44" s="736"/>
      <c r="L44" s="736"/>
      <c r="M44" s="736"/>
      <c r="N44" s="736"/>
      <c r="O44" s="736"/>
      <c r="P44" s="736"/>
      <c r="Q44" s="736"/>
      <c r="AY44" s="482"/>
      <c r="AZ44" s="482"/>
      <c r="BA44" s="482"/>
      <c r="BB44" s="482"/>
      <c r="BC44" s="482"/>
      <c r="BD44" s="576"/>
      <c r="BE44" s="576"/>
      <c r="BF44" s="576"/>
      <c r="BG44" s="482"/>
      <c r="BH44" s="482"/>
      <c r="BI44" s="482"/>
      <c r="BJ44" s="482"/>
    </row>
    <row r="45" spans="1:75" x14ac:dyDescent="0.25">
      <c r="BK45" s="369"/>
      <c r="BL45" s="369"/>
      <c r="BM45" s="369"/>
      <c r="BN45" s="369"/>
      <c r="BO45" s="369"/>
      <c r="BP45" s="369"/>
      <c r="BQ45" s="369"/>
      <c r="BR45" s="369"/>
      <c r="BS45" s="369"/>
      <c r="BT45" s="369"/>
      <c r="BU45" s="369"/>
      <c r="BV45" s="369"/>
    </row>
    <row r="46" spans="1:75" x14ac:dyDescent="0.25">
      <c r="BK46" s="369"/>
      <c r="BL46" s="369"/>
      <c r="BM46" s="369"/>
      <c r="BN46" s="369"/>
      <c r="BO46" s="369"/>
      <c r="BP46" s="369"/>
      <c r="BQ46" s="369"/>
      <c r="BR46" s="369"/>
      <c r="BS46" s="369"/>
      <c r="BT46" s="369"/>
      <c r="BU46" s="369"/>
      <c r="BV46" s="369"/>
    </row>
    <row r="47" spans="1:75" x14ac:dyDescent="0.25">
      <c r="BK47" s="369"/>
      <c r="BL47" s="369"/>
      <c r="BM47" s="369"/>
      <c r="BN47" s="369"/>
      <c r="BO47" s="369"/>
      <c r="BP47" s="369"/>
      <c r="BQ47" s="369"/>
      <c r="BR47" s="369"/>
      <c r="BS47" s="369"/>
      <c r="BT47" s="369"/>
      <c r="BU47" s="369"/>
      <c r="BV47" s="369"/>
    </row>
    <row r="48" spans="1:75" x14ac:dyDescent="0.25">
      <c r="BK48" s="369"/>
      <c r="BL48" s="369"/>
      <c r="BM48" s="369"/>
      <c r="BN48" s="369"/>
      <c r="BO48" s="369"/>
      <c r="BP48" s="369"/>
      <c r="BQ48" s="369"/>
      <c r="BR48" s="369"/>
      <c r="BS48" s="369"/>
      <c r="BT48" s="369"/>
      <c r="BU48" s="369"/>
      <c r="BV48" s="369"/>
    </row>
    <row r="49" spans="63:74" x14ac:dyDescent="0.25">
      <c r="BK49" s="369"/>
      <c r="BL49" s="369"/>
      <c r="BM49" s="369"/>
      <c r="BN49" s="369"/>
      <c r="BO49" s="369"/>
      <c r="BP49" s="369"/>
      <c r="BQ49" s="369"/>
      <c r="BR49" s="369"/>
      <c r="BS49" s="369"/>
      <c r="BT49" s="369"/>
      <c r="BU49" s="369"/>
      <c r="BV49" s="369"/>
    </row>
    <row r="50" spans="63:74" x14ac:dyDescent="0.25">
      <c r="BK50" s="369"/>
      <c r="BL50" s="369"/>
      <c r="BM50" s="369"/>
      <c r="BN50" s="369"/>
      <c r="BO50" s="369"/>
      <c r="BP50" s="369"/>
      <c r="BQ50" s="369"/>
      <c r="BR50" s="369"/>
      <c r="BS50" s="369"/>
      <c r="BT50" s="369"/>
      <c r="BU50" s="369"/>
      <c r="BV50" s="369"/>
    </row>
    <row r="51" spans="63:74" x14ac:dyDescent="0.25">
      <c r="BK51" s="369"/>
      <c r="BL51" s="369"/>
      <c r="BM51" s="369"/>
      <c r="BN51" s="369"/>
      <c r="BO51" s="369"/>
      <c r="BP51" s="369"/>
      <c r="BQ51" s="369"/>
      <c r="BR51" s="369"/>
      <c r="BS51" s="369"/>
      <c r="BT51" s="369"/>
      <c r="BU51" s="369"/>
      <c r="BV51" s="369"/>
    </row>
    <row r="52" spans="63:74" x14ac:dyDescent="0.25">
      <c r="BK52" s="369"/>
      <c r="BL52" s="369"/>
      <c r="BM52" s="369"/>
      <c r="BN52" s="369"/>
      <c r="BO52" s="369"/>
      <c r="BP52" s="369"/>
      <c r="BQ52" s="369"/>
      <c r="BR52" s="369"/>
      <c r="BS52" s="369"/>
      <c r="BT52" s="369"/>
      <c r="BU52" s="369"/>
      <c r="BV52" s="369"/>
    </row>
    <row r="53" spans="63:74" x14ac:dyDescent="0.25">
      <c r="BK53" s="369"/>
      <c r="BL53" s="369"/>
      <c r="BM53" s="369"/>
      <c r="BN53" s="369"/>
      <c r="BO53" s="369"/>
      <c r="BP53" s="369"/>
      <c r="BQ53" s="369"/>
      <c r="BR53" s="369"/>
      <c r="BS53" s="369"/>
      <c r="BT53" s="369"/>
      <c r="BU53" s="369"/>
      <c r="BV53" s="369"/>
    </row>
    <row r="54" spans="63:74" x14ac:dyDescent="0.25">
      <c r="BK54" s="369"/>
      <c r="BL54" s="369"/>
      <c r="BM54" s="369"/>
      <c r="BN54" s="369"/>
      <c r="BO54" s="369"/>
      <c r="BP54" s="369"/>
      <c r="BQ54" s="369"/>
      <c r="BR54" s="369"/>
      <c r="BS54" s="369"/>
      <c r="BT54" s="369"/>
      <c r="BU54" s="369"/>
      <c r="BV54" s="369"/>
    </row>
    <row r="55" spans="63:74" x14ac:dyDescent="0.25">
      <c r="BK55" s="369"/>
      <c r="BL55" s="369"/>
      <c r="BM55" s="369"/>
      <c r="BN55" s="369"/>
      <c r="BO55" s="369"/>
      <c r="BP55" s="369"/>
      <c r="BQ55" s="369"/>
      <c r="BR55" s="369"/>
      <c r="BS55" s="369"/>
      <c r="BT55" s="369"/>
      <c r="BU55" s="369"/>
      <c r="BV55" s="369"/>
    </row>
    <row r="56" spans="63:74" x14ac:dyDescent="0.25">
      <c r="BK56" s="369"/>
      <c r="BL56" s="369"/>
      <c r="BM56" s="369"/>
      <c r="BN56" s="369"/>
      <c r="BO56" s="369"/>
      <c r="BP56" s="369"/>
      <c r="BQ56" s="369"/>
      <c r="BR56" s="369"/>
      <c r="BS56" s="369"/>
      <c r="BT56" s="369"/>
      <c r="BU56" s="369"/>
      <c r="BV56" s="369"/>
    </row>
    <row r="57" spans="63:74" x14ac:dyDescent="0.25">
      <c r="BK57" s="369"/>
      <c r="BL57" s="369"/>
      <c r="BM57" s="369"/>
      <c r="BN57" s="369"/>
      <c r="BO57" s="369"/>
      <c r="BP57" s="369"/>
      <c r="BQ57" s="369"/>
      <c r="BR57" s="369"/>
      <c r="BS57" s="369"/>
      <c r="BT57" s="369"/>
      <c r="BU57" s="369"/>
      <c r="BV57" s="369"/>
    </row>
    <row r="58" spans="63:74" x14ac:dyDescent="0.25">
      <c r="BK58" s="369"/>
      <c r="BL58" s="369"/>
      <c r="BM58" s="369"/>
      <c r="BN58" s="369"/>
      <c r="BO58" s="369"/>
      <c r="BP58" s="369"/>
      <c r="BQ58" s="369"/>
      <c r="BR58" s="369"/>
      <c r="BS58" s="369"/>
      <c r="BT58" s="369"/>
      <c r="BU58" s="369"/>
      <c r="BV58" s="369"/>
    </row>
    <row r="59" spans="63:74" x14ac:dyDescent="0.25">
      <c r="BK59" s="369"/>
      <c r="BL59" s="369"/>
      <c r="BM59" s="369"/>
      <c r="BN59" s="369"/>
      <c r="BO59" s="369"/>
      <c r="BP59" s="369"/>
      <c r="BQ59" s="369"/>
      <c r="BR59" s="369"/>
      <c r="BS59" s="369"/>
      <c r="BT59" s="369"/>
      <c r="BU59" s="369"/>
      <c r="BV59" s="369"/>
    </row>
    <row r="60" spans="63:74" x14ac:dyDescent="0.25">
      <c r="BK60" s="369"/>
      <c r="BL60" s="369"/>
      <c r="BM60" s="369"/>
      <c r="BN60" s="369"/>
      <c r="BO60" s="369"/>
      <c r="BP60" s="369"/>
      <c r="BQ60" s="369"/>
      <c r="BR60" s="369"/>
      <c r="BS60" s="369"/>
      <c r="BT60" s="369"/>
      <c r="BU60" s="369"/>
      <c r="BV60" s="369"/>
    </row>
    <row r="61" spans="63:74" x14ac:dyDescent="0.25">
      <c r="BK61" s="369"/>
      <c r="BL61" s="369"/>
      <c r="BM61" s="369"/>
      <c r="BN61" s="369"/>
      <c r="BO61" s="369"/>
      <c r="BP61" s="369"/>
      <c r="BQ61" s="369"/>
      <c r="BR61" s="369"/>
      <c r="BS61" s="369"/>
      <c r="BT61" s="369"/>
      <c r="BU61" s="369"/>
      <c r="BV61" s="369"/>
    </row>
    <row r="62" spans="63:74" x14ac:dyDescent="0.25">
      <c r="BK62" s="369"/>
      <c r="BL62" s="369"/>
      <c r="BM62" s="369"/>
      <c r="BN62" s="369"/>
      <c r="BO62" s="369"/>
      <c r="BP62" s="369"/>
      <c r="BQ62" s="369"/>
      <c r="BR62" s="369"/>
      <c r="BS62" s="369"/>
      <c r="BT62" s="369"/>
      <c r="BU62" s="369"/>
      <c r="BV62" s="369"/>
    </row>
    <row r="63" spans="63:74" x14ac:dyDescent="0.25">
      <c r="BK63" s="369"/>
      <c r="BL63" s="369"/>
      <c r="BM63" s="369"/>
      <c r="BN63" s="369"/>
      <c r="BO63" s="369"/>
      <c r="BP63" s="369"/>
      <c r="BQ63" s="369"/>
      <c r="BR63" s="369"/>
      <c r="BS63" s="369"/>
      <c r="BT63" s="369"/>
      <c r="BU63" s="369"/>
      <c r="BV63" s="369"/>
    </row>
    <row r="64" spans="63:74" x14ac:dyDescent="0.25">
      <c r="BK64" s="369"/>
      <c r="BL64" s="369"/>
      <c r="BM64" s="369"/>
      <c r="BN64" s="369"/>
      <c r="BO64" s="369"/>
      <c r="BP64" s="369"/>
      <c r="BQ64" s="369"/>
      <c r="BR64" s="369"/>
      <c r="BS64" s="369"/>
      <c r="BT64" s="369"/>
      <c r="BU64" s="369"/>
      <c r="BV64" s="369"/>
    </row>
    <row r="65" spans="63:74" x14ac:dyDescent="0.25">
      <c r="BK65" s="369"/>
      <c r="BL65" s="369"/>
      <c r="BM65" s="369"/>
      <c r="BN65" s="369"/>
      <c r="BO65" s="369"/>
      <c r="BP65" s="369"/>
      <c r="BQ65" s="369"/>
      <c r="BR65" s="369"/>
      <c r="BS65" s="369"/>
      <c r="BT65" s="369"/>
      <c r="BU65" s="369"/>
      <c r="BV65" s="369"/>
    </row>
    <row r="66" spans="63:74" x14ac:dyDescent="0.25">
      <c r="BK66" s="369"/>
      <c r="BL66" s="369"/>
      <c r="BM66" s="369"/>
      <c r="BN66" s="369"/>
      <c r="BO66" s="369"/>
      <c r="BP66" s="369"/>
      <c r="BQ66" s="369"/>
      <c r="BR66" s="369"/>
      <c r="BS66" s="369"/>
      <c r="BT66" s="369"/>
      <c r="BU66" s="369"/>
      <c r="BV66" s="369"/>
    </row>
    <row r="67" spans="63:74" x14ac:dyDescent="0.25">
      <c r="BK67" s="369"/>
      <c r="BL67" s="369"/>
      <c r="BM67" s="369"/>
      <c r="BN67" s="369"/>
      <c r="BO67" s="369"/>
      <c r="BP67" s="369"/>
      <c r="BQ67" s="369"/>
      <c r="BR67" s="369"/>
      <c r="BS67" s="369"/>
      <c r="BT67" s="369"/>
      <c r="BU67" s="369"/>
      <c r="BV67" s="369"/>
    </row>
    <row r="68" spans="63:74" x14ac:dyDescent="0.25">
      <c r="BK68" s="369"/>
      <c r="BL68" s="369"/>
      <c r="BM68" s="369"/>
      <c r="BN68" s="369"/>
      <c r="BO68" s="369"/>
      <c r="BP68" s="369"/>
      <c r="BQ68" s="369"/>
      <c r="BR68" s="369"/>
      <c r="BS68" s="369"/>
      <c r="BT68" s="369"/>
      <c r="BU68" s="369"/>
      <c r="BV68" s="369"/>
    </row>
    <row r="69" spans="63:74" x14ac:dyDescent="0.25">
      <c r="BK69" s="369"/>
      <c r="BL69" s="369"/>
      <c r="BM69" s="369"/>
      <c r="BN69" s="369"/>
      <c r="BO69" s="369"/>
      <c r="BP69" s="369"/>
      <c r="BQ69" s="369"/>
      <c r="BR69" s="369"/>
      <c r="BS69" s="369"/>
      <c r="BT69" s="369"/>
      <c r="BU69" s="369"/>
      <c r="BV69" s="369"/>
    </row>
    <row r="70" spans="63:74" x14ac:dyDescent="0.25">
      <c r="BK70" s="369"/>
      <c r="BL70" s="369"/>
      <c r="BM70" s="369"/>
      <c r="BN70" s="369"/>
      <c r="BO70" s="369"/>
      <c r="BP70" s="369"/>
      <c r="BQ70" s="369"/>
      <c r="BR70" s="369"/>
      <c r="BS70" s="369"/>
      <c r="BT70" s="369"/>
      <c r="BU70" s="369"/>
      <c r="BV70" s="369"/>
    </row>
    <row r="71" spans="63:74" x14ac:dyDescent="0.25">
      <c r="BK71" s="369"/>
      <c r="BL71" s="369"/>
      <c r="BM71" s="369"/>
      <c r="BN71" s="369"/>
      <c r="BO71" s="369"/>
      <c r="BP71" s="369"/>
      <c r="BQ71" s="369"/>
      <c r="BR71" s="369"/>
      <c r="BS71" s="369"/>
      <c r="BT71" s="369"/>
      <c r="BU71" s="369"/>
      <c r="BV71" s="369"/>
    </row>
    <row r="72" spans="63:74" x14ac:dyDescent="0.25">
      <c r="BK72" s="369"/>
      <c r="BL72" s="369"/>
      <c r="BM72" s="369"/>
      <c r="BN72" s="369"/>
      <c r="BO72" s="369"/>
      <c r="BP72" s="369"/>
      <c r="BQ72" s="369"/>
      <c r="BR72" s="369"/>
      <c r="BS72" s="369"/>
      <c r="BT72" s="369"/>
      <c r="BU72" s="369"/>
      <c r="BV72" s="369"/>
    </row>
    <row r="73" spans="63:74" x14ac:dyDescent="0.25">
      <c r="BK73" s="369"/>
      <c r="BL73" s="369"/>
      <c r="BM73" s="369"/>
      <c r="BN73" s="369"/>
      <c r="BO73" s="369"/>
      <c r="BP73" s="369"/>
      <c r="BQ73" s="369"/>
      <c r="BR73" s="369"/>
      <c r="BS73" s="369"/>
      <c r="BT73" s="369"/>
      <c r="BU73" s="369"/>
      <c r="BV73" s="369"/>
    </row>
    <row r="74" spans="63:74" x14ac:dyDescent="0.25">
      <c r="BK74" s="369"/>
      <c r="BL74" s="369"/>
      <c r="BM74" s="369"/>
      <c r="BN74" s="369"/>
      <c r="BO74" s="369"/>
      <c r="BP74" s="369"/>
      <c r="BQ74" s="369"/>
      <c r="BR74" s="369"/>
      <c r="BS74" s="369"/>
      <c r="BT74" s="369"/>
      <c r="BU74" s="369"/>
      <c r="BV74" s="369"/>
    </row>
    <row r="75" spans="63:74" x14ac:dyDescent="0.25">
      <c r="BK75" s="369"/>
      <c r="BL75" s="369"/>
      <c r="BM75" s="369"/>
      <c r="BN75" s="369"/>
      <c r="BO75" s="369"/>
      <c r="BP75" s="369"/>
      <c r="BQ75" s="369"/>
      <c r="BR75" s="369"/>
      <c r="BS75" s="369"/>
      <c r="BT75" s="369"/>
      <c r="BU75" s="369"/>
      <c r="BV75" s="369"/>
    </row>
    <row r="76" spans="63:74" x14ac:dyDescent="0.25">
      <c r="BK76" s="369"/>
      <c r="BL76" s="369"/>
      <c r="BM76" s="369"/>
      <c r="BN76" s="369"/>
      <c r="BO76" s="369"/>
      <c r="BP76" s="369"/>
      <c r="BQ76" s="369"/>
      <c r="BR76" s="369"/>
      <c r="BS76" s="369"/>
      <c r="BT76" s="369"/>
      <c r="BU76" s="369"/>
      <c r="BV76" s="369"/>
    </row>
    <row r="77" spans="63:74" x14ac:dyDescent="0.25">
      <c r="BK77" s="369"/>
      <c r="BL77" s="369"/>
      <c r="BM77" s="369"/>
      <c r="BN77" s="369"/>
      <c r="BO77" s="369"/>
      <c r="BP77" s="369"/>
      <c r="BQ77" s="369"/>
      <c r="BR77" s="369"/>
      <c r="BS77" s="369"/>
      <c r="BT77" s="369"/>
      <c r="BU77" s="369"/>
      <c r="BV77" s="369"/>
    </row>
    <row r="78" spans="63:74" x14ac:dyDescent="0.25">
      <c r="BK78" s="369"/>
      <c r="BL78" s="369"/>
      <c r="BM78" s="369"/>
      <c r="BN78" s="369"/>
      <c r="BO78" s="369"/>
      <c r="BP78" s="369"/>
      <c r="BQ78" s="369"/>
      <c r="BR78" s="369"/>
      <c r="BS78" s="369"/>
      <c r="BT78" s="369"/>
      <c r="BU78" s="369"/>
      <c r="BV78" s="369"/>
    </row>
    <row r="79" spans="63:74" x14ac:dyDescent="0.25">
      <c r="BK79" s="369"/>
      <c r="BL79" s="369"/>
      <c r="BM79" s="369"/>
      <c r="BN79" s="369"/>
      <c r="BO79" s="369"/>
      <c r="BP79" s="369"/>
      <c r="BQ79" s="369"/>
      <c r="BR79" s="369"/>
      <c r="BS79" s="369"/>
      <c r="BT79" s="369"/>
      <c r="BU79" s="369"/>
      <c r="BV79" s="369"/>
    </row>
    <row r="80" spans="63:74" x14ac:dyDescent="0.25">
      <c r="BK80" s="369"/>
      <c r="BL80" s="369"/>
      <c r="BM80" s="369"/>
      <c r="BN80" s="369"/>
      <c r="BO80" s="369"/>
      <c r="BP80" s="369"/>
      <c r="BQ80" s="369"/>
      <c r="BR80" s="369"/>
      <c r="BS80" s="369"/>
      <c r="BT80" s="369"/>
      <c r="BU80" s="369"/>
      <c r="BV80" s="369"/>
    </row>
    <row r="81" spans="63:74" x14ac:dyDescent="0.25">
      <c r="BK81" s="369"/>
      <c r="BL81" s="369"/>
      <c r="BM81" s="369"/>
      <c r="BN81" s="369"/>
      <c r="BO81" s="369"/>
      <c r="BP81" s="369"/>
      <c r="BQ81" s="369"/>
      <c r="BR81" s="369"/>
      <c r="BS81" s="369"/>
      <c r="BT81" s="369"/>
      <c r="BU81" s="369"/>
      <c r="BV81" s="369"/>
    </row>
    <row r="82" spans="63:74" x14ac:dyDescent="0.25">
      <c r="BK82" s="369"/>
      <c r="BL82" s="369"/>
      <c r="BM82" s="369"/>
      <c r="BN82" s="369"/>
      <c r="BO82" s="369"/>
      <c r="BP82" s="369"/>
      <c r="BQ82" s="369"/>
      <c r="BR82" s="369"/>
      <c r="BS82" s="369"/>
      <c r="BT82" s="369"/>
      <c r="BU82" s="369"/>
      <c r="BV82" s="369"/>
    </row>
    <row r="83" spans="63:74" x14ac:dyDescent="0.25">
      <c r="BK83" s="369"/>
      <c r="BL83" s="369"/>
      <c r="BM83" s="369"/>
      <c r="BN83" s="369"/>
      <c r="BO83" s="369"/>
      <c r="BP83" s="369"/>
      <c r="BQ83" s="369"/>
      <c r="BR83" s="369"/>
      <c r="BS83" s="369"/>
      <c r="BT83" s="369"/>
      <c r="BU83" s="369"/>
      <c r="BV83" s="369"/>
    </row>
    <row r="84" spans="63:74" x14ac:dyDescent="0.25">
      <c r="BK84" s="369"/>
      <c r="BL84" s="369"/>
      <c r="BM84" s="369"/>
      <c r="BN84" s="369"/>
      <c r="BO84" s="369"/>
      <c r="BP84" s="369"/>
      <c r="BQ84" s="369"/>
      <c r="BR84" s="369"/>
      <c r="BS84" s="369"/>
      <c r="BT84" s="369"/>
      <c r="BU84" s="369"/>
      <c r="BV84" s="369"/>
    </row>
    <row r="85" spans="63:74" x14ac:dyDescent="0.25">
      <c r="BK85" s="369"/>
      <c r="BL85" s="369"/>
      <c r="BM85" s="369"/>
      <c r="BN85" s="369"/>
      <c r="BO85" s="369"/>
      <c r="BP85" s="369"/>
      <c r="BQ85" s="369"/>
      <c r="BR85" s="369"/>
      <c r="BS85" s="369"/>
      <c r="BT85" s="369"/>
      <c r="BU85" s="369"/>
      <c r="BV85" s="369"/>
    </row>
    <row r="86" spans="63:74" x14ac:dyDescent="0.25">
      <c r="BK86" s="369"/>
      <c r="BL86" s="369"/>
      <c r="BM86" s="369"/>
      <c r="BN86" s="369"/>
      <c r="BO86" s="369"/>
      <c r="BP86" s="369"/>
      <c r="BQ86" s="369"/>
      <c r="BR86" s="369"/>
      <c r="BS86" s="369"/>
      <c r="BT86" s="369"/>
      <c r="BU86" s="369"/>
      <c r="BV86" s="369"/>
    </row>
    <row r="87" spans="63:74" x14ac:dyDescent="0.25">
      <c r="BK87" s="369"/>
      <c r="BL87" s="369"/>
      <c r="BM87" s="369"/>
      <c r="BN87" s="369"/>
      <c r="BO87" s="369"/>
      <c r="BP87" s="369"/>
      <c r="BQ87" s="369"/>
      <c r="BR87" s="369"/>
      <c r="BS87" s="369"/>
      <c r="BT87" s="369"/>
      <c r="BU87" s="369"/>
      <c r="BV87" s="369"/>
    </row>
    <row r="88" spans="63:74" x14ac:dyDescent="0.25">
      <c r="BK88" s="369"/>
      <c r="BL88" s="369"/>
      <c r="BM88" s="369"/>
      <c r="BN88" s="369"/>
      <c r="BO88" s="369"/>
      <c r="BP88" s="369"/>
      <c r="BQ88" s="369"/>
      <c r="BR88" s="369"/>
      <c r="BS88" s="369"/>
      <c r="BT88" s="369"/>
      <c r="BU88" s="369"/>
      <c r="BV88" s="369"/>
    </row>
    <row r="89" spans="63:74" x14ac:dyDescent="0.25">
      <c r="BK89" s="369"/>
      <c r="BL89" s="369"/>
      <c r="BM89" s="369"/>
      <c r="BN89" s="369"/>
      <c r="BO89" s="369"/>
      <c r="BP89" s="369"/>
      <c r="BQ89" s="369"/>
      <c r="BR89" s="369"/>
      <c r="BS89" s="369"/>
      <c r="BT89" s="369"/>
      <c r="BU89" s="369"/>
      <c r="BV89" s="369"/>
    </row>
    <row r="90" spans="63:74" x14ac:dyDescent="0.25">
      <c r="BK90" s="369"/>
      <c r="BL90" s="369"/>
      <c r="BM90" s="369"/>
      <c r="BN90" s="369"/>
      <c r="BO90" s="369"/>
      <c r="BP90" s="369"/>
      <c r="BQ90" s="369"/>
      <c r="BR90" s="369"/>
      <c r="BS90" s="369"/>
      <c r="BT90" s="369"/>
      <c r="BU90" s="369"/>
      <c r="BV90" s="369"/>
    </row>
    <row r="91" spans="63:74" x14ac:dyDescent="0.25">
      <c r="BK91" s="369"/>
      <c r="BL91" s="369"/>
      <c r="BM91" s="369"/>
      <c r="BN91" s="369"/>
      <c r="BO91" s="369"/>
      <c r="BP91" s="369"/>
      <c r="BQ91" s="369"/>
      <c r="BR91" s="369"/>
      <c r="BS91" s="369"/>
      <c r="BT91" s="369"/>
      <c r="BU91" s="369"/>
      <c r="BV91" s="369"/>
    </row>
    <row r="92" spans="63:74" x14ac:dyDescent="0.25">
      <c r="BK92" s="369"/>
      <c r="BL92" s="369"/>
      <c r="BM92" s="369"/>
      <c r="BN92" s="369"/>
      <c r="BO92" s="369"/>
      <c r="BP92" s="369"/>
      <c r="BQ92" s="369"/>
      <c r="BR92" s="369"/>
      <c r="BS92" s="369"/>
      <c r="BT92" s="369"/>
      <c r="BU92" s="369"/>
      <c r="BV92" s="369"/>
    </row>
    <row r="93" spans="63:74" x14ac:dyDescent="0.25">
      <c r="BK93" s="369"/>
      <c r="BL93" s="369"/>
      <c r="BM93" s="369"/>
      <c r="BN93" s="369"/>
      <c r="BO93" s="369"/>
      <c r="BP93" s="369"/>
      <c r="BQ93" s="369"/>
      <c r="BR93" s="369"/>
      <c r="BS93" s="369"/>
      <c r="BT93" s="369"/>
      <c r="BU93" s="369"/>
      <c r="BV93" s="369"/>
    </row>
    <row r="94" spans="63:74" x14ac:dyDescent="0.25">
      <c r="BK94" s="369"/>
      <c r="BL94" s="369"/>
      <c r="BM94" s="369"/>
      <c r="BN94" s="369"/>
      <c r="BO94" s="369"/>
      <c r="BP94" s="369"/>
      <c r="BQ94" s="369"/>
      <c r="BR94" s="369"/>
      <c r="BS94" s="369"/>
      <c r="BT94" s="369"/>
      <c r="BU94" s="369"/>
      <c r="BV94" s="369"/>
    </row>
    <row r="95" spans="63:74" x14ac:dyDescent="0.25">
      <c r="BK95" s="369"/>
      <c r="BL95" s="369"/>
      <c r="BM95" s="369"/>
      <c r="BN95" s="369"/>
      <c r="BO95" s="369"/>
      <c r="BP95" s="369"/>
      <c r="BQ95" s="369"/>
      <c r="BR95" s="369"/>
      <c r="BS95" s="369"/>
      <c r="BT95" s="369"/>
      <c r="BU95" s="369"/>
      <c r="BV95" s="369"/>
    </row>
    <row r="96" spans="63:74" x14ac:dyDescent="0.25">
      <c r="BK96" s="369"/>
      <c r="BL96" s="369"/>
      <c r="BM96" s="369"/>
      <c r="BN96" s="369"/>
      <c r="BO96" s="369"/>
      <c r="BP96" s="369"/>
      <c r="BQ96" s="369"/>
      <c r="BR96" s="369"/>
      <c r="BS96" s="369"/>
      <c r="BT96" s="369"/>
      <c r="BU96" s="369"/>
      <c r="BV96" s="369"/>
    </row>
    <row r="97" spans="63:74" x14ac:dyDescent="0.25">
      <c r="BK97" s="369"/>
      <c r="BL97" s="369"/>
      <c r="BM97" s="369"/>
      <c r="BN97" s="369"/>
      <c r="BO97" s="369"/>
      <c r="BP97" s="369"/>
      <c r="BQ97" s="369"/>
      <c r="BR97" s="369"/>
      <c r="BS97" s="369"/>
      <c r="BT97" s="369"/>
      <c r="BU97" s="369"/>
      <c r="BV97" s="369"/>
    </row>
    <row r="98" spans="63:74" x14ac:dyDescent="0.25">
      <c r="BK98" s="369"/>
      <c r="BL98" s="369"/>
      <c r="BM98" s="369"/>
      <c r="BN98" s="369"/>
      <c r="BO98" s="369"/>
      <c r="BP98" s="369"/>
      <c r="BQ98" s="369"/>
      <c r="BR98" s="369"/>
      <c r="BS98" s="369"/>
      <c r="BT98" s="369"/>
      <c r="BU98" s="369"/>
      <c r="BV98" s="369"/>
    </row>
    <row r="99" spans="63:74" x14ac:dyDescent="0.25">
      <c r="BK99" s="369"/>
      <c r="BL99" s="369"/>
      <c r="BM99" s="369"/>
      <c r="BN99" s="369"/>
      <c r="BO99" s="369"/>
      <c r="BP99" s="369"/>
      <c r="BQ99" s="369"/>
      <c r="BR99" s="369"/>
      <c r="BS99" s="369"/>
      <c r="BT99" s="369"/>
      <c r="BU99" s="369"/>
      <c r="BV99" s="369"/>
    </row>
    <row r="100" spans="63:74" x14ac:dyDescent="0.25">
      <c r="BK100" s="369"/>
      <c r="BL100" s="369"/>
      <c r="BM100" s="369"/>
      <c r="BN100" s="369"/>
      <c r="BO100" s="369"/>
      <c r="BP100" s="369"/>
      <c r="BQ100" s="369"/>
      <c r="BR100" s="369"/>
      <c r="BS100" s="369"/>
      <c r="BT100" s="369"/>
      <c r="BU100" s="369"/>
      <c r="BV100" s="369"/>
    </row>
    <row r="101" spans="63:74" x14ac:dyDescent="0.25">
      <c r="BK101" s="369"/>
      <c r="BL101" s="369"/>
      <c r="BM101" s="369"/>
      <c r="BN101" s="369"/>
      <c r="BO101" s="369"/>
      <c r="BP101" s="369"/>
      <c r="BQ101" s="369"/>
      <c r="BR101" s="369"/>
      <c r="BS101" s="369"/>
      <c r="BT101" s="369"/>
      <c r="BU101" s="369"/>
      <c r="BV101" s="369"/>
    </row>
    <row r="102" spans="63:74" x14ac:dyDescent="0.25">
      <c r="BK102" s="369"/>
      <c r="BL102" s="369"/>
      <c r="BM102" s="369"/>
      <c r="BN102" s="369"/>
      <c r="BO102" s="369"/>
      <c r="BP102" s="369"/>
      <c r="BQ102" s="369"/>
      <c r="BR102" s="369"/>
      <c r="BS102" s="369"/>
      <c r="BT102" s="369"/>
      <c r="BU102" s="369"/>
      <c r="BV102" s="369"/>
    </row>
    <row r="103" spans="63:74" x14ac:dyDescent="0.25">
      <c r="BK103" s="369"/>
      <c r="BL103" s="369"/>
      <c r="BM103" s="369"/>
      <c r="BN103" s="369"/>
      <c r="BO103" s="369"/>
      <c r="BP103" s="369"/>
      <c r="BQ103" s="369"/>
      <c r="BR103" s="369"/>
      <c r="BS103" s="369"/>
      <c r="BT103" s="369"/>
      <c r="BU103" s="369"/>
      <c r="BV103" s="369"/>
    </row>
    <row r="104" spans="63:74" x14ac:dyDescent="0.25">
      <c r="BK104" s="369"/>
      <c r="BL104" s="369"/>
      <c r="BM104" s="369"/>
      <c r="BN104" s="369"/>
      <c r="BO104" s="369"/>
      <c r="BP104" s="369"/>
      <c r="BQ104" s="369"/>
      <c r="BR104" s="369"/>
      <c r="BS104" s="369"/>
      <c r="BT104" s="369"/>
      <c r="BU104" s="369"/>
      <c r="BV104" s="369"/>
    </row>
    <row r="105" spans="63:74" x14ac:dyDescent="0.25">
      <c r="BK105" s="369"/>
      <c r="BL105" s="369"/>
      <c r="BM105" s="369"/>
      <c r="BN105" s="369"/>
      <c r="BO105" s="369"/>
      <c r="BP105" s="369"/>
      <c r="BQ105" s="369"/>
      <c r="BR105" s="369"/>
      <c r="BS105" s="369"/>
      <c r="BT105" s="369"/>
      <c r="BU105" s="369"/>
      <c r="BV105" s="369"/>
    </row>
    <row r="106" spans="63:74" x14ac:dyDescent="0.25">
      <c r="BK106" s="369"/>
      <c r="BL106" s="369"/>
      <c r="BM106" s="369"/>
      <c r="BN106" s="369"/>
      <c r="BO106" s="369"/>
      <c r="BP106" s="369"/>
      <c r="BQ106" s="369"/>
      <c r="BR106" s="369"/>
      <c r="BS106" s="369"/>
      <c r="BT106" s="369"/>
      <c r="BU106" s="369"/>
      <c r="BV106" s="369"/>
    </row>
    <row r="107" spans="63:74" x14ac:dyDescent="0.25">
      <c r="BK107" s="369"/>
      <c r="BL107" s="369"/>
      <c r="BM107" s="369"/>
      <c r="BN107" s="369"/>
      <c r="BO107" s="369"/>
      <c r="BP107" s="369"/>
      <c r="BQ107" s="369"/>
      <c r="BR107" s="369"/>
      <c r="BS107" s="369"/>
      <c r="BT107" s="369"/>
      <c r="BU107" s="369"/>
      <c r="BV107" s="369"/>
    </row>
    <row r="108" spans="63:74" x14ac:dyDescent="0.25">
      <c r="BK108" s="369"/>
      <c r="BL108" s="369"/>
      <c r="BM108" s="369"/>
      <c r="BN108" s="369"/>
      <c r="BO108" s="369"/>
      <c r="BP108" s="369"/>
      <c r="BQ108" s="369"/>
      <c r="BR108" s="369"/>
      <c r="BS108" s="369"/>
      <c r="BT108" s="369"/>
      <c r="BU108" s="369"/>
      <c r="BV108" s="369"/>
    </row>
    <row r="109" spans="63:74" x14ac:dyDescent="0.25">
      <c r="BK109" s="369"/>
      <c r="BL109" s="369"/>
      <c r="BM109" s="369"/>
      <c r="BN109" s="369"/>
      <c r="BO109" s="369"/>
      <c r="BP109" s="369"/>
      <c r="BQ109" s="369"/>
      <c r="BR109" s="369"/>
      <c r="BS109" s="369"/>
      <c r="BT109" s="369"/>
      <c r="BU109" s="369"/>
      <c r="BV109" s="369"/>
    </row>
    <row r="110" spans="63:74" x14ac:dyDescent="0.25">
      <c r="BK110" s="369"/>
      <c r="BL110" s="369"/>
      <c r="BM110" s="369"/>
      <c r="BN110" s="369"/>
      <c r="BO110" s="369"/>
      <c r="BP110" s="369"/>
      <c r="BQ110" s="369"/>
      <c r="BR110" s="369"/>
      <c r="BS110" s="369"/>
      <c r="BT110" s="369"/>
      <c r="BU110" s="369"/>
      <c r="BV110" s="369"/>
    </row>
    <row r="111" spans="63:74" x14ac:dyDescent="0.25">
      <c r="BK111" s="369"/>
      <c r="BL111" s="369"/>
      <c r="BM111" s="369"/>
      <c r="BN111" s="369"/>
      <c r="BO111" s="369"/>
      <c r="BP111" s="369"/>
      <c r="BQ111" s="369"/>
      <c r="BR111" s="369"/>
      <c r="BS111" s="369"/>
      <c r="BT111" s="369"/>
      <c r="BU111" s="369"/>
      <c r="BV111" s="369"/>
    </row>
    <row r="112" spans="63:74" x14ac:dyDescent="0.25">
      <c r="BK112" s="369"/>
      <c r="BL112" s="369"/>
      <c r="BM112" s="369"/>
      <c r="BN112" s="369"/>
      <c r="BO112" s="369"/>
      <c r="BP112" s="369"/>
      <c r="BQ112" s="369"/>
      <c r="BR112" s="369"/>
      <c r="BS112" s="369"/>
      <c r="BT112" s="369"/>
      <c r="BU112" s="369"/>
      <c r="BV112" s="369"/>
    </row>
    <row r="113" spans="63:74" x14ac:dyDescent="0.25">
      <c r="BK113" s="369"/>
      <c r="BL113" s="369"/>
      <c r="BM113" s="369"/>
      <c r="BN113" s="369"/>
      <c r="BO113" s="369"/>
      <c r="BP113" s="369"/>
      <c r="BQ113" s="369"/>
      <c r="BR113" s="369"/>
      <c r="BS113" s="369"/>
      <c r="BT113" s="369"/>
      <c r="BU113" s="369"/>
      <c r="BV113" s="369"/>
    </row>
    <row r="114" spans="63:74" x14ac:dyDescent="0.25">
      <c r="BK114" s="369"/>
      <c r="BL114" s="369"/>
      <c r="BM114" s="369"/>
      <c r="BN114" s="369"/>
      <c r="BO114" s="369"/>
      <c r="BP114" s="369"/>
      <c r="BQ114" s="369"/>
      <c r="BR114" s="369"/>
      <c r="BS114" s="369"/>
      <c r="BT114" s="369"/>
      <c r="BU114" s="369"/>
      <c r="BV114" s="369"/>
    </row>
    <row r="115" spans="63:74" x14ac:dyDescent="0.25">
      <c r="BK115" s="369"/>
      <c r="BL115" s="369"/>
      <c r="BM115" s="369"/>
      <c r="BN115" s="369"/>
      <c r="BO115" s="369"/>
      <c r="BP115" s="369"/>
      <c r="BQ115" s="369"/>
      <c r="BR115" s="369"/>
      <c r="BS115" s="369"/>
      <c r="BT115" s="369"/>
      <c r="BU115" s="369"/>
      <c r="BV115" s="369"/>
    </row>
    <row r="116" spans="63:74" x14ac:dyDescent="0.25">
      <c r="BK116" s="369"/>
      <c r="BL116" s="369"/>
      <c r="BM116" s="369"/>
      <c r="BN116" s="369"/>
      <c r="BO116" s="369"/>
      <c r="BP116" s="369"/>
      <c r="BQ116" s="369"/>
      <c r="BR116" s="369"/>
      <c r="BS116" s="369"/>
      <c r="BT116" s="369"/>
      <c r="BU116" s="369"/>
      <c r="BV116" s="369"/>
    </row>
    <row r="117" spans="63:74" x14ac:dyDescent="0.25">
      <c r="BK117" s="369"/>
      <c r="BL117" s="369"/>
      <c r="BM117" s="369"/>
      <c r="BN117" s="369"/>
      <c r="BO117" s="369"/>
      <c r="BP117" s="369"/>
      <c r="BQ117" s="369"/>
      <c r="BR117" s="369"/>
      <c r="BS117" s="369"/>
      <c r="BT117" s="369"/>
      <c r="BU117" s="369"/>
      <c r="BV117" s="369"/>
    </row>
    <row r="118" spans="63:74" x14ac:dyDescent="0.25">
      <c r="BK118" s="369"/>
      <c r="BL118" s="369"/>
      <c r="BM118" s="369"/>
      <c r="BN118" s="369"/>
      <c r="BO118" s="369"/>
      <c r="BP118" s="369"/>
      <c r="BQ118" s="369"/>
      <c r="BR118" s="369"/>
      <c r="BS118" s="369"/>
      <c r="BT118" s="369"/>
      <c r="BU118" s="369"/>
      <c r="BV118" s="369"/>
    </row>
    <row r="119" spans="63:74" x14ac:dyDescent="0.25">
      <c r="BK119" s="369"/>
      <c r="BL119" s="369"/>
      <c r="BM119" s="369"/>
      <c r="BN119" s="369"/>
      <c r="BO119" s="369"/>
      <c r="BP119" s="369"/>
      <c r="BQ119" s="369"/>
      <c r="BR119" s="369"/>
      <c r="BS119" s="369"/>
      <c r="BT119" s="369"/>
      <c r="BU119" s="369"/>
      <c r="BV119" s="369"/>
    </row>
    <row r="120" spans="63:74" x14ac:dyDescent="0.25">
      <c r="BK120" s="369"/>
      <c r="BL120" s="369"/>
      <c r="BM120" s="369"/>
      <c r="BN120" s="369"/>
      <c r="BO120" s="369"/>
      <c r="BP120" s="369"/>
      <c r="BQ120" s="369"/>
      <c r="BR120" s="369"/>
      <c r="BS120" s="369"/>
      <c r="BT120" s="369"/>
      <c r="BU120" s="369"/>
      <c r="BV120" s="369"/>
    </row>
    <row r="121" spans="63:74" x14ac:dyDescent="0.25">
      <c r="BK121" s="369"/>
      <c r="BL121" s="369"/>
      <c r="BM121" s="369"/>
      <c r="BN121" s="369"/>
      <c r="BO121" s="369"/>
      <c r="BP121" s="369"/>
      <c r="BQ121" s="369"/>
      <c r="BR121" s="369"/>
      <c r="BS121" s="369"/>
      <c r="BT121" s="369"/>
      <c r="BU121" s="369"/>
      <c r="BV121" s="369"/>
    </row>
    <row r="122" spans="63:74" x14ac:dyDescent="0.25">
      <c r="BK122" s="369"/>
      <c r="BL122" s="369"/>
      <c r="BM122" s="369"/>
      <c r="BN122" s="369"/>
      <c r="BO122" s="369"/>
      <c r="BP122" s="369"/>
      <c r="BQ122" s="369"/>
      <c r="BR122" s="369"/>
      <c r="BS122" s="369"/>
      <c r="BT122" s="369"/>
      <c r="BU122" s="369"/>
      <c r="BV122" s="369"/>
    </row>
    <row r="123" spans="63:74" x14ac:dyDescent="0.25">
      <c r="BK123" s="369"/>
      <c r="BL123" s="369"/>
      <c r="BM123" s="369"/>
      <c r="BN123" s="369"/>
      <c r="BO123" s="369"/>
      <c r="BP123" s="369"/>
      <c r="BQ123" s="369"/>
      <c r="BR123" s="369"/>
      <c r="BS123" s="369"/>
      <c r="BT123" s="369"/>
      <c r="BU123" s="369"/>
      <c r="BV123" s="369"/>
    </row>
    <row r="124" spans="63:74" x14ac:dyDescent="0.25">
      <c r="BK124" s="369"/>
      <c r="BL124" s="369"/>
      <c r="BM124" s="369"/>
      <c r="BN124" s="369"/>
      <c r="BO124" s="369"/>
      <c r="BP124" s="369"/>
      <c r="BQ124" s="369"/>
      <c r="BR124" s="369"/>
      <c r="BS124" s="369"/>
      <c r="BT124" s="369"/>
      <c r="BU124" s="369"/>
      <c r="BV124" s="369"/>
    </row>
    <row r="125" spans="63:74" x14ac:dyDescent="0.25">
      <c r="BK125" s="369"/>
      <c r="BL125" s="369"/>
      <c r="BM125" s="369"/>
      <c r="BN125" s="369"/>
      <c r="BO125" s="369"/>
      <c r="BP125" s="369"/>
      <c r="BQ125" s="369"/>
      <c r="BR125" s="369"/>
      <c r="BS125" s="369"/>
      <c r="BT125" s="369"/>
      <c r="BU125" s="369"/>
      <c r="BV125" s="369"/>
    </row>
    <row r="126" spans="63:74" x14ac:dyDescent="0.25">
      <c r="BK126" s="369"/>
      <c r="BL126" s="369"/>
      <c r="BM126" s="369"/>
      <c r="BN126" s="369"/>
      <c r="BO126" s="369"/>
      <c r="BP126" s="369"/>
      <c r="BQ126" s="369"/>
      <c r="BR126" s="369"/>
      <c r="BS126" s="369"/>
      <c r="BT126" s="369"/>
      <c r="BU126" s="369"/>
      <c r="BV126" s="369"/>
    </row>
  </sheetData>
  <mergeCells count="17">
    <mergeCell ref="B44:Q44"/>
    <mergeCell ref="B41:Q41"/>
    <mergeCell ref="B39:Q39"/>
    <mergeCell ref="B42:Q42"/>
    <mergeCell ref="B43:Q43"/>
    <mergeCell ref="B37:Q37"/>
    <mergeCell ref="B36:Q36"/>
    <mergeCell ref="B38:P38"/>
    <mergeCell ref="B40:Q40"/>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40"/>
  <sheetViews>
    <sheetView workbookViewId="0">
      <pane xSplit="2" ySplit="4" topLeftCell="AX5" activePane="bottomRight" state="frozen"/>
      <selection activeCell="BF63" sqref="BF63"/>
      <selection pane="topRight" activeCell="BF63" sqref="BF63"/>
      <selection pane="bottomLeft" activeCell="BF63" sqref="BF63"/>
      <selection pane="bottomRight" sqref="A1:A2"/>
    </sheetView>
  </sheetViews>
  <sheetFormatPr defaultColWidth="8.54296875" defaultRowHeight="10.5" x14ac:dyDescent="0.25"/>
  <cols>
    <col min="1" max="1" width="11.54296875" style="158" customWidth="1"/>
    <col min="2" max="2" width="35.81640625" style="151" customWidth="1"/>
    <col min="3" max="50" width="6.54296875" style="151" customWidth="1"/>
    <col min="51" max="55" width="6.54296875" style="444" customWidth="1"/>
    <col min="56" max="58" width="6.54296875" style="571" customWidth="1"/>
    <col min="59" max="62" width="6.54296875" style="444" customWidth="1"/>
    <col min="63" max="74" width="6.54296875" style="151" customWidth="1"/>
    <col min="75" max="16384" width="8.54296875" style="151"/>
  </cols>
  <sheetData>
    <row r="1" spans="1:74" ht="12.75" customHeight="1" x14ac:dyDescent="0.3">
      <c r="A1" s="760" t="s">
        <v>790</v>
      </c>
      <c r="B1" s="784" t="s">
        <v>1338</v>
      </c>
      <c r="C1" s="784"/>
      <c r="D1" s="784"/>
      <c r="E1" s="784"/>
      <c r="F1" s="784"/>
      <c r="G1" s="784"/>
      <c r="H1" s="784"/>
      <c r="I1" s="784"/>
      <c r="J1" s="784"/>
      <c r="K1" s="784"/>
      <c r="L1" s="784"/>
      <c r="M1" s="784"/>
      <c r="N1" s="784"/>
      <c r="O1" s="784"/>
      <c r="P1" s="784"/>
      <c r="Q1" s="784"/>
      <c r="R1" s="784"/>
      <c r="S1" s="784"/>
      <c r="T1" s="784"/>
      <c r="U1" s="784"/>
      <c r="V1" s="784"/>
      <c r="W1" s="784"/>
      <c r="X1" s="784"/>
      <c r="Y1" s="784"/>
      <c r="Z1" s="784"/>
      <c r="AA1" s="784"/>
      <c r="AB1" s="784"/>
      <c r="AC1" s="784"/>
      <c r="AD1" s="784"/>
      <c r="AE1" s="784"/>
      <c r="AF1" s="784"/>
      <c r="AG1" s="784"/>
      <c r="AH1" s="784"/>
      <c r="AI1" s="784"/>
      <c r="AJ1" s="784"/>
      <c r="AK1" s="784"/>
      <c r="AL1" s="784"/>
      <c r="AM1" s="784"/>
      <c r="AN1" s="784"/>
      <c r="AO1" s="784"/>
      <c r="AP1" s="784"/>
      <c r="AQ1" s="784"/>
      <c r="AR1" s="784"/>
      <c r="AS1" s="784"/>
      <c r="AT1" s="784"/>
      <c r="AU1" s="784"/>
      <c r="AV1" s="784"/>
      <c r="AW1" s="784"/>
      <c r="AX1" s="784"/>
      <c r="AY1" s="784"/>
      <c r="AZ1" s="784"/>
      <c r="BA1" s="784"/>
      <c r="BB1" s="784"/>
      <c r="BC1" s="784"/>
      <c r="BD1" s="784"/>
      <c r="BE1" s="784"/>
      <c r="BF1" s="784"/>
      <c r="BG1" s="784"/>
      <c r="BH1" s="784"/>
      <c r="BI1" s="784"/>
      <c r="BJ1" s="784"/>
      <c r="BK1" s="784"/>
      <c r="BL1" s="784"/>
      <c r="BM1" s="784"/>
      <c r="BN1" s="784"/>
      <c r="BO1" s="784"/>
      <c r="BP1" s="784"/>
      <c r="BQ1" s="784"/>
      <c r="BR1" s="784"/>
      <c r="BS1" s="784"/>
      <c r="BT1" s="784"/>
      <c r="BU1" s="784"/>
      <c r="BV1" s="784"/>
    </row>
    <row r="2" spans="1:74" ht="12.75" customHeight="1" x14ac:dyDescent="0.25">
      <c r="A2" s="761"/>
      <c r="B2" s="485" t="str">
        <f>"U.S. Energy Information Administration  |  Short-Term Energy Outlook  - "&amp;Dates!D1</f>
        <v>U.S. Energy Information Administration  |  Short-Term Energy Outlook  - October 2022</v>
      </c>
      <c r="C2" s="486"/>
      <c r="D2" s="486"/>
      <c r="E2" s="486"/>
      <c r="F2" s="486"/>
      <c r="G2" s="486"/>
      <c r="H2" s="545"/>
      <c r="I2" s="545"/>
      <c r="J2" s="546"/>
      <c r="K2" s="546"/>
      <c r="L2" s="546"/>
      <c r="M2" s="546"/>
      <c r="N2" s="546"/>
      <c r="O2" s="546"/>
      <c r="P2" s="546"/>
      <c r="Q2" s="546"/>
      <c r="R2" s="546"/>
      <c r="S2" s="546"/>
      <c r="T2" s="546"/>
      <c r="U2" s="546"/>
      <c r="V2" s="546"/>
      <c r="W2" s="546"/>
      <c r="X2" s="546"/>
      <c r="Y2" s="546"/>
      <c r="Z2" s="546"/>
      <c r="AA2" s="546"/>
      <c r="AB2" s="546"/>
      <c r="AC2" s="546"/>
      <c r="AD2" s="546"/>
      <c r="AE2" s="546"/>
      <c r="AF2" s="546"/>
      <c r="AG2" s="546"/>
      <c r="AH2" s="546"/>
      <c r="AI2" s="546"/>
      <c r="AJ2" s="546"/>
      <c r="AK2" s="546"/>
      <c r="AL2" s="546"/>
      <c r="AM2" s="547"/>
      <c r="AN2" s="547"/>
      <c r="AO2" s="547"/>
      <c r="AP2" s="547"/>
      <c r="AQ2" s="547"/>
      <c r="AR2" s="547"/>
      <c r="AS2" s="547"/>
      <c r="AT2" s="547"/>
      <c r="AU2" s="547"/>
      <c r="AV2" s="547"/>
      <c r="AW2" s="547"/>
      <c r="AX2" s="547"/>
      <c r="AY2" s="548"/>
      <c r="AZ2" s="548"/>
      <c r="BA2" s="548"/>
      <c r="BB2" s="548"/>
      <c r="BC2" s="548"/>
      <c r="BD2" s="582"/>
      <c r="BE2" s="582"/>
      <c r="BF2" s="582"/>
      <c r="BG2" s="548"/>
      <c r="BH2" s="548"/>
      <c r="BI2" s="548"/>
      <c r="BJ2" s="548"/>
      <c r="BK2" s="547"/>
      <c r="BL2" s="547"/>
      <c r="BM2" s="547"/>
      <c r="BN2" s="547"/>
      <c r="BO2" s="547"/>
      <c r="BP2" s="547"/>
      <c r="BQ2" s="547"/>
      <c r="BR2" s="547"/>
      <c r="BS2" s="547"/>
      <c r="BT2" s="547"/>
      <c r="BU2" s="547"/>
      <c r="BV2" s="549"/>
    </row>
    <row r="3" spans="1:74" ht="13" x14ac:dyDescent="0.3">
      <c r="A3" s="733" t="s">
        <v>1406</v>
      </c>
      <c r="B3" s="431"/>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x14ac:dyDescent="0.25">
      <c r="A4" s="734" t="str">
        <f>Dates!$D$2</f>
        <v>Thursday October 6, 2022</v>
      </c>
      <c r="B4" s="432"/>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Y5" s="151"/>
      <c r="BG5" s="571"/>
      <c r="BH5" s="571"/>
      <c r="BI5" s="571"/>
    </row>
    <row r="6" spans="1:74" ht="11.15" customHeight="1" x14ac:dyDescent="0.25">
      <c r="A6" s="158" t="s">
        <v>590</v>
      </c>
      <c r="B6" s="168" t="s">
        <v>231</v>
      </c>
      <c r="C6" s="243">
        <v>24.865015576000001</v>
      </c>
      <c r="D6" s="243">
        <v>24.085642871000001</v>
      </c>
      <c r="E6" s="243">
        <v>25.019945092</v>
      </c>
      <c r="F6" s="243">
        <v>24.302092822999999</v>
      </c>
      <c r="G6" s="243">
        <v>24.68511264</v>
      </c>
      <c r="H6" s="243">
        <v>25.196209823</v>
      </c>
      <c r="I6" s="243">
        <v>25.211281639999999</v>
      </c>
      <c r="J6" s="243">
        <v>25.865751576000001</v>
      </c>
      <c r="K6" s="243">
        <v>24.65181449</v>
      </c>
      <c r="L6" s="243">
        <v>25.354990962999999</v>
      </c>
      <c r="M6" s="243">
        <v>25.245452823000001</v>
      </c>
      <c r="N6" s="243">
        <v>24.424711220999999</v>
      </c>
      <c r="O6" s="243">
        <v>25.035949371000001</v>
      </c>
      <c r="P6" s="243">
        <v>24.829450371</v>
      </c>
      <c r="Q6" s="243">
        <v>24.459450370999999</v>
      </c>
      <c r="R6" s="243">
        <v>24.721529370999999</v>
      </c>
      <c r="S6" s="243">
        <v>24.794560370999999</v>
      </c>
      <c r="T6" s="243">
        <v>25.253430371</v>
      </c>
      <c r="U6" s="243">
        <v>25.391782371000001</v>
      </c>
      <c r="V6" s="243">
        <v>25.912803370999999</v>
      </c>
      <c r="W6" s="243">
        <v>24.754489370999998</v>
      </c>
      <c r="X6" s="243">
        <v>25.173524370999999</v>
      </c>
      <c r="Y6" s="243">
        <v>25.133861370999998</v>
      </c>
      <c r="Z6" s="243">
        <v>24.867385371000001</v>
      </c>
      <c r="AA6" s="243">
        <v>24.207850000000001</v>
      </c>
      <c r="AB6" s="243">
        <v>24.580473999999999</v>
      </c>
      <c r="AC6" s="243">
        <v>22.581921999999999</v>
      </c>
      <c r="AD6" s="243">
        <v>17.729393000000002</v>
      </c>
      <c r="AE6" s="243">
        <v>19.414928</v>
      </c>
      <c r="AF6" s="243">
        <v>21.292055000000001</v>
      </c>
      <c r="AG6" s="243">
        <v>22.093008000000001</v>
      </c>
      <c r="AH6" s="243">
        <v>22.262146999999999</v>
      </c>
      <c r="AI6" s="243">
        <v>22.174401</v>
      </c>
      <c r="AJ6" s="243">
        <v>22.356162000000001</v>
      </c>
      <c r="AK6" s="243">
        <v>22.599321</v>
      </c>
      <c r="AL6" s="243">
        <v>22.572672000000001</v>
      </c>
      <c r="AM6" s="243">
        <v>22.540559999999999</v>
      </c>
      <c r="AN6" s="243">
        <v>21.454834999999999</v>
      </c>
      <c r="AO6" s="243">
        <v>23.123688000000001</v>
      </c>
      <c r="AP6" s="243">
        <v>23.421495</v>
      </c>
      <c r="AQ6" s="243">
        <v>23.823298999999999</v>
      </c>
      <c r="AR6" s="243">
        <v>24.618392</v>
      </c>
      <c r="AS6" s="243">
        <v>24.294685000000001</v>
      </c>
      <c r="AT6" s="243">
        <v>24.617536000000001</v>
      </c>
      <c r="AU6" s="243">
        <v>24.097598999999999</v>
      </c>
      <c r="AV6" s="243">
        <v>24.220825999999999</v>
      </c>
      <c r="AW6" s="243">
        <v>24.726012000000001</v>
      </c>
      <c r="AX6" s="243">
        <v>24.845146</v>
      </c>
      <c r="AY6" s="243">
        <v>23.657021998000001</v>
      </c>
      <c r="AZ6" s="243">
        <v>24.570179998</v>
      </c>
      <c r="BA6" s="243">
        <v>24.533065998000001</v>
      </c>
      <c r="BB6" s="243">
        <v>24.030860998000001</v>
      </c>
      <c r="BC6" s="243">
        <v>24.170452997999998</v>
      </c>
      <c r="BD6" s="243">
        <v>25.172490998000001</v>
      </c>
      <c r="BE6" s="243">
        <v>24.405900161999998</v>
      </c>
      <c r="BF6" s="243">
        <v>24.310654456999998</v>
      </c>
      <c r="BG6" s="243">
        <v>23.894156970000001</v>
      </c>
      <c r="BH6" s="367">
        <v>24.576800678000001</v>
      </c>
      <c r="BI6" s="367">
        <v>24.903778934999998</v>
      </c>
      <c r="BJ6" s="367">
        <v>25.017681629999998</v>
      </c>
      <c r="BK6" s="367">
        <v>23.994442707000001</v>
      </c>
      <c r="BL6" s="367">
        <v>24.273118512</v>
      </c>
      <c r="BM6" s="367">
        <v>24.357292139999998</v>
      </c>
      <c r="BN6" s="367">
        <v>24.268867889999999</v>
      </c>
      <c r="BO6" s="367">
        <v>24.507325191</v>
      </c>
      <c r="BP6" s="367">
        <v>24.675375913</v>
      </c>
      <c r="BQ6" s="367">
        <v>24.709524257000002</v>
      </c>
      <c r="BR6" s="367">
        <v>24.793280589999998</v>
      </c>
      <c r="BS6" s="367">
        <v>24.483889487999999</v>
      </c>
      <c r="BT6" s="367">
        <v>24.755439216999999</v>
      </c>
      <c r="BU6" s="367">
        <v>24.815715268999998</v>
      </c>
      <c r="BV6" s="367">
        <v>25.004832656000001</v>
      </c>
    </row>
    <row r="7" spans="1:74" ht="11.15" customHeight="1" x14ac:dyDescent="0.25">
      <c r="A7" s="158" t="s">
        <v>277</v>
      </c>
      <c r="B7" s="169" t="s">
        <v>335</v>
      </c>
      <c r="C7" s="243">
        <v>2.4382903225999999</v>
      </c>
      <c r="D7" s="243">
        <v>2.4638214286000002</v>
      </c>
      <c r="E7" s="243">
        <v>2.3146451613000001</v>
      </c>
      <c r="F7" s="243">
        <v>2.3340666667000001</v>
      </c>
      <c r="G7" s="243">
        <v>2.4872258065000001</v>
      </c>
      <c r="H7" s="243">
        <v>2.4525333332999999</v>
      </c>
      <c r="I7" s="243">
        <v>2.6263548387000002</v>
      </c>
      <c r="J7" s="243">
        <v>2.6166129032000001</v>
      </c>
      <c r="K7" s="243">
        <v>2.6714000000000002</v>
      </c>
      <c r="L7" s="243">
        <v>2.7151290323000001</v>
      </c>
      <c r="M7" s="243">
        <v>2.5961666666999998</v>
      </c>
      <c r="N7" s="243">
        <v>2.3873225805999998</v>
      </c>
      <c r="O7" s="243">
        <v>2.5003609999999998</v>
      </c>
      <c r="P7" s="243">
        <v>2.5489069999999998</v>
      </c>
      <c r="Q7" s="243">
        <v>2.3824999999999998</v>
      </c>
      <c r="R7" s="243">
        <v>2.203344</v>
      </c>
      <c r="S7" s="243">
        <v>2.4128509999999999</v>
      </c>
      <c r="T7" s="243">
        <v>2.4855459999999998</v>
      </c>
      <c r="U7" s="243">
        <v>2.5546199999999999</v>
      </c>
      <c r="V7" s="243">
        <v>2.7128060000000001</v>
      </c>
      <c r="W7" s="243">
        <v>2.58602</v>
      </c>
      <c r="X7" s="243">
        <v>2.539558</v>
      </c>
      <c r="Y7" s="243">
        <v>2.502685</v>
      </c>
      <c r="Z7" s="243">
        <v>2.4774310000000002</v>
      </c>
      <c r="AA7" s="243">
        <v>2.4048949999999998</v>
      </c>
      <c r="AB7" s="243">
        <v>2.551167</v>
      </c>
      <c r="AC7" s="243">
        <v>2.2482920000000002</v>
      </c>
      <c r="AD7" s="243">
        <v>1.789172</v>
      </c>
      <c r="AE7" s="243">
        <v>1.9721439999999999</v>
      </c>
      <c r="AF7" s="243">
        <v>2.1989580000000002</v>
      </c>
      <c r="AG7" s="243">
        <v>2.1824210000000002</v>
      </c>
      <c r="AH7" s="243">
        <v>2.1984970000000001</v>
      </c>
      <c r="AI7" s="243">
        <v>2.2225969999999999</v>
      </c>
      <c r="AJ7" s="243">
        <v>2.1477409999999999</v>
      </c>
      <c r="AK7" s="243">
        <v>2.3148390000000001</v>
      </c>
      <c r="AL7" s="243">
        <v>2.0870440000000001</v>
      </c>
      <c r="AM7" s="243">
        <v>2.1663860000000001</v>
      </c>
      <c r="AN7" s="243">
        <v>2.1498240000000002</v>
      </c>
      <c r="AO7" s="243">
        <v>2.238842</v>
      </c>
      <c r="AP7" s="243">
        <v>2.0443090000000002</v>
      </c>
      <c r="AQ7" s="243">
        <v>2.095596</v>
      </c>
      <c r="AR7" s="243">
        <v>2.3498770000000002</v>
      </c>
      <c r="AS7" s="243">
        <v>2.4628380000000001</v>
      </c>
      <c r="AT7" s="243">
        <v>2.4385330000000001</v>
      </c>
      <c r="AU7" s="243">
        <v>2.3726850000000002</v>
      </c>
      <c r="AV7" s="243">
        <v>2.267709</v>
      </c>
      <c r="AW7" s="243">
        <v>2.3914089999999999</v>
      </c>
      <c r="AX7" s="243">
        <v>2.3306740000000001</v>
      </c>
      <c r="AY7" s="243">
        <v>2.2864680000000002</v>
      </c>
      <c r="AZ7" s="243">
        <v>2.3943750000000001</v>
      </c>
      <c r="BA7" s="243">
        <v>2.104606</v>
      </c>
      <c r="BB7" s="243">
        <v>2.1144690000000002</v>
      </c>
      <c r="BC7" s="243">
        <v>2.0953590000000002</v>
      </c>
      <c r="BD7" s="243">
        <v>2.3611490000000002</v>
      </c>
      <c r="BE7" s="243">
        <v>2.3445348400000001</v>
      </c>
      <c r="BF7" s="243">
        <v>2.3943153769999999</v>
      </c>
      <c r="BG7" s="243">
        <v>2.3496129130000001</v>
      </c>
      <c r="BH7" s="367">
        <v>2.3470260280000002</v>
      </c>
      <c r="BI7" s="367">
        <v>2.385414554</v>
      </c>
      <c r="BJ7" s="367">
        <v>2.3879212380000001</v>
      </c>
      <c r="BK7" s="367">
        <v>2.3034215420000002</v>
      </c>
      <c r="BL7" s="367">
        <v>2.3472935339999998</v>
      </c>
      <c r="BM7" s="367">
        <v>2.2457086880000001</v>
      </c>
      <c r="BN7" s="367">
        <v>2.1909221649999999</v>
      </c>
      <c r="BO7" s="367">
        <v>2.2473590350000001</v>
      </c>
      <c r="BP7" s="367">
        <v>2.3040522380000001</v>
      </c>
      <c r="BQ7" s="367">
        <v>2.3236779470000002</v>
      </c>
      <c r="BR7" s="367">
        <v>2.3777327170000002</v>
      </c>
      <c r="BS7" s="367">
        <v>2.3320033059999998</v>
      </c>
      <c r="BT7" s="367">
        <v>2.30732011</v>
      </c>
      <c r="BU7" s="367">
        <v>2.3279778800000002</v>
      </c>
      <c r="BV7" s="367">
        <v>2.3330376500000001</v>
      </c>
    </row>
    <row r="8" spans="1:74" ht="11.15" customHeight="1" x14ac:dyDescent="0.25">
      <c r="A8" s="158" t="s">
        <v>591</v>
      </c>
      <c r="B8" s="169" t="s">
        <v>336</v>
      </c>
      <c r="C8" s="243">
        <v>1.8523870968</v>
      </c>
      <c r="D8" s="243">
        <v>1.9187142856999999</v>
      </c>
      <c r="E8" s="243">
        <v>1.9640967742</v>
      </c>
      <c r="F8" s="243">
        <v>1.9197</v>
      </c>
      <c r="G8" s="243">
        <v>1.9367096774000001</v>
      </c>
      <c r="H8" s="243">
        <v>1.9634333333</v>
      </c>
      <c r="I8" s="243">
        <v>1.9035806451999999</v>
      </c>
      <c r="J8" s="243">
        <v>1.8830645160999999</v>
      </c>
      <c r="K8" s="243">
        <v>1.8863333333000001</v>
      </c>
      <c r="L8" s="243">
        <v>1.8440967742000001</v>
      </c>
      <c r="M8" s="243">
        <v>1.8651</v>
      </c>
      <c r="N8" s="243">
        <v>1.6999354839</v>
      </c>
      <c r="O8" s="243">
        <v>1.910766</v>
      </c>
      <c r="P8" s="243">
        <v>1.9868349999999999</v>
      </c>
      <c r="Q8" s="243">
        <v>1.8908640000000001</v>
      </c>
      <c r="R8" s="243">
        <v>2.175745</v>
      </c>
      <c r="S8" s="243">
        <v>1.984782</v>
      </c>
      <c r="T8" s="243">
        <v>2.104066</v>
      </c>
      <c r="U8" s="243">
        <v>2.092749</v>
      </c>
      <c r="V8" s="243">
        <v>2.0322450000000001</v>
      </c>
      <c r="W8" s="243">
        <v>1.910147</v>
      </c>
      <c r="X8" s="243">
        <v>1.9101410000000001</v>
      </c>
      <c r="Y8" s="243">
        <v>1.8851850000000001</v>
      </c>
      <c r="Z8" s="243">
        <v>1.937246</v>
      </c>
      <c r="AA8" s="243">
        <v>1.8605689999999999</v>
      </c>
      <c r="AB8" s="243">
        <v>1.888061</v>
      </c>
      <c r="AC8" s="243">
        <v>1.8617919999999999</v>
      </c>
      <c r="AD8" s="243">
        <v>1.3827179999999999</v>
      </c>
      <c r="AE8" s="243">
        <v>1.3556010000000001</v>
      </c>
      <c r="AF8" s="243">
        <v>1.506041</v>
      </c>
      <c r="AG8" s="243">
        <v>1.520518</v>
      </c>
      <c r="AH8" s="243">
        <v>1.4967760000000001</v>
      </c>
      <c r="AI8" s="243">
        <v>1.527976</v>
      </c>
      <c r="AJ8" s="243">
        <v>1.5857730000000001</v>
      </c>
      <c r="AK8" s="243">
        <v>1.5329660000000001</v>
      </c>
      <c r="AL8" s="243">
        <v>1.674939</v>
      </c>
      <c r="AM8" s="243">
        <v>1.5507390000000001</v>
      </c>
      <c r="AN8" s="243">
        <v>1.596816</v>
      </c>
      <c r="AO8" s="243">
        <v>1.7436430000000001</v>
      </c>
      <c r="AP8" s="243">
        <v>1.6244000000000001</v>
      </c>
      <c r="AQ8" s="243">
        <v>1.6688730000000001</v>
      </c>
      <c r="AR8" s="243">
        <v>1.6735549999999999</v>
      </c>
      <c r="AS8" s="243">
        <v>1.6509290000000001</v>
      </c>
      <c r="AT8" s="243">
        <v>1.597343</v>
      </c>
      <c r="AU8" s="243">
        <v>1.577258</v>
      </c>
      <c r="AV8" s="243">
        <v>1.5668800000000001</v>
      </c>
      <c r="AW8" s="243">
        <v>1.7528680000000001</v>
      </c>
      <c r="AX8" s="243">
        <v>1.848695</v>
      </c>
      <c r="AY8" s="243">
        <v>1.631114</v>
      </c>
      <c r="AZ8" s="243">
        <v>1.731738</v>
      </c>
      <c r="BA8" s="243">
        <v>1.9081570000000001</v>
      </c>
      <c r="BB8" s="243">
        <v>1.9505870000000001</v>
      </c>
      <c r="BC8" s="243">
        <v>1.989846</v>
      </c>
      <c r="BD8" s="243">
        <v>2.030951</v>
      </c>
      <c r="BE8" s="243">
        <v>1.7091443239999999</v>
      </c>
      <c r="BF8" s="243">
        <v>1.6910137999999999</v>
      </c>
      <c r="BG8" s="243">
        <v>1.657388909</v>
      </c>
      <c r="BH8" s="367">
        <v>1.6739956519999999</v>
      </c>
      <c r="BI8" s="367">
        <v>1.6533253830000001</v>
      </c>
      <c r="BJ8" s="367">
        <v>1.749881394</v>
      </c>
      <c r="BK8" s="367">
        <v>1.652576166</v>
      </c>
      <c r="BL8" s="367">
        <v>1.7035699790000001</v>
      </c>
      <c r="BM8" s="367">
        <v>1.694638453</v>
      </c>
      <c r="BN8" s="367">
        <v>1.691010726</v>
      </c>
      <c r="BO8" s="367">
        <v>1.7008611570000001</v>
      </c>
      <c r="BP8" s="367">
        <v>1.726528676</v>
      </c>
      <c r="BQ8" s="367">
        <v>1.7227813110000001</v>
      </c>
      <c r="BR8" s="367">
        <v>1.7088328740000001</v>
      </c>
      <c r="BS8" s="367">
        <v>1.6809511829999999</v>
      </c>
      <c r="BT8" s="367">
        <v>1.6981341080000001</v>
      </c>
      <c r="BU8" s="367">
        <v>1.6820723900000001</v>
      </c>
      <c r="BV8" s="367">
        <v>1.776110007</v>
      </c>
    </row>
    <row r="9" spans="1:74" ht="11.15" customHeight="1" x14ac:dyDescent="0.25">
      <c r="A9" s="158" t="s">
        <v>275</v>
      </c>
      <c r="B9" s="169" t="s">
        <v>337</v>
      </c>
      <c r="C9" s="243">
        <v>20.564366</v>
      </c>
      <c r="D9" s="243">
        <v>19.693135000000002</v>
      </c>
      <c r="E9" s="243">
        <v>20.731231000000001</v>
      </c>
      <c r="F9" s="243">
        <v>20.038354000000002</v>
      </c>
      <c r="G9" s="243">
        <v>20.251204999999999</v>
      </c>
      <c r="H9" s="243">
        <v>20.770271000000001</v>
      </c>
      <c r="I9" s="243">
        <v>20.671374</v>
      </c>
      <c r="J9" s="243">
        <v>21.356102</v>
      </c>
      <c r="K9" s="243">
        <v>20.084109000000002</v>
      </c>
      <c r="L9" s="243">
        <v>20.785793000000002</v>
      </c>
      <c r="M9" s="243">
        <v>20.774214000000001</v>
      </c>
      <c r="N9" s="243">
        <v>20.327480999999999</v>
      </c>
      <c r="O9" s="243">
        <v>20.614982999999999</v>
      </c>
      <c r="P9" s="243">
        <v>20.283868999999999</v>
      </c>
      <c r="Q9" s="243">
        <v>20.176247</v>
      </c>
      <c r="R9" s="243">
        <v>20.332601</v>
      </c>
      <c r="S9" s="243">
        <v>20.387087999999999</v>
      </c>
      <c r="T9" s="243">
        <v>20.653979</v>
      </c>
      <c r="U9" s="243">
        <v>20.734573999999999</v>
      </c>
      <c r="V9" s="243">
        <v>21.157913000000001</v>
      </c>
      <c r="W9" s="243">
        <v>20.248483</v>
      </c>
      <c r="X9" s="243">
        <v>20.713985999999998</v>
      </c>
      <c r="Y9" s="243">
        <v>20.736152000000001</v>
      </c>
      <c r="Z9" s="243">
        <v>20.442869000000002</v>
      </c>
      <c r="AA9" s="243">
        <v>19.933385999999999</v>
      </c>
      <c r="AB9" s="243">
        <v>20.132245999999999</v>
      </c>
      <c r="AC9" s="243">
        <v>18.462838000000001</v>
      </c>
      <c r="AD9" s="243">
        <v>14.548503</v>
      </c>
      <c r="AE9" s="243">
        <v>16.078182999999999</v>
      </c>
      <c r="AF9" s="243">
        <v>17.578056</v>
      </c>
      <c r="AG9" s="243">
        <v>18.381069</v>
      </c>
      <c r="AH9" s="243">
        <v>18.557874000000002</v>
      </c>
      <c r="AI9" s="243">
        <v>18.414828</v>
      </c>
      <c r="AJ9" s="243">
        <v>18.613648000000001</v>
      </c>
      <c r="AK9" s="243">
        <v>18.742515999999998</v>
      </c>
      <c r="AL9" s="243">
        <v>18.801689</v>
      </c>
      <c r="AM9" s="243">
        <v>18.814347999999999</v>
      </c>
      <c r="AN9" s="243">
        <v>17.699107999999999</v>
      </c>
      <c r="AO9" s="243">
        <v>19.132116</v>
      </c>
      <c r="AP9" s="243">
        <v>19.743698999999999</v>
      </c>
      <c r="AQ9" s="243">
        <v>20.049742999999999</v>
      </c>
      <c r="AR9" s="243">
        <v>20.585872999999999</v>
      </c>
      <c r="AS9" s="243">
        <v>20.171831000000001</v>
      </c>
      <c r="AT9" s="243">
        <v>20.572572999999998</v>
      </c>
      <c r="AU9" s="243">
        <v>20.138569</v>
      </c>
      <c r="AV9" s="243">
        <v>20.37715</v>
      </c>
      <c r="AW9" s="243">
        <v>20.572648000000001</v>
      </c>
      <c r="AX9" s="243">
        <v>20.656690000000001</v>
      </c>
      <c r="AY9" s="243">
        <v>19.731010999999999</v>
      </c>
      <c r="AZ9" s="243">
        <v>20.435638000000001</v>
      </c>
      <c r="BA9" s="243">
        <v>20.511873999999999</v>
      </c>
      <c r="BB9" s="243">
        <v>19.957376</v>
      </c>
      <c r="BC9" s="243">
        <v>20.076819</v>
      </c>
      <c r="BD9" s="243">
        <v>20.771961999999998</v>
      </c>
      <c r="BE9" s="243">
        <v>20.343792000000001</v>
      </c>
      <c r="BF9" s="243">
        <v>20.216896282</v>
      </c>
      <c r="BG9" s="243">
        <v>19.878726149999999</v>
      </c>
      <c r="BH9" s="367">
        <v>20.547350000000002</v>
      </c>
      <c r="BI9" s="367">
        <v>20.85661</v>
      </c>
      <c r="BJ9" s="367">
        <v>20.871449999999999</v>
      </c>
      <c r="BK9" s="367">
        <v>20.028780000000001</v>
      </c>
      <c r="BL9" s="367">
        <v>20.212589999999999</v>
      </c>
      <c r="BM9" s="367">
        <v>20.40728</v>
      </c>
      <c r="BN9" s="367">
        <v>20.377269999999999</v>
      </c>
      <c r="BO9" s="367">
        <v>20.549440000000001</v>
      </c>
      <c r="BP9" s="367">
        <v>20.63513</v>
      </c>
      <c r="BQ9" s="367">
        <v>20.653400000000001</v>
      </c>
      <c r="BR9" s="367">
        <v>20.697050000000001</v>
      </c>
      <c r="BS9" s="367">
        <v>20.461269999999999</v>
      </c>
      <c r="BT9" s="367">
        <v>20.740320000000001</v>
      </c>
      <c r="BU9" s="367">
        <v>20.795999999999999</v>
      </c>
      <c r="BV9" s="367">
        <v>20.886019999999998</v>
      </c>
    </row>
    <row r="10" spans="1:74" ht="11.15" customHeight="1" x14ac:dyDescent="0.2">
      <c r="AY10" s="151"/>
      <c r="AZ10" s="151"/>
      <c r="BA10" s="151"/>
      <c r="BB10" s="151"/>
      <c r="BC10" s="151"/>
      <c r="BD10" s="151"/>
      <c r="BE10" s="151"/>
      <c r="BF10" s="151"/>
      <c r="BG10" s="151"/>
      <c r="BJ10" s="151"/>
    </row>
    <row r="11" spans="1:74" ht="11.15" customHeight="1" x14ac:dyDescent="0.25">
      <c r="A11" s="158" t="s">
        <v>592</v>
      </c>
      <c r="B11" s="168" t="s">
        <v>377</v>
      </c>
      <c r="C11" s="243">
        <v>6.6355150515999997</v>
      </c>
      <c r="D11" s="243">
        <v>6.9310139211999999</v>
      </c>
      <c r="E11" s="243">
        <v>6.9597630291000003</v>
      </c>
      <c r="F11" s="243">
        <v>7.0202794393000003</v>
      </c>
      <c r="G11" s="243">
        <v>6.8859666800000001</v>
      </c>
      <c r="H11" s="243">
        <v>7.0718294968000004</v>
      </c>
      <c r="I11" s="243">
        <v>7.0619583043</v>
      </c>
      <c r="J11" s="243">
        <v>7.1000766141999998</v>
      </c>
      <c r="K11" s="243">
        <v>7.1210151294999999</v>
      </c>
      <c r="L11" s="243">
        <v>7.0550744589000001</v>
      </c>
      <c r="M11" s="243">
        <v>6.9489873761999998</v>
      </c>
      <c r="N11" s="243">
        <v>7.0488237133</v>
      </c>
      <c r="O11" s="243">
        <v>6.5437024087999998</v>
      </c>
      <c r="P11" s="243">
        <v>6.8514509051000001</v>
      </c>
      <c r="Q11" s="243">
        <v>6.8795514599000001</v>
      </c>
      <c r="R11" s="243">
        <v>6.9611295739000001</v>
      </c>
      <c r="S11" s="243">
        <v>6.8203941589000001</v>
      </c>
      <c r="T11" s="243">
        <v>6.9922837148000001</v>
      </c>
      <c r="U11" s="243">
        <v>7.0250192953999999</v>
      </c>
      <c r="V11" s="243">
        <v>7.040442509</v>
      </c>
      <c r="W11" s="243">
        <v>7.0466516407000004</v>
      </c>
      <c r="X11" s="243">
        <v>7.0182340316999996</v>
      </c>
      <c r="Y11" s="243">
        <v>6.9536740510000001</v>
      </c>
      <c r="Z11" s="243">
        <v>7.0193054884999997</v>
      </c>
      <c r="AA11" s="243">
        <v>5.3963444435000003</v>
      </c>
      <c r="AB11" s="243">
        <v>5.6414895322999996</v>
      </c>
      <c r="AC11" s="243">
        <v>5.7223744024999998</v>
      </c>
      <c r="AD11" s="243">
        <v>5.5728498433000002</v>
      </c>
      <c r="AE11" s="243">
        <v>5.5097917309</v>
      </c>
      <c r="AF11" s="243">
        <v>5.6907984873000004</v>
      </c>
      <c r="AG11" s="243">
        <v>5.6764596098000002</v>
      </c>
      <c r="AH11" s="243">
        <v>5.7048532704000001</v>
      </c>
      <c r="AI11" s="243">
        <v>5.7670259863000002</v>
      </c>
      <c r="AJ11" s="243">
        <v>5.8715021360000001</v>
      </c>
      <c r="AK11" s="243">
        <v>5.7351010654000003</v>
      </c>
      <c r="AL11" s="243">
        <v>5.7752041408999997</v>
      </c>
      <c r="AM11" s="243">
        <v>5.6372108775000003</v>
      </c>
      <c r="AN11" s="243">
        <v>5.9666734296000001</v>
      </c>
      <c r="AO11" s="243">
        <v>6.0738864307</v>
      </c>
      <c r="AP11" s="243">
        <v>6.0157631113000001</v>
      </c>
      <c r="AQ11" s="243">
        <v>5.9808699240000003</v>
      </c>
      <c r="AR11" s="243">
        <v>6.1015539920000004</v>
      </c>
      <c r="AS11" s="243">
        <v>6.1866697284000001</v>
      </c>
      <c r="AT11" s="243">
        <v>6.2721814147000003</v>
      </c>
      <c r="AU11" s="243">
        <v>6.3052863019999998</v>
      </c>
      <c r="AV11" s="243">
        <v>6.4149358651000004</v>
      </c>
      <c r="AW11" s="243">
        <v>6.3150475510000001</v>
      </c>
      <c r="AX11" s="243">
        <v>6.3894940585000004</v>
      </c>
      <c r="AY11" s="243">
        <v>6.0156379730999996</v>
      </c>
      <c r="AZ11" s="243">
        <v>6.2906250717000001</v>
      </c>
      <c r="BA11" s="243">
        <v>6.3873247104999997</v>
      </c>
      <c r="BB11" s="243">
        <v>6.2886360287</v>
      </c>
      <c r="BC11" s="243">
        <v>6.2702057711999997</v>
      </c>
      <c r="BD11" s="243">
        <v>6.2959414097000002</v>
      </c>
      <c r="BE11" s="243">
        <v>6.3556481549999999</v>
      </c>
      <c r="BF11" s="243">
        <v>6.3971056730000004</v>
      </c>
      <c r="BG11" s="243">
        <v>6.4198474389999998</v>
      </c>
      <c r="BH11" s="367">
        <v>6.4527727019999999</v>
      </c>
      <c r="BI11" s="367">
        <v>6.3293563180000003</v>
      </c>
      <c r="BJ11" s="367">
        <v>6.4151267540000001</v>
      </c>
      <c r="BK11" s="367">
        <v>5.9984170890000001</v>
      </c>
      <c r="BL11" s="367">
        <v>6.2675502910000001</v>
      </c>
      <c r="BM11" s="367">
        <v>6.3177116120000001</v>
      </c>
      <c r="BN11" s="367">
        <v>6.3248088310000004</v>
      </c>
      <c r="BO11" s="367">
        <v>6.2408467219999997</v>
      </c>
      <c r="BP11" s="367">
        <v>6.4073097780000001</v>
      </c>
      <c r="BQ11" s="367">
        <v>6.4048106980000004</v>
      </c>
      <c r="BR11" s="367">
        <v>6.4314567</v>
      </c>
      <c r="BS11" s="367">
        <v>6.4578283670000003</v>
      </c>
      <c r="BT11" s="367">
        <v>6.4090218700000001</v>
      </c>
      <c r="BU11" s="367">
        <v>6.2944538779999997</v>
      </c>
      <c r="BV11" s="367">
        <v>6.4060674139999998</v>
      </c>
    </row>
    <row r="12" spans="1:74" ht="11.15" customHeight="1" x14ac:dyDescent="0.25">
      <c r="A12" s="158" t="s">
        <v>593</v>
      </c>
      <c r="B12" s="169" t="s">
        <v>339</v>
      </c>
      <c r="C12" s="243">
        <v>2.8387408911000001</v>
      </c>
      <c r="D12" s="243">
        <v>3.0328339010000001</v>
      </c>
      <c r="E12" s="243">
        <v>3.0843078362999998</v>
      </c>
      <c r="F12" s="243">
        <v>3.0561634100999999</v>
      </c>
      <c r="G12" s="243">
        <v>2.9948149551999999</v>
      </c>
      <c r="H12" s="243">
        <v>3.0948219085000002</v>
      </c>
      <c r="I12" s="243">
        <v>3.0735801920000001</v>
      </c>
      <c r="J12" s="243">
        <v>3.137031506</v>
      </c>
      <c r="K12" s="243">
        <v>3.1854060002</v>
      </c>
      <c r="L12" s="243">
        <v>3.1880975290000002</v>
      </c>
      <c r="M12" s="243">
        <v>3.0774676087000001</v>
      </c>
      <c r="N12" s="243">
        <v>3.1056117017</v>
      </c>
      <c r="O12" s="243">
        <v>2.8896883123000001</v>
      </c>
      <c r="P12" s="243">
        <v>3.0899474199000001</v>
      </c>
      <c r="Q12" s="243">
        <v>3.1445580545</v>
      </c>
      <c r="R12" s="243">
        <v>3.1179546533</v>
      </c>
      <c r="S12" s="243">
        <v>3.0576078127000001</v>
      </c>
      <c r="T12" s="243">
        <v>3.1625046105000001</v>
      </c>
      <c r="U12" s="243">
        <v>3.1436096721000002</v>
      </c>
      <c r="V12" s="243">
        <v>3.2115513682999999</v>
      </c>
      <c r="W12" s="243">
        <v>3.2642893596999998</v>
      </c>
      <c r="X12" s="243">
        <v>3.2705209880999999</v>
      </c>
      <c r="Y12" s="243">
        <v>3.1610685031000001</v>
      </c>
      <c r="Z12" s="243">
        <v>3.1937643707999999</v>
      </c>
      <c r="AA12" s="243">
        <v>2.5654507294000002</v>
      </c>
      <c r="AB12" s="243">
        <v>2.7432397565</v>
      </c>
      <c r="AC12" s="243">
        <v>2.7917228027999998</v>
      </c>
      <c r="AD12" s="243">
        <v>2.7681044372999999</v>
      </c>
      <c r="AE12" s="243">
        <v>2.7145288161000001</v>
      </c>
      <c r="AF12" s="243">
        <v>2.8076556648</v>
      </c>
      <c r="AG12" s="243">
        <v>2.7908808337000002</v>
      </c>
      <c r="AH12" s="243">
        <v>2.8511991293999999</v>
      </c>
      <c r="AI12" s="243">
        <v>2.8980196524999999</v>
      </c>
      <c r="AJ12" s="243">
        <v>2.9035520608000001</v>
      </c>
      <c r="AK12" s="243">
        <v>2.8063806959000002</v>
      </c>
      <c r="AL12" s="243">
        <v>2.8354079226</v>
      </c>
      <c r="AM12" s="243">
        <v>2.605601295</v>
      </c>
      <c r="AN12" s="243">
        <v>2.840971439</v>
      </c>
      <c r="AO12" s="243">
        <v>2.9214395070000001</v>
      </c>
      <c r="AP12" s="243">
        <v>2.8941674669999999</v>
      </c>
      <c r="AQ12" s="243">
        <v>2.8424340770000001</v>
      </c>
      <c r="AR12" s="243">
        <v>2.9580468409999998</v>
      </c>
      <c r="AS12" s="243">
        <v>2.9344631489999999</v>
      </c>
      <c r="AT12" s="243">
        <v>3.0397669989999998</v>
      </c>
      <c r="AU12" s="243">
        <v>3.0897330630000002</v>
      </c>
      <c r="AV12" s="243">
        <v>3.1765705130000002</v>
      </c>
      <c r="AW12" s="243">
        <v>3.0753515550000001</v>
      </c>
      <c r="AX12" s="243">
        <v>3.1050408639999998</v>
      </c>
      <c r="AY12" s="243">
        <v>2.8307376820000001</v>
      </c>
      <c r="AZ12" s="243">
        <v>3.040093937</v>
      </c>
      <c r="BA12" s="243">
        <v>3.098502447</v>
      </c>
      <c r="BB12" s="243">
        <v>3.0037319990000002</v>
      </c>
      <c r="BC12" s="243">
        <v>2.9433817640000002</v>
      </c>
      <c r="BD12" s="243">
        <v>3.0503578849999999</v>
      </c>
      <c r="BE12" s="243">
        <v>3.0153026079999998</v>
      </c>
      <c r="BF12" s="243">
        <v>3.0865932630000001</v>
      </c>
      <c r="BG12" s="243">
        <v>3.1397741529999998</v>
      </c>
      <c r="BH12" s="367">
        <v>3.14613744</v>
      </c>
      <c r="BI12" s="367">
        <v>3.0330696160000001</v>
      </c>
      <c r="BJ12" s="367">
        <v>3.0615793650000001</v>
      </c>
      <c r="BK12" s="367">
        <v>2.8262452140000001</v>
      </c>
      <c r="BL12" s="367">
        <v>3.0170206340000001</v>
      </c>
      <c r="BM12" s="367">
        <v>3.0661213759999999</v>
      </c>
      <c r="BN12" s="367">
        <v>3.0362086989999999</v>
      </c>
      <c r="BO12" s="367">
        <v>2.9732366450000001</v>
      </c>
      <c r="BP12" s="367">
        <v>3.070091551</v>
      </c>
      <c r="BQ12" s="367">
        <v>3.0466406099999999</v>
      </c>
      <c r="BR12" s="367">
        <v>3.1070068169999998</v>
      </c>
      <c r="BS12" s="367">
        <v>3.1522962749999999</v>
      </c>
      <c r="BT12" s="367">
        <v>3.1521582189999999</v>
      </c>
      <c r="BU12" s="367">
        <v>3.03958956</v>
      </c>
      <c r="BV12" s="367">
        <v>3.0644030510000002</v>
      </c>
    </row>
    <row r="13" spans="1:74" ht="11.15" customHeight="1" x14ac:dyDescent="0.2">
      <c r="AY13" s="151"/>
      <c r="AZ13" s="151"/>
      <c r="BA13" s="151"/>
      <c r="BB13" s="151"/>
      <c r="BC13" s="151"/>
      <c r="BD13" s="151"/>
      <c r="BE13" s="151"/>
      <c r="BF13" s="151"/>
      <c r="BG13" s="151"/>
      <c r="BJ13" s="151"/>
    </row>
    <row r="14" spans="1:74" ht="11.15" customHeight="1" x14ac:dyDescent="0.25">
      <c r="A14" s="158" t="s">
        <v>594</v>
      </c>
      <c r="B14" s="168" t="s">
        <v>378</v>
      </c>
      <c r="C14" s="243">
        <v>14.115773663000001</v>
      </c>
      <c r="D14" s="243">
        <v>15.378182383</v>
      </c>
      <c r="E14" s="243">
        <v>15.054402003</v>
      </c>
      <c r="F14" s="243">
        <v>15.020902847</v>
      </c>
      <c r="G14" s="243">
        <v>14.858919973000001</v>
      </c>
      <c r="H14" s="243">
        <v>15.196214288</v>
      </c>
      <c r="I14" s="243">
        <v>15.612684879</v>
      </c>
      <c r="J14" s="243">
        <v>15.513396469</v>
      </c>
      <c r="K14" s="243">
        <v>15.275967756</v>
      </c>
      <c r="L14" s="243">
        <v>15.39679589</v>
      </c>
      <c r="M14" s="243">
        <v>14.967651082</v>
      </c>
      <c r="N14" s="243">
        <v>14.387992504</v>
      </c>
      <c r="O14" s="243">
        <v>14.724983543</v>
      </c>
      <c r="P14" s="243">
        <v>15.113223474</v>
      </c>
      <c r="Q14" s="243">
        <v>14.674749480999999</v>
      </c>
      <c r="R14" s="243">
        <v>15.267083689</v>
      </c>
      <c r="S14" s="243">
        <v>14.77518197</v>
      </c>
      <c r="T14" s="243">
        <v>15.017793306</v>
      </c>
      <c r="U14" s="243">
        <v>15.779994211</v>
      </c>
      <c r="V14" s="243">
        <v>15.371785924999999</v>
      </c>
      <c r="W14" s="243">
        <v>15.393738739</v>
      </c>
      <c r="X14" s="243">
        <v>15.385139369999999</v>
      </c>
      <c r="Y14" s="243">
        <v>14.839054549</v>
      </c>
      <c r="Z14" s="243">
        <v>14.511386603</v>
      </c>
      <c r="AA14" s="243">
        <v>14.046568245</v>
      </c>
      <c r="AB14" s="243">
        <v>14.58708158</v>
      </c>
      <c r="AC14" s="243">
        <v>13.411373166000001</v>
      </c>
      <c r="AD14" s="243">
        <v>11.030709934000001</v>
      </c>
      <c r="AE14" s="243">
        <v>11.392287917000001</v>
      </c>
      <c r="AF14" s="243">
        <v>12.700220012000001</v>
      </c>
      <c r="AG14" s="243">
        <v>13.683280233</v>
      </c>
      <c r="AH14" s="243">
        <v>13.137549141999999</v>
      </c>
      <c r="AI14" s="243">
        <v>13.892179543999999</v>
      </c>
      <c r="AJ14" s="243">
        <v>13.659077929</v>
      </c>
      <c r="AK14" s="243">
        <v>13.034312803000001</v>
      </c>
      <c r="AL14" s="243">
        <v>12.924604068000001</v>
      </c>
      <c r="AM14" s="243">
        <v>12.001118397999999</v>
      </c>
      <c r="AN14" s="243">
        <v>12.811443543999999</v>
      </c>
      <c r="AO14" s="243">
        <v>13.302203915</v>
      </c>
      <c r="AP14" s="243">
        <v>13.098009660000001</v>
      </c>
      <c r="AQ14" s="243">
        <v>12.94843463</v>
      </c>
      <c r="AR14" s="243">
        <v>14.208550043000001</v>
      </c>
      <c r="AS14" s="243">
        <v>14.515387931999999</v>
      </c>
      <c r="AT14" s="243">
        <v>14.408607499</v>
      </c>
      <c r="AU14" s="243">
        <v>14.952468938000001</v>
      </c>
      <c r="AV14" s="243">
        <v>14.929896853000001</v>
      </c>
      <c r="AW14" s="243">
        <v>14.622104183999999</v>
      </c>
      <c r="AX14" s="243">
        <v>14.541360182</v>
      </c>
      <c r="AY14" s="243">
        <v>13.191578393</v>
      </c>
      <c r="AZ14" s="243">
        <v>14.348829458999999</v>
      </c>
      <c r="BA14" s="243">
        <v>14.224514736</v>
      </c>
      <c r="BB14" s="243">
        <v>13.966603953</v>
      </c>
      <c r="BC14" s="243">
        <v>14.095115518</v>
      </c>
      <c r="BD14" s="243">
        <v>14.465334027000001</v>
      </c>
      <c r="BE14" s="243">
        <v>14.571988274000001</v>
      </c>
      <c r="BF14" s="243">
        <v>14.321050036999999</v>
      </c>
      <c r="BG14" s="243">
        <v>14.698551731</v>
      </c>
      <c r="BH14" s="367">
        <v>14.891368745999999</v>
      </c>
      <c r="BI14" s="367">
        <v>14.534762434999999</v>
      </c>
      <c r="BJ14" s="367">
        <v>14.294786089</v>
      </c>
      <c r="BK14" s="367">
        <v>14.094479391</v>
      </c>
      <c r="BL14" s="367">
        <v>14.587666483</v>
      </c>
      <c r="BM14" s="367">
        <v>14.309078810999999</v>
      </c>
      <c r="BN14" s="367">
        <v>13.978680130000001</v>
      </c>
      <c r="BO14" s="367">
        <v>13.681945948999999</v>
      </c>
      <c r="BP14" s="367">
        <v>14.213060119</v>
      </c>
      <c r="BQ14" s="367">
        <v>14.318734222</v>
      </c>
      <c r="BR14" s="367">
        <v>14.190126031</v>
      </c>
      <c r="BS14" s="367">
        <v>14.569987026</v>
      </c>
      <c r="BT14" s="367">
        <v>14.447103027000001</v>
      </c>
      <c r="BU14" s="367">
        <v>14.015764381</v>
      </c>
      <c r="BV14" s="367">
        <v>13.920287802000001</v>
      </c>
    </row>
    <row r="15" spans="1:74" ht="11.15" customHeight="1" x14ac:dyDescent="0.2">
      <c r="AY15" s="151"/>
      <c r="AZ15" s="151"/>
      <c r="BA15" s="151"/>
      <c r="BB15" s="151"/>
      <c r="BC15" s="151"/>
      <c r="BD15" s="151"/>
      <c r="BE15" s="151"/>
      <c r="BF15" s="151"/>
      <c r="BG15" s="151"/>
      <c r="BJ15" s="151"/>
    </row>
    <row r="16" spans="1:74" ht="11.15" customHeight="1" x14ac:dyDescent="0.25">
      <c r="A16" s="158" t="s">
        <v>595</v>
      </c>
      <c r="B16" s="168" t="s">
        <v>915</v>
      </c>
      <c r="C16" s="243">
        <v>4.3535071494000004</v>
      </c>
      <c r="D16" s="243">
        <v>4.5790283111000001</v>
      </c>
      <c r="E16" s="243">
        <v>4.4749265949000003</v>
      </c>
      <c r="F16" s="243">
        <v>4.4048061725999998</v>
      </c>
      <c r="G16" s="243">
        <v>4.5358103864999997</v>
      </c>
      <c r="H16" s="243">
        <v>4.7270117885999996</v>
      </c>
      <c r="I16" s="243">
        <v>4.7884905850999999</v>
      </c>
      <c r="J16" s="243">
        <v>4.9027316737</v>
      </c>
      <c r="K16" s="243">
        <v>4.8137947691000003</v>
      </c>
      <c r="L16" s="243">
        <v>4.6444464872999998</v>
      </c>
      <c r="M16" s="243">
        <v>4.7086539064000004</v>
      </c>
      <c r="N16" s="243">
        <v>4.7513663665000001</v>
      </c>
      <c r="O16" s="243">
        <v>4.5786484302000003</v>
      </c>
      <c r="P16" s="243">
        <v>4.8195788091000002</v>
      </c>
      <c r="Q16" s="243">
        <v>4.7083709349999996</v>
      </c>
      <c r="R16" s="243">
        <v>4.6331211392</v>
      </c>
      <c r="S16" s="243">
        <v>4.7730783834999997</v>
      </c>
      <c r="T16" s="243">
        <v>4.9773403930000004</v>
      </c>
      <c r="U16" s="243">
        <v>5.0428944439999999</v>
      </c>
      <c r="V16" s="243">
        <v>5.1649399380999998</v>
      </c>
      <c r="W16" s="243">
        <v>5.0699349216999998</v>
      </c>
      <c r="X16" s="243">
        <v>4.8887872842000002</v>
      </c>
      <c r="Y16" s="243">
        <v>4.9573845537999999</v>
      </c>
      <c r="Z16" s="243">
        <v>5.0030319758999999</v>
      </c>
      <c r="AA16" s="243">
        <v>4.2212710838999996</v>
      </c>
      <c r="AB16" s="243">
        <v>4.4621690240999996</v>
      </c>
      <c r="AC16" s="243">
        <v>4.3546813627000001</v>
      </c>
      <c r="AD16" s="243">
        <v>4.3396585741999996</v>
      </c>
      <c r="AE16" s="243">
        <v>4.4663721010000001</v>
      </c>
      <c r="AF16" s="243">
        <v>4.6678928549999998</v>
      </c>
      <c r="AG16" s="243">
        <v>4.7401196615999996</v>
      </c>
      <c r="AH16" s="243">
        <v>4.8568882784999996</v>
      </c>
      <c r="AI16" s="243">
        <v>4.7772006002999996</v>
      </c>
      <c r="AJ16" s="243">
        <v>4.6792010597000004</v>
      </c>
      <c r="AK16" s="243">
        <v>4.7257513544999998</v>
      </c>
      <c r="AL16" s="243">
        <v>4.7268680239999998</v>
      </c>
      <c r="AM16" s="243">
        <v>4.5568664500000002</v>
      </c>
      <c r="AN16" s="243">
        <v>4.7794314819999997</v>
      </c>
      <c r="AO16" s="243">
        <v>4.6530357359999996</v>
      </c>
      <c r="AP16" s="243">
        <v>4.5784749749999998</v>
      </c>
      <c r="AQ16" s="243">
        <v>4.7131484329999997</v>
      </c>
      <c r="AR16" s="243">
        <v>4.9125855539999996</v>
      </c>
      <c r="AS16" s="243">
        <v>5.0561691189999998</v>
      </c>
      <c r="AT16" s="243">
        <v>5.1508788680000004</v>
      </c>
      <c r="AU16" s="243">
        <v>5.0690156909999997</v>
      </c>
      <c r="AV16" s="243">
        <v>4.8989627330000003</v>
      </c>
      <c r="AW16" s="243">
        <v>4.901628563</v>
      </c>
      <c r="AX16" s="243">
        <v>5.040671025</v>
      </c>
      <c r="AY16" s="243">
        <v>4.5346975379999996</v>
      </c>
      <c r="AZ16" s="243">
        <v>4.7506173049999996</v>
      </c>
      <c r="BA16" s="243">
        <v>4.3778783419999998</v>
      </c>
      <c r="BB16" s="243">
        <v>4.27060394</v>
      </c>
      <c r="BC16" s="243">
        <v>4.3754952840000003</v>
      </c>
      <c r="BD16" s="243">
        <v>4.5596326329999997</v>
      </c>
      <c r="BE16" s="243">
        <v>4.713682682</v>
      </c>
      <c r="BF16" s="243">
        <v>4.8149743230000004</v>
      </c>
      <c r="BG16" s="243">
        <v>4.7481511440000004</v>
      </c>
      <c r="BH16" s="367">
        <v>4.5883114630000001</v>
      </c>
      <c r="BI16" s="367">
        <v>4.7075691260000001</v>
      </c>
      <c r="BJ16" s="367">
        <v>4.7653743479999999</v>
      </c>
      <c r="BK16" s="367">
        <v>4.160030248</v>
      </c>
      <c r="BL16" s="367">
        <v>4.4125169140000002</v>
      </c>
      <c r="BM16" s="367">
        <v>4.3008570959999997</v>
      </c>
      <c r="BN16" s="367">
        <v>4.2809135510000003</v>
      </c>
      <c r="BO16" s="367">
        <v>4.4152550760000002</v>
      </c>
      <c r="BP16" s="367">
        <v>4.6269425789999996</v>
      </c>
      <c r="BQ16" s="367">
        <v>4.7027415469999996</v>
      </c>
      <c r="BR16" s="367">
        <v>4.8261650669999998</v>
      </c>
      <c r="BS16" s="367">
        <v>4.7428447839999999</v>
      </c>
      <c r="BT16" s="367">
        <v>4.6346105870000001</v>
      </c>
      <c r="BU16" s="367">
        <v>4.6860885689999998</v>
      </c>
      <c r="BV16" s="367">
        <v>4.6918999550000002</v>
      </c>
    </row>
    <row r="17" spans="1:74" ht="11.15" customHeight="1" x14ac:dyDescent="0.25">
      <c r="A17" s="158" t="s">
        <v>596</v>
      </c>
      <c r="B17" s="169" t="s">
        <v>365</v>
      </c>
      <c r="C17" s="243">
        <v>3.1841774075</v>
      </c>
      <c r="D17" s="243">
        <v>3.4096756801999999</v>
      </c>
      <c r="E17" s="243">
        <v>3.3052615511000001</v>
      </c>
      <c r="F17" s="243">
        <v>3.2280954009</v>
      </c>
      <c r="G17" s="243">
        <v>3.3590712025</v>
      </c>
      <c r="H17" s="243">
        <v>3.5501692596000001</v>
      </c>
      <c r="I17" s="243">
        <v>3.6095477924999999</v>
      </c>
      <c r="J17" s="243">
        <v>3.7236330773000001</v>
      </c>
      <c r="K17" s="243">
        <v>3.6345297423999998</v>
      </c>
      <c r="L17" s="243">
        <v>3.4576770586999999</v>
      </c>
      <c r="M17" s="243">
        <v>3.521793212</v>
      </c>
      <c r="N17" s="243">
        <v>3.5646667010000002</v>
      </c>
      <c r="O17" s="243">
        <v>3.4014925370000002</v>
      </c>
      <c r="P17" s="243">
        <v>3.6424025257000001</v>
      </c>
      <c r="Q17" s="243">
        <v>3.5308750874000001</v>
      </c>
      <c r="R17" s="243">
        <v>3.4484561325</v>
      </c>
      <c r="S17" s="243">
        <v>3.5883903752999999</v>
      </c>
      <c r="T17" s="243">
        <v>3.7925519068</v>
      </c>
      <c r="U17" s="243">
        <v>3.8560007321000001</v>
      </c>
      <c r="V17" s="243">
        <v>3.9778915927999998</v>
      </c>
      <c r="W17" s="243">
        <v>3.8827210183999998</v>
      </c>
      <c r="X17" s="243">
        <v>3.6938100268</v>
      </c>
      <c r="Y17" s="243">
        <v>3.7623204109000001</v>
      </c>
      <c r="Z17" s="243">
        <v>3.8081378817</v>
      </c>
      <c r="AA17" s="243">
        <v>3.1041883999</v>
      </c>
      <c r="AB17" s="243">
        <v>3.3240418860999998</v>
      </c>
      <c r="AC17" s="243">
        <v>3.2222623947</v>
      </c>
      <c r="AD17" s="243">
        <v>3.1470471882000002</v>
      </c>
      <c r="AE17" s="243">
        <v>3.2747506149999999</v>
      </c>
      <c r="AF17" s="243">
        <v>3.4610676069999999</v>
      </c>
      <c r="AG17" s="243">
        <v>3.5189707495999998</v>
      </c>
      <c r="AH17" s="243">
        <v>3.6302078584999999</v>
      </c>
      <c r="AI17" s="243">
        <v>3.5433555753000001</v>
      </c>
      <c r="AJ17" s="243">
        <v>3.3709561646999999</v>
      </c>
      <c r="AK17" s="243">
        <v>3.4334784654999999</v>
      </c>
      <c r="AL17" s="243">
        <v>3.4752913049999998</v>
      </c>
      <c r="AM17" s="243">
        <v>3.3063813209999999</v>
      </c>
      <c r="AN17" s="243">
        <v>3.5423082780000001</v>
      </c>
      <c r="AO17" s="243">
        <v>3.4360317669999998</v>
      </c>
      <c r="AP17" s="243">
        <v>3.3609475689999999</v>
      </c>
      <c r="AQ17" s="243">
        <v>3.507938019</v>
      </c>
      <c r="AR17" s="243">
        <v>3.712770554</v>
      </c>
      <c r="AS17" s="243">
        <v>3.767969619</v>
      </c>
      <c r="AT17" s="243">
        <v>3.8888594240000001</v>
      </c>
      <c r="AU17" s="243">
        <v>3.7932108859999998</v>
      </c>
      <c r="AV17" s="243">
        <v>3.6171309580000002</v>
      </c>
      <c r="AW17" s="243">
        <v>3.6206355870000002</v>
      </c>
      <c r="AX17" s="243">
        <v>3.7507222420000002</v>
      </c>
      <c r="AY17" s="243">
        <v>3.358967893</v>
      </c>
      <c r="AZ17" s="243">
        <v>3.5921718220000001</v>
      </c>
      <c r="BA17" s="243">
        <v>3.2784679790000002</v>
      </c>
      <c r="BB17" s="243">
        <v>3.1761243389999998</v>
      </c>
      <c r="BC17" s="243">
        <v>3.2905270089999998</v>
      </c>
      <c r="BD17" s="243">
        <v>3.4797327089999999</v>
      </c>
      <c r="BE17" s="243">
        <v>3.538631267</v>
      </c>
      <c r="BF17" s="243">
        <v>3.6580180659999999</v>
      </c>
      <c r="BG17" s="243">
        <v>3.5763412020000001</v>
      </c>
      <c r="BH17" s="367">
        <v>3.408789879</v>
      </c>
      <c r="BI17" s="367">
        <v>3.5229562759999999</v>
      </c>
      <c r="BJ17" s="367">
        <v>3.569134987</v>
      </c>
      <c r="BK17" s="367">
        <v>3.0790150980000002</v>
      </c>
      <c r="BL17" s="367">
        <v>3.311369</v>
      </c>
      <c r="BM17" s="367">
        <v>3.2054223230000001</v>
      </c>
      <c r="BN17" s="367">
        <v>3.1274164189999998</v>
      </c>
      <c r="BO17" s="367">
        <v>3.2628445730000002</v>
      </c>
      <c r="BP17" s="367">
        <v>3.4599236150000001</v>
      </c>
      <c r="BQ17" s="367">
        <v>3.5219341069999999</v>
      </c>
      <c r="BR17" s="367">
        <v>3.640042292</v>
      </c>
      <c r="BS17" s="367">
        <v>3.5497956940000002</v>
      </c>
      <c r="BT17" s="367">
        <v>3.3695686810000001</v>
      </c>
      <c r="BU17" s="367">
        <v>3.4364372489999999</v>
      </c>
      <c r="BV17" s="367">
        <v>3.481523046</v>
      </c>
    </row>
    <row r="18" spans="1:74" ht="11.15" customHeight="1" x14ac:dyDescent="0.2">
      <c r="AY18" s="151"/>
      <c r="AZ18" s="151"/>
      <c r="BA18" s="151"/>
      <c r="BB18" s="151"/>
      <c r="BC18" s="151"/>
      <c r="BD18" s="151"/>
      <c r="BE18" s="151"/>
      <c r="BF18" s="151"/>
      <c r="BG18" s="151"/>
      <c r="BJ18" s="151"/>
    </row>
    <row r="19" spans="1:74" ht="11.15" customHeight="1" x14ac:dyDescent="0.25">
      <c r="A19" s="158" t="s">
        <v>597</v>
      </c>
      <c r="B19" s="168" t="s">
        <v>379</v>
      </c>
      <c r="C19" s="243">
        <v>8.6282984087999992</v>
      </c>
      <c r="D19" s="243">
        <v>8.5763417409000002</v>
      </c>
      <c r="E19" s="243">
        <v>8.5867864137000005</v>
      </c>
      <c r="F19" s="243">
        <v>8.6834411877999997</v>
      </c>
      <c r="G19" s="243">
        <v>9.2732458086000005</v>
      </c>
      <c r="H19" s="243">
        <v>9.6705635927000007</v>
      </c>
      <c r="I19" s="243">
        <v>9.5992079526000005</v>
      </c>
      <c r="J19" s="243">
        <v>9.6586381518</v>
      </c>
      <c r="K19" s="243">
        <v>9.4141936284999996</v>
      </c>
      <c r="L19" s="243">
        <v>9.2593477469999996</v>
      </c>
      <c r="M19" s="243">
        <v>8.8529923438000004</v>
      </c>
      <c r="N19" s="243">
        <v>8.8172032361999992</v>
      </c>
      <c r="O19" s="243">
        <v>8.5066360204000002</v>
      </c>
      <c r="P19" s="243">
        <v>8.4582596791999993</v>
      </c>
      <c r="Q19" s="243">
        <v>8.4685631886999992</v>
      </c>
      <c r="R19" s="243">
        <v>8.5668751339</v>
      </c>
      <c r="S19" s="243">
        <v>9.1386028011999993</v>
      </c>
      <c r="T19" s="243">
        <v>9.5311221272999997</v>
      </c>
      <c r="U19" s="243">
        <v>9.4571144806999996</v>
      </c>
      <c r="V19" s="243">
        <v>9.5138286999999995</v>
      </c>
      <c r="W19" s="243">
        <v>9.3055061308999996</v>
      </c>
      <c r="X19" s="243">
        <v>9.1043403314999996</v>
      </c>
      <c r="Y19" s="243">
        <v>8.7072066972000002</v>
      </c>
      <c r="Z19" s="243">
        <v>8.6644919771000009</v>
      </c>
      <c r="AA19" s="243">
        <v>8.2477398556000008</v>
      </c>
      <c r="AB19" s="243">
        <v>8.2402086531999998</v>
      </c>
      <c r="AC19" s="243">
        <v>7.9081563354000002</v>
      </c>
      <c r="AD19" s="243">
        <v>7.4574711693999998</v>
      </c>
      <c r="AE19" s="243">
        <v>8.1868513365000002</v>
      </c>
      <c r="AF19" s="243">
        <v>8.7569633472999993</v>
      </c>
      <c r="AG19" s="243">
        <v>8.6866424806999998</v>
      </c>
      <c r="AH19" s="243">
        <v>8.7873689008000007</v>
      </c>
      <c r="AI19" s="243">
        <v>8.6358661609999992</v>
      </c>
      <c r="AJ19" s="243">
        <v>8.3343472545000008</v>
      </c>
      <c r="AK19" s="243">
        <v>8.3222296201999999</v>
      </c>
      <c r="AL19" s="243">
        <v>8.4784612030000002</v>
      </c>
      <c r="AM19" s="243">
        <v>8.2178524751000008</v>
      </c>
      <c r="AN19" s="243">
        <v>8.0908955733999992</v>
      </c>
      <c r="AO19" s="243">
        <v>7.9367568535000004</v>
      </c>
      <c r="AP19" s="243">
        <v>7.9994941759999998</v>
      </c>
      <c r="AQ19" s="243">
        <v>8.4835526394999992</v>
      </c>
      <c r="AR19" s="243">
        <v>9.0193949290000006</v>
      </c>
      <c r="AS19" s="243">
        <v>9.0341531888999995</v>
      </c>
      <c r="AT19" s="243">
        <v>9.0812723466000005</v>
      </c>
      <c r="AU19" s="243">
        <v>8.9885432732999995</v>
      </c>
      <c r="AV19" s="243">
        <v>8.7847189628999995</v>
      </c>
      <c r="AW19" s="243">
        <v>8.7089717783000005</v>
      </c>
      <c r="AX19" s="243">
        <v>8.8393576488000001</v>
      </c>
      <c r="AY19" s="243">
        <v>9.0652590937999999</v>
      </c>
      <c r="AZ19" s="243">
        <v>8.9107125929999995</v>
      </c>
      <c r="BA19" s="243">
        <v>8.6274364417000005</v>
      </c>
      <c r="BB19" s="243">
        <v>8.6530834179999996</v>
      </c>
      <c r="BC19" s="243">
        <v>9.3405453920999992</v>
      </c>
      <c r="BD19" s="243">
        <v>9.5727293593000002</v>
      </c>
      <c r="BE19" s="243">
        <v>9.5914062480000002</v>
      </c>
      <c r="BF19" s="243">
        <v>9.7338118169999994</v>
      </c>
      <c r="BG19" s="243">
        <v>9.5203705620000001</v>
      </c>
      <c r="BH19" s="367">
        <v>9.1348117569999996</v>
      </c>
      <c r="BI19" s="367">
        <v>8.6434433689999999</v>
      </c>
      <c r="BJ19" s="367">
        <v>8.799329513</v>
      </c>
      <c r="BK19" s="367">
        <v>9.348267581</v>
      </c>
      <c r="BL19" s="367">
        <v>9.1783646139999995</v>
      </c>
      <c r="BM19" s="367">
        <v>8.8762550749999996</v>
      </c>
      <c r="BN19" s="367">
        <v>8.7990214879999993</v>
      </c>
      <c r="BO19" s="367">
        <v>9.3716420219999996</v>
      </c>
      <c r="BP19" s="367">
        <v>9.9230604230000008</v>
      </c>
      <c r="BQ19" s="367">
        <v>9.9129574090000006</v>
      </c>
      <c r="BR19" s="367">
        <v>9.9814311740000008</v>
      </c>
      <c r="BS19" s="367">
        <v>9.7745808249999993</v>
      </c>
      <c r="BT19" s="367">
        <v>9.3608939029999991</v>
      </c>
      <c r="BU19" s="367">
        <v>9.108561731</v>
      </c>
      <c r="BV19" s="367">
        <v>9.3484097990000006</v>
      </c>
    </row>
    <row r="20" spans="1:74" ht="11.15" customHeight="1" x14ac:dyDescent="0.2">
      <c r="AY20" s="151"/>
      <c r="AZ20" s="151"/>
      <c r="BA20" s="151"/>
      <c r="BB20" s="151"/>
      <c r="BC20" s="151"/>
      <c r="BD20" s="151"/>
      <c r="BE20" s="151"/>
      <c r="BF20" s="151"/>
      <c r="BG20" s="151"/>
      <c r="BJ20" s="151"/>
    </row>
    <row r="21" spans="1:74" ht="11.15" customHeight="1" x14ac:dyDescent="0.25">
      <c r="A21" s="158" t="s">
        <v>598</v>
      </c>
      <c r="B21" s="168" t="s">
        <v>380</v>
      </c>
      <c r="C21" s="243">
        <v>35.200046460000003</v>
      </c>
      <c r="D21" s="243">
        <v>35.864217515</v>
      </c>
      <c r="E21" s="243">
        <v>35.512418644999997</v>
      </c>
      <c r="F21" s="243">
        <v>35.190166845999997</v>
      </c>
      <c r="G21" s="243">
        <v>35.089890947999997</v>
      </c>
      <c r="H21" s="243">
        <v>34.465108012000002</v>
      </c>
      <c r="I21" s="243">
        <v>34.533821627000002</v>
      </c>
      <c r="J21" s="243">
        <v>34.111668803999997</v>
      </c>
      <c r="K21" s="243">
        <v>34.594645942</v>
      </c>
      <c r="L21" s="243">
        <v>34.069328511000002</v>
      </c>
      <c r="M21" s="243">
        <v>35.392154105000003</v>
      </c>
      <c r="N21" s="243">
        <v>36.398942454999997</v>
      </c>
      <c r="O21" s="243">
        <v>35.604080598000003</v>
      </c>
      <c r="P21" s="243">
        <v>35.958644868999997</v>
      </c>
      <c r="Q21" s="243">
        <v>35.693058839000003</v>
      </c>
      <c r="R21" s="243">
        <v>35.685466802999997</v>
      </c>
      <c r="S21" s="243">
        <v>35.328905317</v>
      </c>
      <c r="T21" s="243">
        <v>34.827695484000003</v>
      </c>
      <c r="U21" s="243">
        <v>35.061220753000001</v>
      </c>
      <c r="V21" s="243">
        <v>34.681585728999998</v>
      </c>
      <c r="W21" s="243">
        <v>34.891720192999998</v>
      </c>
      <c r="X21" s="243">
        <v>34.382837664</v>
      </c>
      <c r="Y21" s="243">
        <v>36.124795222000003</v>
      </c>
      <c r="Z21" s="243">
        <v>37.056078560000003</v>
      </c>
      <c r="AA21" s="243">
        <v>35.420385004000003</v>
      </c>
      <c r="AB21" s="243">
        <v>35.101944389000003</v>
      </c>
      <c r="AC21" s="243">
        <v>33.122771663999998</v>
      </c>
      <c r="AD21" s="243">
        <v>31.084897624</v>
      </c>
      <c r="AE21" s="243">
        <v>32.492059656000002</v>
      </c>
      <c r="AF21" s="243">
        <v>32.894872565</v>
      </c>
      <c r="AG21" s="243">
        <v>33.282036841999997</v>
      </c>
      <c r="AH21" s="243">
        <v>32.853553491</v>
      </c>
      <c r="AI21" s="243">
        <v>34.215544459</v>
      </c>
      <c r="AJ21" s="243">
        <v>33.936364322999999</v>
      </c>
      <c r="AK21" s="243">
        <v>36.016373969999997</v>
      </c>
      <c r="AL21" s="243">
        <v>36.585016345</v>
      </c>
      <c r="AM21" s="243">
        <v>35.667572249999999</v>
      </c>
      <c r="AN21" s="243">
        <v>36.851659044999998</v>
      </c>
      <c r="AO21" s="243">
        <v>36.376035520999999</v>
      </c>
      <c r="AP21" s="243">
        <v>35.960309578999997</v>
      </c>
      <c r="AQ21" s="243">
        <v>34.905129946999999</v>
      </c>
      <c r="AR21" s="243">
        <v>35.155338069999999</v>
      </c>
      <c r="AS21" s="243">
        <v>34.888123307000001</v>
      </c>
      <c r="AT21" s="243">
        <v>34.012774190999998</v>
      </c>
      <c r="AU21" s="243">
        <v>35.465629462000003</v>
      </c>
      <c r="AV21" s="243">
        <v>35.179919990000002</v>
      </c>
      <c r="AW21" s="243">
        <v>36.529319796000003</v>
      </c>
      <c r="AX21" s="243">
        <v>38.287254683999997</v>
      </c>
      <c r="AY21" s="243">
        <v>36.656557606</v>
      </c>
      <c r="AZ21" s="243">
        <v>37.303337749999997</v>
      </c>
      <c r="BA21" s="243">
        <v>36.129743501999997</v>
      </c>
      <c r="BB21" s="243">
        <v>35.662216610999998</v>
      </c>
      <c r="BC21" s="243">
        <v>35.797992168</v>
      </c>
      <c r="BD21" s="243">
        <v>35.874466773999998</v>
      </c>
      <c r="BE21" s="243">
        <v>35.532703099999999</v>
      </c>
      <c r="BF21" s="243">
        <v>35.371516827000001</v>
      </c>
      <c r="BG21" s="243">
        <v>36.032926863</v>
      </c>
      <c r="BH21" s="367">
        <v>35.518256024999999</v>
      </c>
      <c r="BI21" s="367">
        <v>37.162174888000003</v>
      </c>
      <c r="BJ21" s="367">
        <v>38.322460841999998</v>
      </c>
      <c r="BK21" s="367">
        <v>38.016205563</v>
      </c>
      <c r="BL21" s="367">
        <v>39.126619578000003</v>
      </c>
      <c r="BM21" s="367">
        <v>38.516741218999996</v>
      </c>
      <c r="BN21" s="367">
        <v>37.998237688000003</v>
      </c>
      <c r="BO21" s="367">
        <v>37.559390964999999</v>
      </c>
      <c r="BP21" s="367">
        <v>37.122015566999998</v>
      </c>
      <c r="BQ21" s="367">
        <v>36.558317860999999</v>
      </c>
      <c r="BR21" s="367">
        <v>36.001946656999998</v>
      </c>
      <c r="BS21" s="367">
        <v>36.649255234000002</v>
      </c>
      <c r="BT21" s="367">
        <v>35.719766247999999</v>
      </c>
      <c r="BU21" s="367">
        <v>37.266665787000001</v>
      </c>
      <c r="BV21" s="367">
        <v>38.230603463999998</v>
      </c>
    </row>
    <row r="22" spans="1:74" ht="11.15" customHeight="1" x14ac:dyDescent="0.25">
      <c r="A22" s="158" t="s">
        <v>284</v>
      </c>
      <c r="B22" s="169" t="s">
        <v>331</v>
      </c>
      <c r="C22" s="243">
        <v>13.304669275</v>
      </c>
      <c r="D22" s="243">
        <v>13.709808061</v>
      </c>
      <c r="E22" s="243">
        <v>13.628812722999999</v>
      </c>
      <c r="F22" s="243">
        <v>13.914890753</v>
      </c>
      <c r="G22" s="243">
        <v>13.716845307</v>
      </c>
      <c r="H22" s="243">
        <v>13.564693568999999</v>
      </c>
      <c r="I22" s="243">
        <v>13.514036000999999</v>
      </c>
      <c r="J22" s="243">
        <v>13.102617687</v>
      </c>
      <c r="K22" s="243">
        <v>13.81715434</v>
      </c>
      <c r="L22" s="243">
        <v>13.011278959</v>
      </c>
      <c r="M22" s="243">
        <v>13.831271048</v>
      </c>
      <c r="N22" s="243">
        <v>14.221636654999999</v>
      </c>
      <c r="O22" s="243">
        <v>13.704991006</v>
      </c>
      <c r="P22" s="243">
        <v>14.120673123</v>
      </c>
      <c r="Q22" s="243">
        <v>14.035805472</v>
      </c>
      <c r="R22" s="243">
        <v>14.328593092</v>
      </c>
      <c r="S22" s="243">
        <v>14.122900502</v>
      </c>
      <c r="T22" s="243">
        <v>13.964273497000001</v>
      </c>
      <c r="U22" s="243">
        <v>13.909941541</v>
      </c>
      <c r="V22" s="243">
        <v>13.484106424</v>
      </c>
      <c r="W22" s="243">
        <v>14.217042127999999</v>
      </c>
      <c r="X22" s="243">
        <v>13.384847556</v>
      </c>
      <c r="Y22" s="243">
        <v>14.225982901</v>
      </c>
      <c r="Z22" s="243">
        <v>14.6247317</v>
      </c>
      <c r="AA22" s="243">
        <v>14.35562848</v>
      </c>
      <c r="AB22" s="243">
        <v>13.733777480000001</v>
      </c>
      <c r="AC22" s="243">
        <v>13.55943355</v>
      </c>
      <c r="AD22" s="243">
        <v>14.1630669</v>
      </c>
      <c r="AE22" s="243">
        <v>14.130823639999999</v>
      </c>
      <c r="AF22" s="243">
        <v>13.95173436</v>
      </c>
      <c r="AG22" s="243">
        <v>14.488147489999999</v>
      </c>
      <c r="AH22" s="243">
        <v>14.333060079999999</v>
      </c>
      <c r="AI22" s="243">
        <v>15.135654819999999</v>
      </c>
      <c r="AJ22" s="243">
        <v>14.33704972</v>
      </c>
      <c r="AK22" s="243">
        <v>15.27682461</v>
      </c>
      <c r="AL22" s="243">
        <v>15.7080667</v>
      </c>
      <c r="AM22" s="243">
        <v>15.008369460000001</v>
      </c>
      <c r="AN22" s="243">
        <v>15.45765213</v>
      </c>
      <c r="AO22" s="243">
        <v>15.366317840000001</v>
      </c>
      <c r="AP22" s="243">
        <v>15.682498710000001</v>
      </c>
      <c r="AQ22" s="243">
        <v>15.460296960000001</v>
      </c>
      <c r="AR22" s="243">
        <v>15.288697470000001</v>
      </c>
      <c r="AS22" s="243">
        <v>15.079133000000001</v>
      </c>
      <c r="AT22" s="243">
        <v>14.542068710000001</v>
      </c>
      <c r="AU22" s="243">
        <v>15.35926591</v>
      </c>
      <c r="AV22" s="243">
        <v>14.54076871</v>
      </c>
      <c r="AW22" s="243">
        <v>15.43034581</v>
      </c>
      <c r="AX22" s="243">
        <v>16.021974950000001</v>
      </c>
      <c r="AY22" s="243">
        <v>15.23929425</v>
      </c>
      <c r="AZ22" s="243">
        <v>15.428164020000001</v>
      </c>
      <c r="BA22" s="243">
        <v>14.769374600000001</v>
      </c>
      <c r="BB22" s="243">
        <v>15.06643644</v>
      </c>
      <c r="BC22" s="243">
        <v>15.19816657</v>
      </c>
      <c r="BD22" s="243">
        <v>15.10362962</v>
      </c>
      <c r="BE22" s="243">
        <v>15.09167278</v>
      </c>
      <c r="BF22" s="243">
        <v>14.69924413</v>
      </c>
      <c r="BG22" s="243">
        <v>15.56639577</v>
      </c>
      <c r="BH22" s="367">
        <v>14.73039434</v>
      </c>
      <c r="BI22" s="367">
        <v>15.70329707</v>
      </c>
      <c r="BJ22" s="367">
        <v>16.256204719999999</v>
      </c>
      <c r="BK22" s="367">
        <v>16.179494300000002</v>
      </c>
      <c r="BL22" s="367">
        <v>16.541748250000001</v>
      </c>
      <c r="BM22" s="367">
        <v>16.33998167</v>
      </c>
      <c r="BN22" s="367">
        <v>16.563757840000001</v>
      </c>
      <c r="BO22" s="367">
        <v>16.225845450000001</v>
      </c>
      <c r="BP22" s="367">
        <v>15.94096665</v>
      </c>
      <c r="BQ22" s="367">
        <v>15.773607739999999</v>
      </c>
      <c r="BR22" s="367">
        <v>15.187638270000001</v>
      </c>
      <c r="BS22" s="367">
        <v>15.907374259999999</v>
      </c>
      <c r="BT22" s="367">
        <v>14.86351808</v>
      </c>
      <c r="BU22" s="367">
        <v>15.705173650000001</v>
      </c>
      <c r="BV22" s="367">
        <v>16.048347119999999</v>
      </c>
    </row>
    <row r="23" spans="1:74" ht="11.15" customHeight="1" x14ac:dyDescent="0.25">
      <c r="A23" s="158" t="s">
        <v>279</v>
      </c>
      <c r="B23" s="169" t="s">
        <v>599</v>
      </c>
      <c r="C23" s="243">
        <v>4.3152580645</v>
      </c>
      <c r="D23" s="243">
        <v>4.6199285714</v>
      </c>
      <c r="E23" s="243">
        <v>4.0898387097000004</v>
      </c>
      <c r="F23" s="243">
        <v>3.6803666666999999</v>
      </c>
      <c r="G23" s="243">
        <v>3.5108064516000002</v>
      </c>
      <c r="H23" s="243">
        <v>3.3146666667</v>
      </c>
      <c r="I23" s="243">
        <v>3.5788064516000002</v>
      </c>
      <c r="J23" s="243">
        <v>3.6735483870999999</v>
      </c>
      <c r="K23" s="243">
        <v>3.5731333332999999</v>
      </c>
      <c r="L23" s="243">
        <v>3.6974838710000002</v>
      </c>
      <c r="M23" s="243">
        <v>3.9382999999999999</v>
      </c>
      <c r="N23" s="243">
        <v>4.2725806451999997</v>
      </c>
      <c r="O23" s="243">
        <v>4.1343548387000002</v>
      </c>
      <c r="P23" s="243">
        <v>4.3873571429</v>
      </c>
      <c r="Q23" s="243">
        <v>3.8977096774</v>
      </c>
      <c r="R23" s="243">
        <v>3.6949999999999998</v>
      </c>
      <c r="S23" s="243">
        <v>3.4258387096999998</v>
      </c>
      <c r="T23" s="243">
        <v>3.4211333332999998</v>
      </c>
      <c r="U23" s="243">
        <v>3.5100967742</v>
      </c>
      <c r="V23" s="243">
        <v>3.5438064516000001</v>
      </c>
      <c r="W23" s="243">
        <v>3.5964333332999998</v>
      </c>
      <c r="X23" s="243">
        <v>3.468</v>
      </c>
      <c r="Y23" s="243">
        <v>3.8595999999999999</v>
      </c>
      <c r="Z23" s="243">
        <v>4.2675806451999998</v>
      </c>
      <c r="AA23" s="243">
        <v>3.8284516128999999</v>
      </c>
      <c r="AB23" s="243">
        <v>4.0702413792999996</v>
      </c>
      <c r="AC23" s="243">
        <v>3.5446129032</v>
      </c>
      <c r="AD23" s="243">
        <v>3.1551666667</v>
      </c>
      <c r="AE23" s="243">
        <v>2.8023870968</v>
      </c>
      <c r="AF23" s="243">
        <v>2.9371999999999998</v>
      </c>
      <c r="AG23" s="243">
        <v>3.0557741935</v>
      </c>
      <c r="AH23" s="243">
        <v>3.1115483871</v>
      </c>
      <c r="AI23" s="243">
        <v>3.1364999999999998</v>
      </c>
      <c r="AJ23" s="243">
        <v>3.2282903225999999</v>
      </c>
      <c r="AK23" s="243">
        <v>3.5134666666999999</v>
      </c>
      <c r="AL23" s="243">
        <v>3.9692580645</v>
      </c>
      <c r="AM23" s="243">
        <v>3.8147096774000002</v>
      </c>
      <c r="AN23" s="243">
        <v>3.8741785713999999</v>
      </c>
      <c r="AO23" s="243">
        <v>3.6175161290000002</v>
      </c>
      <c r="AP23" s="243">
        <v>3.2451666666999999</v>
      </c>
      <c r="AQ23" s="243">
        <v>2.9159354838999998</v>
      </c>
      <c r="AR23" s="243">
        <v>3.0514000000000001</v>
      </c>
      <c r="AS23" s="243">
        <v>3.1118064516000001</v>
      </c>
      <c r="AT23" s="243">
        <v>3.0992258064999998</v>
      </c>
      <c r="AU23" s="243">
        <v>3.3073000000000001</v>
      </c>
      <c r="AV23" s="243">
        <v>3.3328387096999998</v>
      </c>
      <c r="AW23" s="243">
        <v>3.5085333332999999</v>
      </c>
      <c r="AX23" s="243">
        <v>4.1273225805999996</v>
      </c>
      <c r="AY23" s="243">
        <v>3.7904516129000001</v>
      </c>
      <c r="AZ23" s="243">
        <v>3.8306428571</v>
      </c>
      <c r="BA23" s="243">
        <v>3.4990967741999999</v>
      </c>
      <c r="BB23" s="243">
        <v>3.0065333333000002</v>
      </c>
      <c r="BC23" s="243">
        <v>2.9536774193999999</v>
      </c>
      <c r="BD23" s="243">
        <v>3.1197333333000001</v>
      </c>
      <c r="BE23" s="243">
        <v>3.1365011219999999</v>
      </c>
      <c r="BF23" s="243">
        <v>3.2149404270000002</v>
      </c>
      <c r="BG23" s="243">
        <v>3.1334879099999999</v>
      </c>
      <c r="BH23" s="367">
        <v>3.1582262829999999</v>
      </c>
      <c r="BI23" s="367">
        <v>3.405117239</v>
      </c>
      <c r="BJ23" s="367">
        <v>3.9102872949999998</v>
      </c>
      <c r="BK23" s="367">
        <v>3.6697562879999999</v>
      </c>
      <c r="BL23" s="367">
        <v>3.9062340450000002</v>
      </c>
      <c r="BM23" s="367">
        <v>3.5888224790000001</v>
      </c>
      <c r="BN23" s="367">
        <v>3.2404729410000002</v>
      </c>
      <c r="BO23" s="367">
        <v>2.9678549300000001</v>
      </c>
      <c r="BP23" s="367">
        <v>2.9873692840000001</v>
      </c>
      <c r="BQ23" s="367">
        <v>3.0573109550000002</v>
      </c>
      <c r="BR23" s="367">
        <v>3.1464586849999998</v>
      </c>
      <c r="BS23" s="367">
        <v>3.0592077670000002</v>
      </c>
      <c r="BT23" s="367">
        <v>3.0789377469999999</v>
      </c>
      <c r="BU23" s="367">
        <v>3.3086222510000001</v>
      </c>
      <c r="BV23" s="367">
        <v>3.781843909</v>
      </c>
    </row>
    <row r="24" spans="1:74" ht="11.15" customHeight="1" x14ac:dyDescent="0.25">
      <c r="A24" s="158" t="s">
        <v>600</v>
      </c>
      <c r="B24" s="169" t="s">
        <v>332</v>
      </c>
      <c r="C24" s="243">
        <v>4.6749830129000003</v>
      </c>
      <c r="D24" s="243">
        <v>4.5485707915000004</v>
      </c>
      <c r="E24" s="243">
        <v>5.0089035553999999</v>
      </c>
      <c r="F24" s="243">
        <v>4.7826346396000003</v>
      </c>
      <c r="G24" s="243">
        <v>5.0147277859999999</v>
      </c>
      <c r="H24" s="243">
        <v>4.7749219944999997</v>
      </c>
      <c r="I24" s="243">
        <v>4.6792045530999999</v>
      </c>
      <c r="J24" s="243">
        <v>4.575178137</v>
      </c>
      <c r="K24" s="243">
        <v>4.5029898024000001</v>
      </c>
      <c r="L24" s="243">
        <v>4.7758909778999996</v>
      </c>
      <c r="M24" s="243">
        <v>4.8152435259999997</v>
      </c>
      <c r="N24" s="243">
        <v>5.0322898154000004</v>
      </c>
      <c r="O24" s="243">
        <v>4.8844874107000003</v>
      </c>
      <c r="P24" s="243">
        <v>4.6242921737999998</v>
      </c>
      <c r="Q24" s="243">
        <v>5.1224878866000001</v>
      </c>
      <c r="R24" s="243">
        <v>4.9618800252000002</v>
      </c>
      <c r="S24" s="243">
        <v>5.1908159221999997</v>
      </c>
      <c r="T24" s="243">
        <v>4.8472405622999997</v>
      </c>
      <c r="U24" s="243">
        <v>4.9484695876</v>
      </c>
      <c r="V24" s="243">
        <v>4.8253587684000001</v>
      </c>
      <c r="W24" s="243">
        <v>4.5003654439999998</v>
      </c>
      <c r="X24" s="243">
        <v>4.8402535671000004</v>
      </c>
      <c r="Y24" s="243">
        <v>5.1132527171</v>
      </c>
      <c r="Z24" s="243">
        <v>5.1825605475999996</v>
      </c>
      <c r="AA24" s="243">
        <v>5.0227399999999998</v>
      </c>
      <c r="AB24" s="243">
        <v>5.1598139999999999</v>
      </c>
      <c r="AC24" s="243">
        <v>4.328106</v>
      </c>
      <c r="AD24" s="243">
        <v>2.766499</v>
      </c>
      <c r="AE24" s="243">
        <v>4.0712089999999996</v>
      </c>
      <c r="AF24" s="243">
        <v>4.4417429999999998</v>
      </c>
      <c r="AG24" s="243">
        <v>4.2130178589999998</v>
      </c>
      <c r="AH24" s="243">
        <v>3.9304807249999998</v>
      </c>
      <c r="AI24" s="243">
        <v>4.2783305399999998</v>
      </c>
      <c r="AJ24" s="243">
        <v>4.7839737529999997</v>
      </c>
      <c r="AK24" s="243">
        <v>5.3975161399999996</v>
      </c>
      <c r="AL24" s="243">
        <v>4.9675487470000004</v>
      </c>
      <c r="AM24" s="243">
        <v>4.8143563110000001</v>
      </c>
      <c r="AN24" s="243">
        <v>5.010537341</v>
      </c>
      <c r="AO24" s="243">
        <v>4.9946783080000001</v>
      </c>
      <c r="AP24" s="243">
        <v>4.633173695</v>
      </c>
      <c r="AQ24" s="243">
        <v>4.0288800650000001</v>
      </c>
      <c r="AR24" s="243">
        <v>4.4543230759999997</v>
      </c>
      <c r="AS24" s="243">
        <v>4.5236594129999999</v>
      </c>
      <c r="AT24" s="243">
        <v>4.214148496</v>
      </c>
      <c r="AU24" s="243">
        <v>4.5036885120000001</v>
      </c>
      <c r="AV24" s="243">
        <v>4.8221631739999999</v>
      </c>
      <c r="AW24" s="243">
        <v>4.8167187580000004</v>
      </c>
      <c r="AX24" s="243">
        <v>4.9735346399999996</v>
      </c>
      <c r="AY24" s="243">
        <v>4.7883958560000002</v>
      </c>
      <c r="AZ24" s="243">
        <v>5.2502180039999997</v>
      </c>
      <c r="BA24" s="243">
        <v>5.2084152850000001</v>
      </c>
      <c r="BB24" s="243">
        <v>5.0544543839999996</v>
      </c>
      <c r="BC24" s="243">
        <v>4.9300158449999998</v>
      </c>
      <c r="BD24" s="243">
        <v>5.1978622989999996</v>
      </c>
      <c r="BE24" s="243">
        <v>4.7960813570000003</v>
      </c>
      <c r="BF24" s="243">
        <v>4.8413379819999998</v>
      </c>
      <c r="BG24" s="243">
        <v>4.774803168</v>
      </c>
      <c r="BH24" s="367">
        <v>4.9013821589999997</v>
      </c>
      <c r="BI24" s="367">
        <v>5.1017247860000001</v>
      </c>
      <c r="BJ24" s="367">
        <v>5.1556732439999999</v>
      </c>
      <c r="BK24" s="367">
        <v>5.0107713509999998</v>
      </c>
      <c r="BL24" s="367">
        <v>5.3759843060000003</v>
      </c>
      <c r="BM24" s="367">
        <v>5.3713861879999998</v>
      </c>
      <c r="BN24" s="367">
        <v>5.2921759589999997</v>
      </c>
      <c r="BO24" s="367">
        <v>5.3707993370000002</v>
      </c>
      <c r="BP24" s="367">
        <v>5.2845413810000004</v>
      </c>
      <c r="BQ24" s="367">
        <v>5.010934969</v>
      </c>
      <c r="BR24" s="367">
        <v>4.8995056129999996</v>
      </c>
      <c r="BS24" s="367">
        <v>4.9836861959999998</v>
      </c>
      <c r="BT24" s="367">
        <v>5.1162491259999996</v>
      </c>
      <c r="BU24" s="367">
        <v>5.3317105040000001</v>
      </c>
      <c r="BV24" s="367">
        <v>5.3930975449999998</v>
      </c>
    </row>
    <row r="25" spans="1:74" ht="11.15" customHeight="1" x14ac:dyDescent="0.2">
      <c r="AY25" s="151"/>
      <c r="AZ25" s="151"/>
      <c r="BA25" s="151"/>
      <c r="BB25" s="151"/>
      <c r="BC25" s="151"/>
      <c r="BD25" s="151"/>
      <c r="BE25" s="151"/>
      <c r="BF25" s="151"/>
      <c r="BG25" s="151"/>
      <c r="BJ25" s="151"/>
    </row>
    <row r="26" spans="1:74" ht="11.15" customHeight="1" x14ac:dyDescent="0.25">
      <c r="A26" s="158" t="s">
        <v>601</v>
      </c>
      <c r="B26" s="168" t="s">
        <v>381</v>
      </c>
      <c r="C26" s="243">
        <v>4.3056712820999996</v>
      </c>
      <c r="D26" s="243">
        <v>4.3018513674000003</v>
      </c>
      <c r="E26" s="243">
        <v>4.3029220097999996</v>
      </c>
      <c r="F26" s="243">
        <v>4.3013465503999999</v>
      </c>
      <c r="G26" s="243">
        <v>4.30810125</v>
      </c>
      <c r="H26" s="243">
        <v>4.3176154576999997</v>
      </c>
      <c r="I26" s="243">
        <v>4.2531652147000001</v>
      </c>
      <c r="J26" s="243">
        <v>4.2678381757999997</v>
      </c>
      <c r="K26" s="243">
        <v>4.2600538834000004</v>
      </c>
      <c r="L26" s="243">
        <v>4.3030271583999999</v>
      </c>
      <c r="M26" s="243">
        <v>4.3247623957999997</v>
      </c>
      <c r="N26" s="243">
        <v>4.3402236438999999</v>
      </c>
      <c r="O26" s="243">
        <v>4.4106808638999997</v>
      </c>
      <c r="P26" s="243">
        <v>4.4062841731000004</v>
      </c>
      <c r="Q26" s="243">
        <v>4.4077430667000002</v>
      </c>
      <c r="R26" s="243">
        <v>4.4054994244000003</v>
      </c>
      <c r="S26" s="243">
        <v>4.4133532977999996</v>
      </c>
      <c r="T26" s="243">
        <v>4.4235798317999997</v>
      </c>
      <c r="U26" s="243">
        <v>4.3549077434000001</v>
      </c>
      <c r="V26" s="243">
        <v>4.3716010574000004</v>
      </c>
      <c r="W26" s="243">
        <v>4.3626274674000003</v>
      </c>
      <c r="X26" s="243">
        <v>4.4074025611999996</v>
      </c>
      <c r="Y26" s="243">
        <v>4.4314654520000003</v>
      </c>
      <c r="Z26" s="243">
        <v>4.4477279702999999</v>
      </c>
      <c r="AA26" s="243">
        <v>4.1204288128000002</v>
      </c>
      <c r="AB26" s="243">
        <v>4.1783919296000001</v>
      </c>
      <c r="AC26" s="243">
        <v>4.1641731785999996</v>
      </c>
      <c r="AD26" s="243">
        <v>4.0219592499000001</v>
      </c>
      <c r="AE26" s="243">
        <v>3.9817647375999998</v>
      </c>
      <c r="AF26" s="243">
        <v>4.0929222787999997</v>
      </c>
      <c r="AG26" s="243">
        <v>4.0727972565000004</v>
      </c>
      <c r="AH26" s="243">
        <v>4.0979576555000001</v>
      </c>
      <c r="AI26" s="243">
        <v>4.1511502568000003</v>
      </c>
      <c r="AJ26" s="243">
        <v>4.2043096310000001</v>
      </c>
      <c r="AK26" s="243">
        <v>4.27250804</v>
      </c>
      <c r="AL26" s="243">
        <v>4.2779535043000001</v>
      </c>
      <c r="AM26" s="243">
        <v>4.3102385569999999</v>
      </c>
      <c r="AN26" s="243">
        <v>4.3815050879999999</v>
      </c>
      <c r="AO26" s="243">
        <v>4.3791330979999996</v>
      </c>
      <c r="AP26" s="243">
        <v>4.383485415</v>
      </c>
      <c r="AQ26" s="243">
        <v>4.3483156440000004</v>
      </c>
      <c r="AR26" s="243">
        <v>4.3968484849999996</v>
      </c>
      <c r="AS26" s="243">
        <v>4.2103659220000003</v>
      </c>
      <c r="AT26" s="243">
        <v>4.2794690129999999</v>
      </c>
      <c r="AU26" s="243">
        <v>4.3489509200000001</v>
      </c>
      <c r="AV26" s="243">
        <v>4.4994556450000003</v>
      </c>
      <c r="AW26" s="243">
        <v>4.5359875000000001</v>
      </c>
      <c r="AX26" s="243">
        <v>4.3623421410000001</v>
      </c>
      <c r="AY26" s="243">
        <v>4.4586677180000001</v>
      </c>
      <c r="AZ26" s="243">
        <v>4.5524256190000001</v>
      </c>
      <c r="BA26" s="243">
        <v>4.522606626</v>
      </c>
      <c r="BB26" s="243">
        <v>4.5240597439999997</v>
      </c>
      <c r="BC26" s="243">
        <v>4.4606492859999998</v>
      </c>
      <c r="BD26" s="243">
        <v>4.5229017369999998</v>
      </c>
      <c r="BE26" s="243">
        <v>4.3542276449999999</v>
      </c>
      <c r="BF26" s="243">
        <v>4.3859016430000004</v>
      </c>
      <c r="BG26" s="243">
        <v>4.4544198570000004</v>
      </c>
      <c r="BH26" s="367">
        <v>4.4708955579999996</v>
      </c>
      <c r="BI26" s="367">
        <v>4.5595361890000001</v>
      </c>
      <c r="BJ26" s="367">
        <v>4.566583616</v>
      </c>
      <c r="BK26" s="367">
        <v>4.5379440129999997</v>
      </c>
      <c r="BL26" s="367">
        <v>4.6422216839999999</v>
      </c>
      <c r="BM26" s="367">
        <v>4.6195149469999999</v>
      </c>
      <c r="BN26" s="367">
        <v>4.6289604940000002</v>
      </c>
      <c r="BO26" s="367">
        <v>4.5717584819999999</v>
      </c>
      <c r="BP26" s="367">
        <v>4.6437148620000004</v>
      </c>
      <c r="BQ26" s="367">
        <v>4.4783645160000001</v>
      </c>
      <c r="BR26" s="367">
        <v>4.5189240679999996</v>
      </c>
      <c r="BS26" s="367">
        <v>4.5973621939999996</v>
      </c>
      <c r="BT26" s="367">
        <v>4.6223286410000002</v>
      </c>
      <c r="BU26" s="367">
        <v>4.7214754010000002</v>
      </c>
      <c r="BV26" s="367">
        <v>4.7367826019999999</v>
      </c>
    </row>
    <row r="27" spans="1:74" ht="11.15" customHeight="1" x14ac:dyDescent="0.2">
      <c r="AY27" s="151"/>
      <c r="AZ27" s="151"/>
      <c r="BA27" s="151"/>
      <c r="BB27" s="151"/>
      <c r="BC27" s="151"/>
      <c r="BD27" s="151"/>
      <c r="BE27" s="151"/>
      <c r="BF27" s="151"/>
      <c r="BG27" s="151"/>
      <c r="BJ27" s="151"/>
    </row>
    <row r="28" spans="1:74" ht="11.15" customHeight="1" x14ac:dyDescent="0.25">
      <c r="A28" s="158" t="s">
        <v>281</v>
      </c>
      <c r="B28" s="168" t="s">
        <v>528</v>
      </c>
      <c r="C28" s="243">
        <v>47.341221177000001</v>
      </c>
      <c r="D28" s="243">
        <v>48.178454930999997</v>
      </c>
      <c r="E28" s="243">
        <v>48.077062300000001</v>
      </c>
      <c r="F28" s="243">
        <v>46.921163839000002</v>
      </c>
      <c r="G28" s="243">
        <v>47.009322760000003</v>
      </c>
      <c r="H28" s="243">
        <v>47.630827445000001</v>
      </c>
      <c r="I28" s="243">
        <v>48.29130129</v>
      </c>
      <c r="J28" s="243">
        <v>48.941653445999997</v>
      </c>
      <c r="K28" s="243">
        <v>47.275073112999998</v>
      </c>
      <c r="L28" s="243">
        <v>48.093681740999997</v>
      </c>
      <c r="M28" s="243">
        <v>48.010448160000003</v>
      </c>
      <c r="N28" s="243">
        <v>47.053887928000002</v>
      </c>
      <c r="O28" s="243">
        <v>47.964895585000001</v>
      </c>
      <c r="P28" s="243">
        <v>48.320728799999998</v>
      </c>
      <c r="Q28" s="243">
        <v>46.828749358000003</v>
      </c>
      <c r="R28" s="243">
        <v>47.538342767000003</v>
      </c>
      <c r="S28" s="243">
        <v>46.7167186</v>
      </c>
      <c r="T28" s="243">
        <v>47.410364459999997</v>
      </c>
      <c r="U28" s="243">
        <v>48.545119870000001</v>
      </c>
      <c r="V28" s="243">
        <v>48.799878262</v>
      </c>
      <c r="W28" s="243">
        <v>47.419749877999998</v>
      </c>
      <c r="X28" s="243">
        <v>47.785288057999999</v>
      </c>
      <c r="Y28" s="243">
        <v>47.869890032000001</v>
      </c>
      <c r="Z28" s="243">
        <v>47.749788183</v>
      </c>
      <c r="AA28" s="243">
        <v>46.112020516999998</v>
      </c>
      <c r="AB28" s="243">
        <v>47.235340002000001</v>
      </c>
      <c r="AC28" s="243">
        <v>43.301539697999999</v>
      </c>
      <c r="AD28" s="243">
        <v>35.016801112000003</v>
      </c>
      <c r="AE28" s="243">
        <v>37.182762265999997</v>
      </c>
      <c r="AF28" s="243">
        <v>40.397037603000001</v>
      </c>
      <c r="AG28" s="243">
        <v>42.212073859</v>
      </c>
      <c r="AH28" s="243">
        <v>41.877996219000003</v>
      </c>
      <c r="AI28" s="243">
        <v>42.693614066000002</v>
      </c>
      <c r="AJ28" s="243">
        <v>42.806869401999997</v>
      </c>
      <c r="AK28" s="243">
        <v>42.823791583000002</v>
      </c>
      <c r="AL28" s="243">
        <v>43.140771465</v>
      </c>
      <c r="AM28" s="243">
        <v>41.870685852999998</v>
      </c>
      <c r="AN28" s="243">
        <v>42.019102369999999</v>
      </c>
      <c r="AO28" s="243">
        <v>43.832676493000001</v>
      </c>
      <c r="AP28" s="243">
        <v>43.363763423999998</v>
      </c>
      <c r="AQ28" s="243">
        <v>43.395050283000003</v>
      </c>
      <c r="AR28" s="243">
        <v>45.684015930999998</v>
      </c>
      <c r="AS28" s="243">
        <v>45.659314950000002</v>
      </c>
      <c r="AT28" s="243">
        <v>45.817553474999997</v>
      </c>
      <c r="AU28" s="243">
        <v>46.142698365000001</v>
      </c>
      <c r="AV28" s="243">
        <v>46.224255427999999</v>
      </c>
      <c r="AW28" s="243">
        <v>46.754084314000004</v>
      </c>
      <c r="AX28" s="243">
        <v>47.680514918999997</v>
      </c>
      <c r="AY28" s="243">
        <v>44.651171105000003</v>
      </c>
      <c r="AZ28" s="243">
        <v>46.757972457999998</v>
      </c>
      <c r="BA28" s="243">
        <v>46.225090078000001</v>
      </c>
      <c r="BB28" s="243">
        <v>44.734145314000003</v>
      </c>
      <c r="BC28" s="243">
        <v>45.178036996000003</v>
      </c>
      <c r="BD28" s="243">
        <v>46.356081279999998</v>
      </c>
      <c r="BE28" s="243">
        <v>45.861457137999999</v>
      </c>
      <c r="BF28" s="243">
        <v>45.714693111000003</v>
      </c>
      <c r="BG28" s="243">
        <v>45.477188560000002</v>
      </c>
      <c r="BH28" s="367">
        <v>46.471503318000003</v>
      </c>
      <c r="BI28" s="367">
        <v>46.864947677000004</v>
      </c>
      <c r="BJ28" s="367">
        <v>47.243674962999997</v>
      </c>
      <c r="BK28" s="367">
        <v>45.712936030000002</v>
      </c>
      <c r="BL28" s="367">
        <v>46.835838635999998</v>
      </c>
      <c r="BM28" s="367">
        <v>46.215808041999999</v>
      </c>
      <c r="BN28" s="367">
        <v>45.213168676000002</v>
      </c>
      <c r="BO28" s="367">
        <v>44.956713448000002</v>
      </c>
      <c r="BP28" s="367">
        <v>45.661749935000003</v>
      </c>
      <c r="BQ28" s="367">
        <v>45.856385867999997</v>
      </c>
      <c r="BR28" s="367">
        <v>45.991477238999998</v>
      </c>
      <c r="BS28" s="367">
        <v>45.875360948000001</v>
      </c>
      <c r="BT28" s="367">
        <v>46.082358036999999</v>
      </c>
      <c r="BU28" s="367">
        <v>46.118301223000003</v>
      </c>
      <c r="BV28" s="367">
        <v>46.722721593000003</v>
      </c>
    </row>
    <row r="29" spans="1:74" ht="11.15" customHeight="1" x14ac:dyDescent="0.25">
      <c r="A29" s="158" t="s">
        <v>287</v>
      </c>
      <c r="B29" s="168" t="s">
        <v>529</v>
      </c>
      <c r="C29" s="243">
        <v>50.762606413999997</v>
      </c>
      <c r="D29" s="243">
        <v>51.537823179</v>
      </c>
      <c r="E29" s="243">
        <v>51.834101488000002</v>
      </c>
      <c r="F29" s="243">
        <v>52.001872026999997</v>
      </c>
      <c r="G29" s="243">
        <v>52.627724925999999</v>
      </c>
      <c r="H29" s="243">
        <v>53.013725014000002</v>
      </c>
      <c r="I29" s="243">
        <v>52.769308913000003</v>
      </c>
      <c r="J29" s="243">
        <v>52.478448018000002</v>
      </c>
      <c r="K29" s="243">
        <v>52.856412485</v>
      </c>
      <c r="L29" s="243">
        <v>51.989329474000002</v>
      </c>
      <c r="M29" s="243">
        <v>52.430205872999998</v>
      </c>
      <c r="N29" s="243">
        <v>53.115375211</v>
      </c>
      <c r="O29" s="243">
        <v>51.439785651000001</v>
      </c>
      <c r="P29" s="243">
        <v>52.116163479999997</v>
      </c>
      <c r="Q29" s="243">
        <v>52.462737982999997</v>
      </c>
      <c r="R29" s="243">
        <v>52.702362366999999</v>
      </c>
      <c r="S29" s="243">
        <v>53.3273577</v>
      </c>
      <c r="T29" s="243">
        <v>53.612880769</v>
      </c>
      <c r="U29" s="243">
        <v>53.567813428000001</v>
      </c>
      <c r="V29" s="243">
        <v>53.257108967000001</v>
      </c>
      <c r="W29" s="243">
        <v>53.404918586000001</v>
      </c>
      <c r="X29" s="243">
        <v>52.574977556</v>
      </c>
      <c r="Y29" s="243">
        <v>53.277551865</v>
      </c>
      <c r="Z29" s="243">
        <v>53.819619762999999</v>
      </c>
      <c r="AA29" s="243">
        <v>49.548566928</v>
      </c>
      <c r="AB29" s="243">
        <v>49.556419107000004</v>
      </c>
      <c r="AC29" s="243">
        <v>47.963912411000003</v>
      </c>
      <c r="AD29" s="243">
        <v>46.220138282999997</v>
      </c>
      <c r="AE29" s="243">
        <v>48.261293213999998</v>
      </c>
      <c r="AF29" s="243">
        <v>49.698686942000002</v>
      </c>
      <c r="AG29" s="243">
        <v>50.022270225</v>
      </c>
      <c r="AH29" s="243">
        <v>49.822321518999999</v>
      </c>
      <c r="AI29" s="243">
        <v>50.919753941000003</v>
      </c>
      <c r="AJ29" s="243">
        <v>50.234094931000001</v>
      </c>
      <c r="AK29" s="243">
        <v>51.881806269999998</v>
      </c>
      <c r="AL29" s="243">
        <v>52.200007820000003</v>
      </c>
      <c r="AM29" s="243">
        <v>51.060733155000001</v>
      </c>
      <c r="AN29" s="243">
        <v>52.317340792000003</v>
      </c>
      <c r="AO29" s="243">
        <v>52.012063060999999</v>
      </c>
      <c r="AP29" s="243">
        <v>52.093268492999997</v>
      </c>
      <c r="AQ29" s="243">
        <v>51.807699933999999</v>
      </c>
      <c r="AR29" s="243">
        <v>52.728647142</v>
      </c>
      <c r="AS29" s="243">
        <v>52.526239246999999</v>
      </c>
      <c r="AT29" s="243">
        <v>52.005165857999998</v>
      </c>
      <c r="AU29" s="243">
        <v>53.084795221</v>
      </c>
      <c r="AV29" s="243">
        <v>52.704460621000003</v>
      </c>
      <c r="AW29" s="243">
        <v>53.584987058999999</v>
      </c>
      <c r="AX29" s="243">
        <v>54.625110820000003</v>
      </c>
      <c r="AY29" s="243">
        <v>52.928249215000001</v>
      </c>
      <c r="AZ29" s="243">
        <v>53.968755338000001</v>
      </c>
      <c r="BA29" s="243">
        <v>52.577480278000003</v>
      </c>
      <c r="BB29" s="243">
        <v>52.661919378</v>
      </c>
      <c r="BC29" s="243">
        <v>53.332419420999997</v>
      </c>
      <c r="BD29" s="243">
        <v>54.107415658000001</v>
      </c>
      <c r="BE29" s="243">
        <v>53.664099127999997</v>
      </c>
      <c r="BF29" s="243">
        <v>53.620321666000002</v>
      </c>
      <c r="BG29" s="243">
        <v>54.291236005999998</v>
      </c>
      <c r="BH29" s="367">
        <v>53.161713611000003</v>
      </c>
      <c r="BI29" s="367">
        <v>53.975673583000003</v>
      </c>
      <c r="BJ29" s="367">
        <v>54.937667828999999</v>
      </c>
      <c r="BK29" s="367">
        <v>54.436850561999997</v>
      </c>
      <c r="BL29" s="367">
        <v>55.652219440000003</v>
      </c>
      <c r="BM29" s="367">
        <v>55.081642858000002</v>
      </c>
      <c r="BN29" s="367">
        <v>55.066321395999999</v>
      </c>
      <c r="BO29" s="367">
        <v>55.391450958999997</v>
      </c>
      <c r="BP29" s="367">
        <v>55.949729306000002</v>
      </c>
      <c r="BQ29" s="367">
        <v>55.229064641999997</v>
      </c>
      <c r="BR29" s="367">
        <v>54.751853048000001</v>
      </c>
      <c r="BS29" s="367">
        <v>55.40038697</v>
      </c>
      <c r="BT29" s="367">
        <v>53.866805456000002</v>
      </c>
      <c r="BU29" s="367">
        <v>54.790423793000002</v>
      </c>
      <c r="BV29" s="367">
        <v>55.616162099</v>
      </c>
    </row>
    <row r="30" spans="1:74" ht="11.15" customHeight="1" x14ac:dyDescent="0.25">
      <c r="B30" s="168"/>
      <c r="AY30" s="151"/>
      <c r="AZ30" s="151"/>
      <c r="BA30" s="151"/>
      <c r="BB30" s="151"/>
      <c r="BC30" s="151"/>
      <c r="BD30" s="151"/>
      <c r="BE30" s="151"/>
      <c r="BF30" s="151"/>
      <c r="BG30" s="151"/>
      <c r="BJ30" s="151"/>
    </row>
    <row r="31" spans="1:74" ht="11.15" customHeight="1" x14ac:dyDescent="0.25">
      <c r="A31" s="158" t="s">
        <v>288</v>
      </c>
      <c r="B31" s="170" t="s">
        <v>530</v>
      </c>
      <c r="C31" s="244">
        <v>98.103827590999998</v>
      </c>
      <c r="D31" s="244">
        <v>99.716278110000005</v>
      </c>
      <c r="E31" s="244">
        <v>99.911163787999996</v>
      </c>
      <c r="F31" s="244">
        <v>98.923035866000006</v>
      </c>
      <c r="G31" s="244">
        <v>99.637047687000006</v>
      </c>
      <c r="H31" s="244">
        <v>100.64455246</v>
      </c>
      <c r="I31" s="244">
        <v>101.0606102</v>
      </c>
      <c r="J31" s="244">
        <v>101.42010146</v>
      </c>
      <c r="K31" s="244">
        <v>100.1314856</v>
      </c>
      <c r="L31" s="244">
        <v>100.08301122</v>
      </c>
      <c r="M31" s="244">
        <v>100.44065403</v>
      </c>
      <c r="N31" s="244">
        <v>100.16926314</v>
      </c>
      <c r="O31" s="244">
        <v>99.404681236000002</v>
      </c>
      <c r="P31" s="244">
        <v>100.43689228</v>
      </c>
      <c r="Q31" s="244">
        <v>99.291487341000007</v>
      </c>
      <c r="R31" s="244">
        <v>100.24070512999999</v>
      </c>
      <c r="S31" s="244">
        <v>100.0440763</v>
      </c>
      <c r="T31" s="244">
        <v>101.02324523</v>
      </c>
      <c r="U31" s="244">
        <v>102.11293329999999</v>
      </c>
      <c r="V31" s="244">
        <v>102.05698723</v>
      </c>
      <c r="W31" s="244">
        <v>100.82466846</v>
      </c>
      <c r="X31" s="244">
        <v>100.36026561</v>
      </c>
      <c r="Y31" s="244">
        <v>101.1474419</v>
      </c>
      <c r="Z31" s="244">
        <v>101.56940795</v>
      </c>
      <c r="AA31" s="244">
        <v>95.660587445000004</v>
      </c>
      <c r="AB31" s="244">
        <v>96.791759107999994</v>
      </c>
      <c r="AC31" s="244">
        <v>91.265452109999998</v>
      </c>
      <c r="AD31" s="244">
        <v>81.236939394999993</v>
      </c>
      <c r="AE31" s="244">
        <v>85.444055480000003</v>
      </c>
      <c r="AF31" s="244">
        <v>90.095724544999996</v>
      </c>
      <c r="AG31" s="244">
        <v>92.234344084</v>
      </c>
      <c r="AH31" s="244">
        <v>91.700317737999995</v>
      </c>
      <c r="AI31" s="244">
        <v>93.613368007000005</v>
      </c>
      <c r="AJ31" s="244">
        <v>93.040964333000005</v>
      </c>
      <c r="AK31" s="244">
        <v>94.705597853</v>
      </c>
      <c r="AL31" s="244">
        <v>95.340779284999996</v>
      </c>
      <c r="AM31" s="244">
        <v>92.931419008000006</v>
      </c>
      <c r="AN31" s="244">
        <v>94.336443161999995</v>
      </c>
      <c r="AO31" s="244">
        <v>95.844739554</v>
      </c>
      <c r="AP31" s="244">
        <v>95.457031916999995</v>
      </c>
      <c r="AQ31" s="244">
        <v>95.202750217000002</v>
      </c>
      <c r="AR31" s="244">
        <v>98.412663073000004</v>
      </c>
      <c r="AS31" s="244">
        <v>98.185554197000002</v>
      </c>
      <c r="AT31" s="244">
        <v>97.822719332999995</v>
      </c>
      <c r="AU31" s="244">
        <v>99.227493585999994</v>
      </c>
      <c r="AV31" s="244">
        <v>98.928716049000002</v>
      </c>
      <c r="AW31" s="244">
        <v>100.33907137</v>
      </c>
      <c r="AX31" s="244">
        <v>102.30562574</v>
      </c>
      <c r="AY31" s="244">
        <v>97.579420319999997</v>
      </c>
      <c r="AZ31" s="244">
        <v>100.72672780000001</v>
      </c>
      <c r="BA31" s="244">
        <v>98.802570356000004</v>
      </c>
      <c r="BB31" s="244">
        <v>97.396064691999996</v>
      </c>
      <c r="BC31" s="244">
        <v>98.510456417</v>
      </c>
      <c r="BD31" s="244">
        <v>100.46349694</v>
      </c>
      <c r="BE31" s="244">
        <v>99.525556265999995</v>
      </c>
      <c r="BF31" s="244">
        <v>99.335014776999998</v>
      </c>
      <c r="BG31" s="244">
        <v>99.768424565999993</v>
      </c>
      <c r="BH31" s="558">
        <v>99.633216929</v>
      </c>
      <c r="BI31" s="558">
        <v>100.84062126000001</v>
      </c>
      <c r="BJ31" s="558">
        <v>102.18134279</v>
      </c>
      <c r="BK31" s="558">
        <v>100.14978659000001</v>
      </c>
      <c r="BL31" s="558">
        <v>102.48805808</v>
      </c>
      <c r="BM31" s="558">
        <v>101.2974509</v>
      </c>
      <c r="BN31" s="558">
        <v>100.27949006999999</v>
      </c>
      <c r="BO31" s="558">
        <v>100.34816441</v>
      </c>
      <c r="BP31" s="558">
        <v>101.61147923999999</v>
      </c>
      <c r="BQ31" s="558">
        <v>101.08545051</v>
      </c>
      <c r="BR31" s="558">
        <v>100.74333029</v>
      </c>
      <c r="BS31" s="558">
        <v>101.27574792</v>
      </c>
      <c r="BT31" s="558">
        <v>99.949163493</v>
      </c>
      <c r="BU31" s="558">
        <v>100.90872502000001</v>
      </c>
      <c r="BV31" s="558">
        <v>102.33888369</v>
      </c>
    </row>
    <row r="32" spans="1:74" ht="12" customHeight="1" x14ac:dyDescent="0.25">
      <c r="B32" s="756" t="s">
        <v>806</v>
      </c>
      <c r="C32" s="757"/>
      <c r="D32" s="757"/>
      <c r="E32" s="757"/>
      <c r="F32" s="757"/>
      <c r="G32" s="757"/>
      <c r="H32" s="757"/>
      <c r="I32" s="757"/>
      <c r="J32" s="757"/>
      <c r="K32" s="757"/>
      <c r="L32" s="757"/>
      <c r="M32" s="757"/>
      <c r="N32" s="757"/>
      <c r="O32" s="757"/>
      <c r="P32" s="757"/>
      <c r="Q32" s="757"/>
      <c r="BD32" s="444"/>
      <c r="BE32" s="444"/>
      <c r="BF32" s="444"/>
    </row>
    <row r="33" spans="2:58" ht="12" customHeight="1" x14ac:dyDescent="0.2">
      <c r="B33" s="774" t="s">
        <v>643</v>
      </c>
      <c r="C33" s="742"/>
      <c r="D33" s="742"/>
      <c r="E33" s="742"/>
      <c r="F33" s="742"/>
      <c r="G33" s="742"/>
      <c r="H33" s="742"/>
      <c r="I33" s="742"/>
      <c r="J33" s="742"/>
      <c r="K33" s="742"/>
      <c r="L33" s="742"/>
      <c r="M33" s="742"/>
      <c r="N33" s="742"/>
      <c r="O33" s="742"/>
      <c r="P33" s="742"/>
      <c r="Q33" s="736"/>
      <c r="BD33" s="444"/>
      <c r="BE33" s="444"/>
      <c r="BF33" s="444"/>
    </row>
    <row r="34" spans="2:58" ht="12" customHeight="1" x14ac:dyDescent="0.2">
      <c r="B34" s="774" t="s">
        <v>1325</v>
      </c>
      <c r="C34" s="736"/>
      <c r="D34" s="736"/>
      <c r="E34" s="736"/>
      <c r="F34" s="736"/>
      <c r="G34" s="736"/>
      <c r="H34" s="736"/>
      <c r="I34" s="736"/>
      <c r="J34" s="736"/>
      <c r="K34" s="736"/>
      <c r="L34" s="736"/>
      <c r="M34" s="736"/>
      <c r="N34" s="736"/>
      <c r="O34" s="736"/>
      <c r="P34" s="736"/>
      <c r="Q34" s="736"/>
      <c r="BD34" s="444"/>
      <c r="BE34" s="444"/>
      <c r="BF34" s="444"/>
    </row>
    <row r="35" spans="2:58" ht="12" customHeight="1" x14ac:dyDescent="0.2">
      <c r="B35" s="774" t="s">
        <v>1324</v>
      </c>
      <c r="C35" s="736"/>
      <c r="D35" s="736"/>
      <c r="E35" s="736"/>
      <c r="F35" s="736"/>
      <c r="G35" s="736"/>
      <c r="H35" s="736"/>
      <c r="I35" s="736"/>
      <c r="J35" s="736"/>
      <c r="K35" s="736"/>
      <c r="L35" s="736"/>
      <c r="M35" s="736"/>
      <c r="N35" s="736"/>
      <c r="O35" s="736"/>
      <c r="P35" s="736"/>
      <c r="Q35" s="736"/>
      <c r="BD35" s="444"/>
      <c r="BE35" s="444"/>
      <c r="BF35" s="444"/>
    </row>
    <row r="36" spans="2:58" ht="12" customHeight="1" x14ac:dyDescent="0.25">
      <c r="B36" s="785" t="str">
        <f>"Notes: "&amp;"EIA completed modeling and analysis for this report on " &amp;Dates!D2&amp;"."</f>
        <v>Notes: EIA completed modeling and analysis for this report on Thursday October 6, 2022.</v>
      </c>
      <c r="C36" s="757"/>
      <c r="D36" s="757"/>
      <c r="E36" s="757"/>
      <c r="F36" s="757"/>
      <c r="G36" s="757"/>
      <c r="H36" s="757"/>
      <c r="I36" s="757"/>
      <c r="J36" s="757"/>
      <c r="K36" s="757"/>
      <c r="L36" s="757"/>
      <c r="M36" s="757"/>
      <c r="N36" s="757"/>
      <c r="O36" s="757"/>
      <c r="P36" s="757"/>
      <c r="Q36" s="757"/>
    </row>
    <row r="37" spans="2:58" ht="12" customHeight="1" x14ac:dyDescent="0.25">
      <c r="B37" s="750" t="s">
        <v>350</v>
      </c>
      <c r="C37" s="749"/>
      <c r="D37" s="749"/>
      <c r="E37" s="749"/>
      <c r="F37" s="749"/>
      <c r="G37" s="749"/>
      <c r="H37" s="749"/>
      <c r="I37" s="749"/>
      <c r="J37" s="749"/>
      <c r="K37" s="749"/>
      <c r="L37" s="749"/>
      <c r="M37" s="749"/>
      <c r="N37" s="749"/>
      <c r="O37" s="749"/>
      <c r="P37" s="749"/>
      <c r="Q37" s="749"/>
    </row>
    <row r="38" spans="2:58" ht="12" customHeight="1" x14ac:dyDescent="0.25">
      <c r="B38" s="776" t="s">
        <v>845</v>
      </c>
      <c r="C38" s="736"/>
      <c r="D38" s="736"/>
      <c r="E38" s="736"/>
      <c r="F38" s="736"/>
      <c r="G38" s="736"/>
      <c r="H38" s="736"/>
      <c r="I38" s="736"/>
      <c r="J38" s="736"/>
      <c r="K38" s="736"/>
      <c r="L38" s="736"/>
      <c r="M38" s="736"/>
      <c r="N38" s="736"/>
      <c r="O38" s="736"/>
      <c r="P38" s="736"/>
      <c r="Q38" s="736"/>
    </row>
    <row r="39" spans="2:58" ht="12" customHeight="1" x14ac:dyDescent="0.25">
      <c r="B39" s="745" t="s">
        <v>829</v>
      </c>
      <c r="C39" s="746"/>
      <c r="D39" s="746"/>
      <c r="E39" s="746"/>
      <c r="F39" s="746"/>
      <c r="G39" s="746"/>
      <c r="H39" s="746"/>
      <c r="I39" s="746"/>
      <c r="J39" s="746"/>
      <c r="K39" s="746"/>
      <c r="L39" s="746"/>
      <c r="M39" s="746"/>
      <c r="N39" s="746"/>
      <c r="O39" s="746"/>
      <c r="P39" s="746"/>
      <c r="Q39" s="736"/>
    </row>
    <row r="40" spans="2:58" ht="12" customHeight="1" x14ac:dyDescent="0.25">
      <c r="B40" s="765" t="s">
        <v>1356</v>
      </c>
      <c r="C40" s="736"/>
      <c r="D40" s="736"/>
      <c r="E40" s="736"/>
      <c r="F40" s="736"/>
      <c r="G40" s="736"/>
      <c r="H40" s="736"/>
      <c r="I40" s="736"/>
      <c r="J40" s="736"/>
      <c r="K40" s="736"/>
      <c r="L40" s="736"/>
      <c r="M40" s="736"/>
      <c r="N40" s="736"/>
      <c r="O40" s="736"/>
      <c r="P40" s="736"/>
      <c r="Q40" s="736"/>
    </row>
  </sheetData>
  <mergeCells count="17">
    <mergeCell ref="A1:A2"/>
    <mergeCell ref="AY3:BJ3"/>
    <mergeCell ref="B40:Q40"/>
    <mergeCell ref="B35:Q35"/>
    <mergeCell ref="B38:Q38"/>
    <mergeCell ref="B39:Q39"/>
    <mergeCell ref="B32:Q32"/>
    <mergeCell ref="B33:Q33"/>
    <mergeCell ref="B34:Q34"/>
    <mergeCell ref="B36:Q36"/>
    <mergeCell ref="B37:Q37"/>
    <mergeCell ref="BK3:BV3"/>
    <mergeCell ref="B1:BV1"/>
    <mergeCell ref="C3:N3"/>
    <mergeCell ref="O3:Z3"/>
    <mergeCell ref="AA3:AL3"/>
    <mergeCell ref="AM3:AX3"/>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1"/>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sqref="A1:A2"/>
    </sheetView>
  </sheetViews>
  <sheetFormatPr defaultColWidth="9.54296875" defaultRowHeight="10.5" x14ac:dyDescent="0.25"/>
  <cols>
    <col min="1" max="1" width="14.54296875" style="69" customWidth="1"/>
    <col min="2" max="2" width="40" style="46" customWidth="1"/>
    <col min="3" max="50" width="6.54296875" style="46" customWidth="1"/>
    <col min="51" max="55" width="6.54296875" style="366" customWidth="1"/>
    <col min="56" max="58" width="6.54296875" style="583" customWidth="1"/>
    <col min="59" max="62" width="6.54296875" style="366" customWidth="1"/>
    <col min="63" max="74" width="6.54296875" style="46" customWidth="1"/>
    <col min="75" max="16384" width="9.54296875" style="46"/>
  </cols>
  <sheetData>
    <row r="1" spans="1:74" ht="13.4" customHeight="1" x14ac:dyDescent="0.3">
      <c r="A1" s="760" t="s">
        <v>790</v>
      </c>
      <c r="B1" s="788" t="s">
        <v>892</v>
      </c>
      <c r="C1" s="789"/>
      <c r="D1" s="789"/>
      <c r="E1" s="789"/>
      <c r="F1" s="789"/>
      <c r="G1" s="789"/>
      <c r="H1" s="789"/>
      <c r="I1" s="789"/>
      <c r="J1" s="789"/>
      <c r="K1" s="789"/>
      <c r="L1" s="789"/>
      <c r="M1" s="789"/>
      <c r="N1" s="789"/>
      <c r="O1" s="789"/>
      <c r="P1" s="789"/>
      <c r="Q1" s="789"/>
      <c r="R1" s="789"/>
      <c r="S1" s="789"/>
      <c r="T1" s="789"/>
      <c r="U1" s="789"/>
      <c r="V1" s="789"/>
      <c r="W1" s="789"/>
      <c r="X1" s="789"/>
      <c r="Y1" s="789"/>
      <c r="Z1" s="789"/>
      <c r="AA1" s="789"/>
      <c r="AB1" s="789"/>
      <c r="AC1" s="789"/>
      <c r="AD1" s="789"/>
      <c r="AE1" s="789"/>
      <c r="AF1" s="789"/>
      <c r="AG1" s="789"/>
      <c r="AH1" s="789"/>
      <c r="AI1" s="789"/>
      <c r="AJ1" s="789"/>
      <c r="AK1" s="789"/>
      <c r="AL1" s="789"/>
      <c r="AM1" s="274"/>
    </row>
    <row r="2" spans="1:74" ht="12.5" x14ac:dyDescent="0.25">
      <c r="A2" s="761"/>
      <c r="B2" s="485" t="str">
        <f>"U.S. Energy Information Administration  |  Short-Term Energy Outlook  - "&amp;Dates!D1</f>
        <v>U.S. Energy Information Administration  |  Short-Term Energy Outlook  - October 2022</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4"/>
    </row>
    <row r="3" spans="1:74" s="12" customFormat="1" ht="13" x14ac:dyDescent="0.3">
      <c r="A3" s="733" t="s">
        <v>1406</v>
      </c>
      <c r="B3" s="14"/>
      <c r="C3" s="763">
        <f>Dates!D3</f>
        <v>2018</v>
      </c>
      <c r="D3" s="754"/>
      <c r="E3" s="754"/>
      <c r="F3" s="754"/>
      <c r="G3" s="754"/>
      <c r="H3" s="754"/>
      <c r="I3" s="754"/>
      <c r="J3" s="754"/>
      <c r="K3" s="754"/>
      <c r="L3" s="754"/>
      <c r="M3" s="754"/>
      <c r="N3" s="755"/>
      <c r="O3" s="763">
        <f>C3+1</f>
        <v>2019</v>
      </c>
      <c r="P3" s="764"/>
      <c r="Q3" s="764"/>
      <c r="R3" s="764"/>
      <c r="S3" s="764"/>
      <c r="T3" s="764"/>
      <c r="U3" s="764"/>
      <c r="V3" s="764"/>
      <c r="W3" s="764"/>
      <c r="X3" s="754"/>
      <c r="Y3" s="754"/>
      <c r="Z3" s="755"/>
      <c r="AA3" s="751">
        <f>O3+1</f>
        <v>2020</v>
      </c>
      <c r="AB3" s="754"/>
      <c r="AC3" s="754"/>
      <c r="AD3" s="754"/>
      <c r="AE3" s="754"/>
      <c r="AF3" s="754"/>
      <c r="AG3" s="754"/>
      <c r="AH3" s="754"/>
      <c r="AI3" s="754"/>
      <c r="AJ3" s="754"/>
      <c r="AK3" s="754"/>
      <c r="AL3" s="755"/>
      <c r="AM3" s="751">
        <f>AA3+1</f>
        <v>2021</v>
      </c>
      <c r="AN3" s="754"/>
      <c r="AO3" s="754"/>
      <c r="AP3" s="754"/>
      <c r="AQ3" s="754"/>
      <c r="AR3" s="754"/>
      <c r="AS3" s="754"/>
      <c r="AT3" s="754"/>
      <c r="AU3" s="754"/>
      <c r="AV3" s="754"/>
      <c r="AW3" s="754"/>
      <c r="AX3" s="755"/>
      <c r="AY3" s="751">
        <f>AM3+1</f>
        <v>2022</v>
      </c>
      <c r="AZ3" s="752"/>
      <c r="BA3" s="752"/>
      <c r="BB3" s="752"/>
      <c r="BC3" s="752"/>
      <c r="BD3" s="752"/>
      <c r="BE3" s="752"/>
      <c r="BF3" s="752"/>
      <c r="BG3" s="752"/>
      <c r="BH3" s="752"/>
      <c r="BI3" s="752"/>
      <c r="BJ3" s="753"/>
      <c r="BK3" s="751">
        <f>AY3+1</f>
        <v>2023</v>
      </c>
      <c r="BL3" s="754"/>
      <c r="BM3" s="754"/>
      <c r="BN3" s="754"/>
      <c r="BO3" s="754"/>
      <c r="BP3" s="754"/>
      <c r="BQ3" s="754"/>
      <c r="BR3" s="754"/>
      <c r="BS3" s="754"/>
      <c r="BT3" s="754"/>
      <c r="BU3" s="754"/>
      <c r="BV3" s="755"/>
    </row>
    <row r="4" spans="1:74" s="12" customFormat="1" x14ac:dyDescent="0.25">
      <c r="A4" s="734" t="str">
        <f>Dates!$D$2</f>
        <v>Thursday October 6, 2022</v>
      </c>
      <c r="B4" s="16"/>
      <c r="C4" s="17" t="s">
        <v>468</v>
      </c>
      <c r="D4" s="17" t="s">
        <v>469</v>
      </c>
      <c r="E4" s="17" t="s">
        <v>470</v>
      </c>
      <c r="F4" s="17" t="s">
        <v>471</v>
      </c>
      <c r="G4" s="17" t="s">
        <v>472</v>
      </c>
      <c r="H4" s="17" t="s">
        <v>473</v>
      </c>
      <c r="I4" s="17" t="s">
        <v>474</v>
      </c>
      <c r="J4" s="17" t="s">
        <v>475</v>
      </c>
      <c r="K4" s="17" t="s">
        <v>476</v>
      </c>
      <c r="L4" s="17" t="s">
        <v>477</v>
      </c>
      <c r="M4" s="17" t="s">
        <v>478</v>
      </c>
      <c r="N4" s="17" t="s">
        <v>479</v>
      </c>
      <c r="O4" s="17" t="s">
        <v>468</v>
      </c>
      <c r="P4" s="17" t="s">
        <v>469</v>
      </c>
      <c r="Q4" s="17" t="s">
        <v>470</v>
      </c>
      <c r="R4" s="17" t="s">
        <v>471</v>
      </c>
      <c r="S4" s="17" t="s">
        <v>472</v>
      </c>
      <c r="T4" s="17" t="s">
        <v>473</v>
      </c>
      <c r="U4" s="17" t="s">
        <v>474</v>
      </c>
      <c r="V4" s="17" t="s">
        <v>475</v>
      </c>
      <c r="W4" s="17" t="s">
        <v>476</v>
      </c>
      <c r="X4" s="17" t="s">
        <v>477</v>
      </c>
      <c r="Y4" s="17" t="s">
        <v>478</v>
      </c>
      <c r="Z4" s="17" t="s">
        <v>479</v>
      </c>
      <c r="AA4" s="17" t="s">
        <v>468</v>
      </c>
      <c r="AB4" s="17" t="s">
        <v>469</v>
      </c>
      <c r="AC4" s="17" t="s">
        <v>470</v>
      </c>
      <c r="AD4" s="17" t="s">
        <v>471</v>
      </c>
      <c r="AE4" s="17" t="s">
        <v>472</v>
      </c>
      <c r="AF4" s="17" t="s">
        <v>473</v>
      </c>
      <c r="AG4" s="17" t="s">
        <v>474</v>
      </c>
      <c r="AH4" s="17" t="s">
        <v>475</v>
      </c>
      <c r="AI4" s="17" t="s">
        <v>476</v>
      </c>
      <c r="AJ4" s="17" t="s">
        <v>477</v>
      </c>
      <c r="AK4" s="17" t="s">
        <v>478</v>
      </c>
      <c r="AL4" s="17" t="s">
        <v>479</v>
      </c>
      <c r="AM4" s="17" t="s">
        <v>468</v>
      </c>
      <c r="AN4" s="17" t="s">
        <v>469</v>
      </c>
      <c r="AO4" s="17" t="s">
        <v>470</v>
      </c>
      <c r="AP4" s="17" t="s">
        <v>471</v>
      </c>
      <c r="AQ4" s="17" t="s">
        <v>472</v>
      </c>
      <c r="AR4" s="17" t="s">
        <v>473</v>
      </c>
      <c r="AS4" s="17" t="s">
        <v>474</v>
      </c>
      <c r="AT4" s="17" t="s">
        <v>475</v>
      </c>
      <c r="AU4" s="17" t="s">
        <v>476</v>
      </c>
      <c r="AV4" s="17" t="s">
        <v>477</v>
      </c>
      <c r="AW4" s="17" t="s">
        <v>478</v>
      </c>
      <c r="AX4" s="17" t="s">
        <v>479</v>
      </c>
      <c r="AY4" s="17" t="s">
        <v>468</v>
      </c>
      <c r="AZ4" s="17" t="s">
        <v>469</v>
      </c>
      <c r="BA4" s="17" t="s">
        <v>470</v>
      </c>
      <c r="BB4" s="17" t="s">
        <v>471</v>
      </c>
      <c r="BC4" s="17" t="s">
        <v>472</v>
      </c>
      <c r="BD4" s="17" t="s">
        <v>473</v>
      </c>
      <c r="BE4" s="17" t="s">
        <v>474</v>
      </c>
      <c r="BF4" s="17" t="s">
        <v>475</v>
      </c>
      <c r="BG4" s="17" t="s">
        <v>476</v>
      </c>
      <c r="BH4" s="17" t="s">
        <v>477</v>
      </c>
      <c r="BI4" s="17" t="s">
        <v>478</v>
      </c>
      <c r="BJ4" s="17" t="s">
        <v>479</v>
      </c>
      <c r="BK4" s="17" t="s">
        <v>468</v>
      </c>
      <c r="BL4" s="17" t="s">
        <v>469</v>
      </c>
      <c r="BM4" s="17" t="s">
        <v>470</v>
      </c>
      <c r="BN4" s="17" t="s">
        <v>471</v>
      </c>
      <c r="BO4" s="17" t="s">
        <v>472</v>
      </c>
      <c r="BP4" s="17" t="s">
        <v>473</v>
      </c>
      <c r="BQ4" s="17" t="s">
        <v>474</v>
      </c>
      <c r="BR4" s="17" t="s">
        <v>475</v>
      </c>
      <c r="BS4" s="17" t="s">
        <v>476</v>
      </c>
      <c r="BT4" s="17" t="s">
        <v>477</v>
      </c>
      <c r="BU4" s="17" t="s">
        <v>478</v>
      </c>
      <c r="BV4" s="17" t="s">
        <v>479</v>
      </c>
    </row>
    <row r="5" spans="1:74" ht="11.15" customHeight="1" x14ac:dyDescent="0.25">
      <c r="A5" s="56"/>
      <c r="B5" s="58" t="s">
        <v>764</v>
      </c>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385"/>
      <c r="AZ5" s="385"/>
      <c r="BA5" s="385"/>
      <c r="BB5" s="385"/>
      <c r="BC5" s="385"/>
      <c r="BD5" s="57"/>
      <c r="BE5" s="57"/>
      <c r="BF5" s="57"/>
      <c r="BG5" s="57"/>
      <c r="BH5" s="385"/>
      <c r="BI5" s="385"/>
      <c r="BJ5" s="385"/>
      <c r="BK5" s="385"/>
      <c r="BL5" s="385"/>
      <c r="BM5" s="385"/>
      <c r="BN5" s="385"/>
      <c r="BO5" s="385"/>
      <c r="BP5" s="385"/>
      <c r="BQ5" s="385"/>
      <c r="BR5" s="385"/>
      <c r="BS5" s="385"/>
      <c r="BT5" s="385"/>
      <c r="BU5" s="385"/>
      <c r="BV5" s="385"/>
    </row>
    <row r="6" spans="1:74" ht="11.15" customHeight="1" x14ac:dyDescent="0.25">
      <c r="A6" s="56"/>
      <c r="B6" s="43" t="s">
        <v>733</v>
      </c>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669"/>
      <c r="AY6" s="669"/>
      <c r="AZ6" s="669"/>
      <c r="BA6" s="669"/>
      <c r="BB6" s="669"/>
      <c r="BC6" s="669"/>
      <c r="BD6" s="669"/>
      <c r="BE6" s="669"/>
      <c r="BF6" s="669"/>
      <c r="BG6" s="669"/>
      <c r="BH6" s="669"/>
      <c r="BI6" s="669"/>
      <c r="BJ6" s="669"/>
      <c r="BK6" s="669"/>
      <c r="BL6" s="669"/>
      <c r="BM6" s="669"/>
      <c r="BN6" s="669"/>
      <c r="BO6" s="669"/>
      <c r="BP6" s="669"/>
      <c r="BQ6" s="669"/>
      <c r="BR6" s="669"/>
      <c r="BS6" s="669"/>
      <c r="BT6" s="669"/>
      <c r="BU6" s="669"/>
      <c r="BV6" s="669"/>
    </row>
    <row r="7" spans="1:74" ht="11.15" customHeight="1" x14ac:dyDescent="0.25">
      <c r="A7" s="60" t="s">
        <v>495</v>
      </c>
      <c r="B7" s="171" t="s">
        <v>116</v>
      </c>
      <c r="C7" s="209">
        <v>10.001026</v>
      </c>
      <c r="D7" s="209">
        <v>10.281064000000001</v>
      </c>
      <c r="E7" s="209">
        <v>10.466692999999999</v>
      </c>
      <c r="F7" s="209">
        <v>10.499860999999999</v>
      </c>
      <c r="G7" s="209">
        <v>10.435178000000001</v>
      </c>
      <c r="H7" s="209">
        <v>10.640542</v>
      </c>
      <c r="I7" s="209">
        <v>10.89723</v>
      </c>
      <c r="J7" s="209">
        <v>11.392063</v>
      </c>
      <c r="K7" s="209">
        <v>11.443262000000001</v>
      </c>
      <c r="L7" s="209">
        <v>11.508621</v>
      </c>
      <c r="M7" s="209">
        <v>11.886087</v>
      </c>
      <c r="N7" s="209">
        <v>11.944635</v>
      </c>
      <c r="O7" s="209">
        <v>11.86852</v>
      </c>
      <c r="P7" s="209">
        <v>11.67305</v>
      </c>
      <c r="Q7" s="209">
        <v>11.912653000000001</v>
      </c>
      <c r="R7" s="209">
        <v>12.148593999999999</v>
      </c>
      <c r="S7" s="209">
        <v>12.153654</v>
      </c>
      <c r="T7" s="209">
        <v>12.218216</v>
      </c>
      <c r="U7" s="209">
        <v>11.902106</v>
      </c>
      <c r="V7" s="209">
        <v>12.486233</v>
      </c>
      <c r="W7" s="209">
        <v>12.590317000000001</v>
      </c>
      <c r="X7" s="209">
        <v>12.809474</v>
      </c>
      <c r="Y7" s="209">
        <v>13.000325999999999</v>
      </c>
      <c r="Z7" s="209">
        <v>12.977876</v>
      </c>
      <c r="AA7" s="209">
        <v>12.852266</v>
      </c>
      <c r="AB7" s="209">
        <v>12.842024</v>
      </c>
      <c r="AC7" s="209">
        <v>12.796559</v>
      </c>
      <c r="AD7" s="209">
        <v>11.913743</v>
      </c>
      <c r="AE7" s="209">
        <v>9.7130709999999993</v>
      </c>
      <c r="AF7" s="209">
        <v>10.442492</v>
      </c>
      <c r="AG7" s="209">
        <v>11.005948999999999</v>
      </c>
      <c r="AH7" s="209">
        <v>10.576601</v>
      </c>
      <c r="AI7" s="209">
        <v>10.920752999999999</v>
      </c>
      <c r="AJ7" s="209">
        <v>10.457432000000001</v>
      </c>
      <c r="AK7" s="209">
        <v>11.195551</v>
      </c>
      <c r="AL7" s="209">
        <v>11.1685</v>
      </c>
      <c r="AM7" s="209">
        <v>11.124063</v>
      </c>
      <c r="AN7" s="209">
        <v>9.9246739999999996</v>
      </c>
      <c r="AO7" s="209">
        <v>11.325869000000001</v>
      </c>
      <c r="AP7" s="209">
        <v>11.304722</v>
      </c>
      <c r="AQ7" s="209">
        <v>11.355992000000001</v>
      </c>
      <c r="AR7" s="209">
        <v>11.356417</v>
      </c>
      <c r="AS7" s="209">
        <v>11.346985999999999</v>
      </c>
      <c r="AT7" s="209">
        <v>11.277405</v>
      </c>
      <c r="AU7" s="209">
        <v>10.917534</v>
      </c>
      <c r="AV7" s="209">
        <v>11.568579</v>
      </c>
      <c r="AW7" s="209">
        <v>11.790051999999999</v>
      </c>
      <c r="AX7" s="209">
        <v>11.634403000000001</v>
      </c>
      <c r="AY7" s="209">
        <v>11.369338000000001</v>
      </c>
      <c r="AZ7" s="209">
        <v>11.316119</v>
      </c>
      <c r="BA7" s="209">
        <v>11.700794999999999</v>
      </c>
      <c r="BB7" s="209">
        <v>11.668386999999999</v>
      </c>
      <c r="BC7" s="209">
        <v>11.629127</v>
      </c>
      <c r="BD7" s="209">
        <v>11.787796999999999</v>
      </c>
      <c r="BE7" s="209">
        <v>11.799519999999999</v>
      </c>
      <c r="BF7" s="209">
        <v>11.866544327</v>
      </c>
      <c r="BG7" s="209">
        <v>11.834432218</v>
      </c>
      <c r="BH7" s="298">
        <v>11.747199999999999</v>
      </c>
      <c r="BI7" s="298">
        <v>12.053879999999999</v>
      </c>
      <c r="BJ7" s="298">
        <v>12.166460000000001</v>
      </c>
      <c r="BK7" s="298">
        <v>12.262460000000001</v>
      </c>
      <c r="BL7" s="298">
        <v>12.254770000000001</v>
      </c>
      <c r="BM7" s="298">
        <v>12.29088</v>
      </c>
      <c r="BN7" s="298">
        <v>12.311400000000001</v>
      </c>
      <c r="BO7" s="298">
        <v>12.288919999999999</v>
      </c>
      <c r="BP7" s="298">
        <v>12.26629</v>
      </c>
      <c r="BQ7" s="298">
        <v>12.308809999999999</v>
      </c>
      <c r="BR7" s="298">
        <v>12.365270000000001</v>
      </c>
      <c r="BS7" s="298">
        <v>12.40222</v>
      </c>
      <c r="BT7" s="298">
        <v>12.35148</v>
      </c>
      <c r="BU7" s="298">
        <v>12.55635</v>
      </c>
      <c r="BV7" s="298">
        <v>12.600759999999999</v>
      </c>
    </row>
    <row r="8" spans="1:74" ht="11.15" customHeight="1" x14ac:dyDescent="0.25">
      <c r="A8" s="60" t="s">
        <v>496</v>
      </c>
      <c r="B8" s="171" t="s">
        <v>390</v>
      </c>
      <c r="C8" s="209">
        <v>0.50769600000000004</v>
      </c>
      <c r="D8" s="209">
        <v>0.51309899999999997</v>
      </c>
      <c r="E8" s="209">
        <v>0.51219199999999998</v>
      </c>
      <c r="F8" s="209">
        <v>0.49740099999999998</v>
      </c>
      <c r="G8" s="209">
        <v>0.49571599999999999</v>
      </c>
      <c r="H8" s="209">
        <v>0.450706</v>
      </c>
      <c r="I8" s="209">
        <v>0.394735</v>
      </c>
      <c r="J8" s="209">
        <v>0.42770900000000001</v>
      </c>
      <c r="K8" s="209">
        <v>0.47146500000000002</v>
      </c>
      <c r="L8" s="209">
        <v>0.48655599999999999</v>
      </c>
      <c r="M8" s="209">
        <v>0.49729600000000002</v>
      </c>
      <c r="N8" s="209">
        <v>0.49566300000000002</v>
      </c>
      <c r="O8" s="209">
        <v>0.496226</v>
      </c>
      <c r="P8" s="209">
        <v>0.48759200000000003</v>
      </c>
      <c r="Q8" s="209">
        <v>0.48107100000000003</v>
      </c>
      <c r="R8" s="209">
        <v>0.47547200000000001</v>
      </c>
      <c r="S8" s="209">
        <v>0.47444999999999998</v>
      </c>
      <c r="T8" s="209">
        <v>0.45476499999999997</v>
      </c>
      <c r="U8" s="209">
        <v>0.44849899999999998</v>
      </c>
      <c r="V8" s="209">
        <v>0.381745</v>
      </c>
      <c r="W8" s="209">
        <v>0.44939299999999999</v>
      </c>
      <c r="X8" s="209">
        <v>0.47478399999999998</v>
      </c>
      <c r="Y8" s="209">
        <v>0.48411100000000001</v>
      </c>
      <c r="Z8" s="209">
        <v>0.48136899999999999</v>
      </c>
      <c r="AA8" s="209">
        <v>0.48244900000000002</v>
      </c>
      <c r="AB8" s="209">
        <v>0.47666599999999998</v>
      </c>
      <c r="AC8" s="209">
        <v>0.469553</v>
      </c>
      <c r="AD8" s="209">
        <v>0.46270299999999998</v>
      </c>
      <c r="AE8" s="209">
        <v>0.40412100000000001</v>
      </c>
      <c r="AF8" s="209">
        <v>0.36097499999999999</v>
      </c>
      <c r="AG8" s="209">
        <v>0.44400499999999998</v>
      </c>
      <c r="AH8" s="209">
        <v>0.44358199999999998</v>
      </c>
      <c r="AI8" s="209">
        <v>0.44173499999999999</v>
      </c>
      <c r="AJ8" s="209">
        <v>0.45936100000000002</v>
      </c>
      <c r="AK8" s="209">
        <v>0.463976</v>
      </c>
      <c r="AL8" s="209">
        <v>0.46295999999999998</v>
      </c>
      <c r="AM8" s="209">
        <v>0.45829399999999998</v>
      </c>
      <c r="AN8" s="209">
        <v>0.45663999999999999</v>
      </c>
      <c r="AO8" s="209">
        <v>0.45331399999999999</v>
      </c>
      <c r="AP8" s="209">
        <v>0.44633299999999998</v>
      </c>
      <c r="AQ8" s="209">
        <v>0.44333899999999998</v>
      </c>
      <c r="AR8" s="209">
        <v>0.439996</v>
      </c>
      <c r="AS8" s="209">
        <v>0.37998700000000002</v>
      </c>
      <c r="AT8" s="209">
        <v>0.40851500000000002</v>
      </c>
      <c r="AU8" s="209">
        <v>0.42968400000000001</v>
      </c>
      <c r="AV8" s="209">
        <v>0.43696400000000002</v>
      </c>
      <c r="AW8" s="209">
        <v>0.445967</v>
      </c>
      <c r="AX8" s="209">
        <v>0.45112400000000002</v>
      </c>
      <c r="AY8" s="209">
        <v>0.44961499999999999</v>
      </c>
      <c r="AZ8" s="209">
        <v>0.450264</v>
      </c>
      <c r="BA8" s="209">
        <v>0.43985099999999999</v>
      </c>
      <c r="BB8" s="209">
        <v>0.44152000000000002</v>
      </c>
      <c r="BC8" s="209">
        <v>0.447268</v>
      </c>
      <c r="BD8" s="209">
        <v>0.418628</v>
      </c>
      <c r="BE8" s="209">
        <v>0.43156499999999998</v>
      </c>
      <c r="BF8" s="209">
        <v>0.42290849339999997</v>
      </c>
      <c r="BG8" s="209">
        <v>0.43653599037000002</v>
      </c>
      <c r="BH8" s="298">
        <v>0.43274683621999999</v>
      </c>
      <c r="BI8" s="298">
        <v>0.43776556499000002</v>
      </c>
      <c r="BJ8" s="298">
        <v>0.43947371260000001</v>
      </c>
      <c r="BK8" s="298">
        <v>0.44315751026</v>
      </c>
      <c r="BL8" s="298">
        <v>0.43350280011999998</v>
      </c>
      <c r="BM8" s="298">
        <v>0.43473560595999999</v>
      </c>
      <c r="BN8" s="298">
        <v>0.42681110552000001</v>
      </c>
      <c r="BO8" s="298">
        <v>0.37066529309000001</v>
      </c>
      <c r="BP8" s="298">
        <v>0.34449430875999998</v>
      </c>
      <c r="BQ8" s="298">
        <v>0.36517581839000002</v>
      </c>
      <c r="BR8" s="298">
        <v>0.42033717792000003</v>
      </c>
      <c r="BS8" s="298">
        <v>0.41714048867999998</v>
      </c>
      <c r="BT8" s="298">
        <v>0.41336041673000001</v>
      </c>
      <c r="BU8" s="298">
        <v>0.40695213018999998</v>
      </c>
      <c r="BV8" s="298">
        <v>0.40455358527000002</v>
      </c>
    </row>
    <row r="9" spans="1:74" ht="11.15" customHeight="1" x14ac:dyDescent="0.25">
      <c r="A9" s="60" t="s">
        <v>497</v>
      </c>
      <c r="B9" s="171" t="s">
        <v>230</v>
      </c>
      <c r="C9" s="209">
        <v>1.6376580000000001</v>
      </c>
      <c r="D9" s="209">
        <v>1.712623</v>
      </c>
      <c r="E9" s="209">
        <v>1.704723</v>
      </c>
      <c r="F9" s="209">
        <v>1.6027009999999999</v>
      </c>
      <c r="G9" s="209">
        <v>1.536394</v>
      </c>
      <c r="H9" s="209">
        <v>1.663767</v>
      </c>
      <c r="I9" s="209">
        <v>1.866995</v>
      </c>
      <c r="J9" s="209">
        <v>1.9549989999999999</v>
      </c>
      <c r="K9" s="209">
        <v>1.7978719999999999</v>
      </c>
      <c r="L9" s="209">
        <v>1.751647</v>
      </c>
      <c r="M9" s="209">
        <v>1.9505189999999999</v>
      </c>
      <c r="N9" s="209">
        <v>1.9208270000000001</v>
      </c>
      <c r="O9" s="209">
        <v>1.917468</v>
      </c>
      <c r="P9" s="209">
        <v>1.7368699999999999</v>
      </c>
      <c r="Q9" s="209">
        <v>1.925251</v>
      </c>
      <c r="R9" s="209">
        <v>1.9630559999999999</v>
      </c>
      <c r="S9" s="209">
        <v>1.913581</v>
      </c>
      <c r="T9" s="209">
        <v>1.9229149999999999</v>
      </c>
      <c r="U9" s="209">
        <v>1.5313110000000001</v>
      </c>
      <c r="V9" s="209">
        <v>2.0439259999999999</v>
      </c>
      <c r="W9" s="209">
        <v>1.915116</v>
      </c>
      <c r="X9" s="209">
        <v>1.9125000000000001</v>
      </c>
      <c r="Y9" s="209">
        <v>1.99926</v>
      </c>
      <c r="Z9" s="209">
        <v>1.9795700000000001</v>
      </c>
      <c r="AA9" s="209">
        <v>1.9881120000000001</v>
      </c>
      <c r="AB9" s="209">
        <v>1.9947250000000001</v>
      </c>
      <c r="AC9" s="209">
        <v>1.9763329999999999</v>
      </c>
      <c r="AD9" s="209">
        <v>1.910512</v>
      </c>
      <c r="AE9" s="209">
        <v>1.60453</v>
      </c>
      <c r="AF9" s="209">
        <v>1.5585690000000001</v>
      </c>
      <c r="AG9" s="209">
        <v>1.6566350000000001</v>
      </c>
      <c r="AH9" s="209">
        <v>1.18964</v>
      </c>
      <c r="AI9" s="209">
        <v>1.5359400000000001</v>
      </c>
      <c r="AJ9" s="209">
        <v>1.0649109999999999</v>
      </c>
      <c r="AK9" s="209">
        <v>1.722045</v>
      </c>
      <c r="AL9" s="209">
        <v>1.816821</v>
      </c>
      <c r="AM9" s="209">
        <v>1.810098</v>
      </c>
      <c r="AN9" s="209">
        <v>1.7948569999999999</v>
      </c>
      <c r="AO9" s="209">
        <v>1.878606</v>
      </c>
      <c r="AP9" s="209">
        <v>1.794551</v>
      </c>
      <c r="AQ9" s="209">
        <v>1.816324</v>
      </c>
      <c r="AR9" s="209">
        <v>1.78346</v>
      </c>
      <c r="AS9" s="209">
        <v>1.848328</v>
      </c>
      <c r="AT9" s="209">
        <v>1.5487850000000001</v>
      </c>
      <c r="AU9" s="209">
        <v>1.060379</v>
      </c>
      <c r="AV9" s="209">
        <v>1.6780090000000001</v>
      </c>
      <c r="AW9" s="209">
        <v>1.7719290000000001</v>
      </c>
      <c r="AX9" s="209">
        <v>1.6925110000000001</v>
      </c>
      <c r="AY9" s="209">
        <v>1.7084490000000001</v>
      </c>
      <c r="AZ9" s="209">
        <v>1.615229</v>
      </c>
      <c r="BA9" s="209">
        <v>1.6910639999999999</v>
      </c>
      <c r="BB9" s="209">
        <v>1.7649049999999999</v>
      </c>
      <c r="BC9" s="209">
        <v>1.5885339999999999</v>
      </c>
      <c r="BD9" s="209">
        <v>1.7519130000000001</v>
      </c>
      <c r="BE9" s="209">
        <v>1.7624219999999999</v>
      </c>
      <c r="BF9" s="209">
        <v>1.8213160817</v>
      </c>
      <c r="BG9" s="209">
        <v>1.7418912542</v>
      </c>
      <c r="BH9" s="298">
        <v>1.6496224835</v>
      </c>
      <c r="BI9" s="298">
        <v>1.8738401596000001</v>
      </c>
      <c r="BJ9" s="298">
        <v>1.8859117223999999</v>
      </c>
      <c r="BK9" s="298">
        <v>1.8797320764000001</v>
      </c>
      <c r="BL9" s="298">
        <v>1.8732280929</v>
      </c>
      <c r="BM9" s="298">
        <v>1.8860958983</v>
      </c>
      <c r="BN9" s="298">
        <v>1.8798335692000001</v>
      </c>
      <c r="BO9" s="298">
        <v>1.8740139268</v>
      </c>
      <c r="BP9" s="298">
        <v>1.8398381219</v>
      </c>
      <c r="BQ9" s="298">
        <v>1.8243203637000001</v>
      </c>
      <c r="BR9" s="298">
        <v>1.7723023914</v>
      </c>
      <c r="BS9" s="298">
        <v>1.7580759984000001</v>
      </c>
      <c r="BT9" s="298">
        <v>1.661138732</v>
      </c>
      <c r="BU9" s="298">
        <v>1.8297089945</v>
      </c>
      <c r="BV9" s="298">
        <v>1.8429283284</v>
      </c>
    </row>
    <row r="10" spans="1:74" ht="11.15" customHeight="1" x14ac:dyDescent="0.25">
      <c r="A10" s="60" t="s">
        <v>498</v>
      </c>
      <c r="B10" s="171" t="s">
        <v>115</v>
      </c>
      <c r="C10" s="209">
        <v>7.8556720000000002</v>
      </c>
      <c r="D10" s="209">
        <v>8.0553419999999996</v>
      </c>
      <c r="E10" s="209">
        <v>8.2497779999999992</v>
      </c>
      <c r="F10" s="209">
        <v>8.3997589999999995</v>
      </c>
      <c r="G10" s="209">
        <v>8.4030679999999993</v>
      </c>
      <c r="H10" s="209">
        <v>8.5260689999999997</v>
      </c>
      <c r="I10" s="209">
        <v>8.6355000000000004</v>
      </c>
      <c r="J10" s="209">
        <v>9.0093549999999993</v>
      </c>
      <c r="K10" s="209">
        <v>9.1739250000000006</v>
      </c>
      <c r="L10" s="209">
        <v>9.2704179999999994</v>
      </c>
      <c r="M10" s="209">
        <v>9.4382719999999996</v>
      </c>
      <c r="N10" s="209">
        <v>9.5281450000000003</v>
      </c>
      <c r="O10" s="209">
        <v>9.4548260000000006</v>
      </c>
      <c r="P10" s="209">
        <v>9.4485880000000009</v>
      </c>
      <c r="Q10" s="209">
        <v>9.5063309999999994</v>
      </c>
      <c r="R10" s="209">
        <v>9.7100659999999994</v>
      </c>
      <c r="S10" s="209">
        <v>9.7656229999999997</v>
      </c>
      <c r="T10" s="209">
        <v>9.8405360000000002</v>
      </c>
      <c r="U10" s="209">
        <v>9.9222959999999993</v>
      </c>
      <c r="V10" s="209">
        <v>10.060561999999999</v>
      </c>
      <c r="W10" s="209">
        <v>10.225808000000001</v>
      </c>
      <c r="X10" s="209">
        <v>10.422190000000001</v>
      </c>
      <c r="Y10" s="209">
        <v>10.516954999999999</v>
      </c>
      <c r="Z10" s="209">
        <v>10.516937</v>
      </c>
      <c r="AA10" s="209">
        <v>10.381705</v>
      </c>
      <c r="AB10" s="209">
        <v>10.370633</v>
      </c>
      <c r="AC10" s="209">
        <v>10.350673</v>
      </c>
      <c r="AD10" s="209">
        <v>9.5405280000000001</v>
      </c>
      <c r="AE10" s="209">
        <v>7.7044199999999998</v>
      </c>
      <c r="AF10" s="209">
        <v>8.5229479999999995</v>
      </c>
      <c r="AG10" s="209">
        <v>8.9053090000000008</v>
      </c>
      <c r="AH10" s="209">
        <v>8.9433790000000002</v>
      </c>
      <c r="AI10" s="209">
        <v>8.9430779999999999</v>
      </c>
      <c r="AJ10" s="209">
        <v>8.9331600000000009</v>
      </c>
      <c r="AK10" s="209">
        <v>9.0095299999999998</v>
      </c>
      <c r="AL10" s="209">
        <v>8.888719</v>
      </c>
      <c r="AM10" s="209">
        <v>8.8556709999999992</v>
      </c>
      <c r="AN10" s="209">
        <v>7.6731769999999999</v>
      </c>
      <c r="AO10" s="209">
        <v>8.9939490000000006</v>
      </c>
      <c r="AP10" s="209">
        <v>9.0638380000000005</v>
      </c>
      <c r="AQ10" s="209">
        <v>9.0963290000000008</v>
      </c>
      <c r="AR10" s="209">
        <v>9.1329609999999999</v>
      </c>
      <c r="AS10" s="209">
        <v>9.1186710000000009</v>
      </c>
      <c r="AT10" s="209">
        <v>9.3201049999999999</v>
      </c>
      <c r="AU10" s="209">
        <v>9.4274710000000006</v>
      </c>
      <c r="AV10" s="209">
        <v>9.4536060000000006</v>
      </c>
      <c r="AW10" s="209">
        <v>9.5721559999999997</v>
      </c>
      <c r="AX10" s="209">
        <v>9.4907679999999992</v>
      </c>
      <c r="AY10" s="209">
        <v>9.2112739999999995</v>
      </c>
      <c r="AZ10" s="209">
        <v>9.2506260000000005</v>
      </c>
      <c r="BA10" s="209">
        <v>9.5698799999999995</v>
      </c>
      <c r="BB10" s="209">
        <v>9.4619619999999998</v>
      </c>
      <c r="BC10" s="209">
        <v>9.5933250000000001</v>
      </c>
      <c r="BD10" s="209">
        <v>9.6172559999999994</v>
      </c>
      <c r="BE10" s="209">
        <v>9.6055329999999994</v>
      </c>
      <c r="BF10" s="209">
        <v>9.6223197519999992</v>
      </c>
      <c r="BG10" s="209">
        <v>9.6560049733</v>
      </c>
      <c r="BH10" s="298">
        <v>9.6648264283999996</v>
      </c>
      <c r="BI10" s="298">
        <v>9.7422716919999992</v>
      </c>
      <c r="BJ10" s="298">
        <v>9.8410746664000008</v>
      </c>
      <c r="BK10" s="298">
        <v>9.9395690217000006</v>
      </c>
      <c r="BL10" s="298">
        <v>9.9480374415000004</v>
      </c>
      <c r="BM10" s="298">
        <v>9.9700532760999998</v>
      </c>
      <c r="BN10" s="298">
        <v>10.004752559</v>
      </c>
      <c r="BO10" s="298">
        <v>10.044238944</v>
      </c>
      <c r="BP10" s="298">
        <v>10.081961072</v>
      </c>
      <c r="BQ10" s="298">
        <v>10.119318338999999</v>
      </c>
      <c r="BR10" s="298">
        <v>10.172633827</v>
      </c>
      <c r="BS10" s="298">
        <v>10.227007616</v>
      </c>
      <c r="BT10" s="298">
        <v>10.276977162</v>
      </c>
      <c r="BU10" s="298">
        <v>10.3196922</v>
      </c>
      <c r="BV10" s="298">
        <v>10.353276320999999</v>
      </c>
    </row>
    <row r="11" spans="1:74" ht="11.15" customHeight="1" x14ac:dyDescent="0.25">
      <c r="A11" s="60" t="s">
        <v>730</v>
      </c>
      <c r="B11" s="171" t="s">
        <v>117</v>
      </c>
      <c r="C11" s="209">
        <v>6.6558380000000001</v>
      </c>
      <c r="D11" s="209">
        <v>5.7626109999999997</v>
      </c>
      <c r="E11" s="209">
        <v>5.650512</v>
      </c>
      <c r="F11" s="209">
        <v>6.3342210000000003</v>
      </c>
      <c r="G11" s="209">
        <v>5.7670110000000001</v>
      </c>
      <c r="H11" s="209">
        <v>6.2085739999999996</v>
      </c>
      <c r="I11" s="209">
        <v>5.6292080000000002</v>
      </c>
      <c r="J11" s="209">
        <v>6.1302110000000001</v>
      </c>
      <c r="K11" s="209">
        <v>5.578074</v>
      </c>
      <c r="L11" s="209">
        <v>5.097556</v>
      </c>
      <c r="M11" s="209">
        <v>5.1412800000000001</v>
      </c>
      <c r="N11" s="209">
        <v>4.7062280000000003</v>
      </c>
      <c r="O11" s="209">
        <v>4.9153419999999999</v>
      </c>
      <c r="P11" s="209">
        <v>3.7550110000000001</v>
      </c>
      <c r="Q11" s="209">
        <v>4.1100700000000003</v>
      </c>
      <c r="R11" s="209">
        <v>4.0878839999999999</v>
      </c>
      <c r="S11" s="209">
        <v>4.1950570000000003</v>
      </c>
      <c r="T11" s="209">
        <v>4.0522790000000004</v>
      </c>
      <c r="U11" s="209">
        <v>4.232246</v>
      </c>
      <c r="V11" s="209">
        <v>4.1892469999999999</v>
      </c>
      <c r="W11" s="209">
        <v>3.3901720000000002</v>
      </c>
      <c r="X11" s="209">
        <v>2.8297590000000001</v>
      </c>
      <c r="Y11" s="209">
        <v>2.737447</v>
      </c>
      <c r="Z11" s="209">
        <v>3.2964319999999998</v>
      </c>
      <c r="AA11" s="209">
        <v>3.0230760000000001</v>
      </c>
      <c r="AB11" s="209">
        <v>2.982148</v>
      </c>
      <c r="AC11" s="209">
        <v>2.6708349999999998</v>
      </c>
      <c r="AD11" s="209">
        <v>2.6369150000000001</v>
      </c>
      <c r="AE11" s="209">
        <v>2.909678</v>
      </c>
      <c r="AF11" s="209">
        <v>3.6455860000000002</v>
      </c>
      <c r="AG11" s="209">
        <v>2.563088</v>
      </c>
      <c r="AH11" s="209">
        <v>2.0084689999999998</v>
      </c>
      <c r="AI11" s="209">
        <v>2.1329419999999999</v>
      </c>
      <c r="AJ11" s="209">
        <v>2.354301</v>
      </c>
      <c r="AK11" s="209">
        <v>2.7840889999999998</v>
      </c>
      <c r="AL11" s="209">
        <v>2.356258</v>
      </c>
      <c r="AM11" s="209">
        <v>2.61416</v>
      </c>
      <c r="AN11" s="209">
        <v>3.023647</v>
      </c>
      <c r="AO11" s="209">
        <v>3.0111910000000002</v>
      </c>
      <c r="AP11" s="209">
        <v>2.6442649999999999</v>
      </c>
      <c r="AQ11" s="209">
        <v>2.9932609999999999</v>
      </c>
      <c r="AR11" s="209">
        <v>3.1933950000000002</v>
      </c>
      <c r="AS11" s="209">
        <v>3.6939479999999998</v>
      </c>
      <c r="AT11" s="209">
        <v>3.2441450000000001</v>
      </c>
      <c r="AU11" s="209">
        <v>3.991622</v>
      </c>
      <c r="AV11" s="209">
        <v>3.1922000000000001</v>
      </c>
      <c r="AW11" s="209">
        <v>3.19713</v>
      </c>
      <c r="AX11" s="209">
        <v>3.015787</v>
      </c>
      <c r="AY11" s="209">
        <v>3.0359159999999998</v>
      </c>
      <c r="AZ11" s="209">
        <v>2.8453789999999999</v>
      </c>
      <c r="BA11" s="209">
        <v>3.096781</v>
      </c>
      <c r="BB11" s="209">
        <v>2.8197540000000001</v>
      </c>
      <c r="BC11" s="209">
        <v>2.7207330000000001</v>
      </c>
      <c r="BD11" s="209">
        <v>2.9013900000000001</v>
      </c>
      <c r="BE11" s="209">
        <v>2.8081960000000001</v>
      </c>
      <c r="BF11" s="209">
        <v>2.3266129032</v>
      </c>
      <c r="BG11" s="209">
        <v>2.2785240333000001</v>
      </c>
      <c r="BH11" s="298">
        <v>3.5770019999999998</v>
      </c>
      <c r="BI11" s="298">
        <v>3.1547770000000002</v>
      </c>
      <c r="BJ11" s="298">
        <v>3.26193</v>
      </c>
      <c r="BK11" s="298">
        <v>2.9911799999999999</v>
      </c>
      <c r="BL11" s="298">
        <v>2.491841</v>
      </c>
      <c r="BM11" s="298">
        <v>3.1389830000000001</v>
      </c>
      <c r="BN11" s="298">
        <v>3.1428400000000001</v>
      </c>
      <c r="BO11" s="298">
        <v>3.2207650000000001</v>
      </c>
      <c r="BP11" s="298">
        <v>3.3814839999999999</v>
      </c>
      <c r="BQ11" s="298">
        <v>3.378339</v>
      </c>
      <c r="BR11" s="298">
        <v>3.6095969999999999</v>
      </c>
      <c r="BS11" s="298">
        <v>3.4167049999999999</v>
      </c>
      <c r="BT11" s="298">
        <v>3.4628000000000001</v>
      </c>
      <c r="BU11" s="298">
        <v>3.201603</v>
      </c>
      <c r="BV11" s="298">
        <v>2.663646</v>
      </c>
    </row>
    <row r="12" spans="1:74" ht="11.15" customHeight="1" x14ac:dyDescent="0.25">
      <c r="A12" s="60" t="s">
        <v>732</v>
      </c>
      <c r="B12" s="171" t="s">
        <v>121</v>
      </c>
      <c r="C12" s="209">
        <v>-4.5258064516E-2</v>
      </c>
      <c r="D12" s="209">
        <v>-4.3714285713999997E-2</v>
      </c>
      <c r="E12" s="209">
        <v>6.4516129031E-5</v>
      </c>
      <c r="F12" s="209">
        <v>4.9666666667000002E-2</v>
      </c>
      <c r="G12" s="209">
        <v>0.1225483871</v>
      </c>
      <c r="H12" s="209">
        <v>5.0666666666999999E-3</v>
      </c>
      <c r="I12" s="209">
        <v>6.4516129031E-5</v>
      </c>
      <c r="J12" s="209">
        <v>6.4516129034000001E-5</v>
      </c>
      <c r="K12" s="209">
        <v>6.6666666664999994E-5</v>
      </c>
      <c r="L12" s="209">
        <v>0.16674193547999999</v>
      </c>
      <c r="M12" s="209">
        <v>0.17576666666999999</v>
      </c>
      <c r="N12" s="209">
        <v>1.3806451613000001E-2</v>
      </c>
      <c r="O12" s="209">
        <v>0</v>
      </c>
      <c r="P12" s="209">
        <v>4.6428571429000002E-4</v>
      </c>
      <c r="Q12" s="209">
        <v>0</v>
      </c>
      <c r="R12" s="209">
        <v>1.7933333332999998E-2</v>
      </c>
      <c r="S12" s="209">
        <v>0.12161290323</v>
      </c>
      <c r="T12" s="209">
        <v>0</v>
      </c>
      <c r="U12" s="209">
        <v>0</v>
      </c>
      <c r="V12" s="209">
        <v>0</v>
      </c>
      <c r="W12" s="209">
        <v>0</v>
      </c>
      <c r="X12" s="209">
        <v>0.11822580645</v>
      </c>
      <c r="Y12" s="209">
        <v>0.20619999999999999</v>
      </c>
      <c r="Z12" s="209">
        <v>0</v>
      </c>
      <c r="AA12" s="209">
        <v>0</v>
      </c>
      <c r="AB12" s="209">
        <v>0</v>
      </c>
      <c r="AC12" s="209">
        <v>0</v>
      </c>
      <c r="AD12" s="209">
        <v>-9.5299999999999996E-2</v>
      </c>
      <c r="AE12" s="209">
        <v>-0.33870967742000002</v>
      </c>
      <c r="AF12" s="209">
        <v>-0.25656666667</v>
      </c>
      <c r="AG12" s="209">
        <v>-3.7741935483999998E-3</v>
      </c>
      <c r="AH12" s="209">
        <v>0.27774193547999998</v>
      </c>
      <c r="AI12" s="209">
        <v>0.17813333333</v>
      </c>
      <c r="AJ12" s="209">
        <v>0.11709677419</v>
      </c>
      <c r="AK12" s="209">
        <v>1.5699999999999999E-2</v>
      </c>
      <c r="AL12" s="209">
        <v>-3.2258064515E-5</v>
      </c>
      <c r="AM12" s="209">
        <v>3.2258064515E-5</v>
      </c>
      <c r="AN12" s="209">
        <v>1.1142857143E-2</v>
      </c>
      <c r="AO12" s="209">
        <v>-3.2258064515E-5</v>
      </c>
      <c r="AP12" s="209">
        <v>0.14486666667</v>
      </c>
      <c r="AQ12" s="209">
        <v>0.18848387096999999</v>
      </c>
      <c r="AR12" s="209">
        <v>0.20936666667000001</v>
      </c>
      <c r="AS12" s="209">
        <v>6.4516129031E-5</v>
      </c>
      <c r="AT12" s="209">
        <v>0</v>
      </c>
      <c r="AU12" s="209">
        <v>0.1178</v>
      </c>
      <c r="AV12" s="209">
        <v>0.22974193547999999</v>
      </c>
      <c r="AW12" s="209">
        <v>0.30596666667</v>
      </c>
      <c r="AX12" s="209">
        <v>0.25112903226</v>
      </c>
      <c r="AY12" s="209">
        <v>0.17306451613000001</v>
      </c>
      <c r="AZ12" s="209">
        <v>0.33732142857000003</v>
      </c>
      <c r="BA12" s="209">
        <v>0.41325806452000002</v>
      </c>
      <c r="BB12" s="209">
        <v>0.60650000000000004</v>
      </c>
      <c r="BC12" s="209">
        <v>0.79861290323</v>
      </c>
      <c r="BD12" s="209">
        <v>0.99283333333000001</v>
      </c>
      <c r="BE12" s="209">
        <v>0.81670967742</v>
      </c>
      <c r="BF12" s="209">
        <v>0.82370967742000001</v>
      </c>
      <c r="BG12" s="209">
        <v>0.90273333122999999</v>
      </c>
      <c r="BH12" s="298">
        <v>0.43709680000000001</v>
      </c>
      <c r="BI12" s="298">
        <v>0.4</v>
      </c>
      <c r="BJ12" s="298">
        <v>9.6774200000000005E-2</v>
      </c>
      <c r="BK12" s="298">
        <v>-3.5483899999999999E-2</v>
      </c>
      <c r="BL12" s="298">
        <v>-3.92857E-2</v>
      </c>
      <c r="BM12" s="298">
        <v>0.10967739999999999</v>
      </c>
      <c r="BN12" s="298">
        <v>0.1733333</v>
      </c>
      <c r="BO12" s="298">
        <v>0.1677419</v>
      </c>
      <c r="BP12" s="298">
        <v>0.1733333</v>
      </c>
      <c r="BQ12" s="298">
        <v>0.1677419</v>
      </c>
      <c r="BR12" s="298">
        <v>0</v>
      </c>
      <c r="BS12" s="298">
        <v>0</v>
      </c>
      <c r="BT12" s="298">
        <v>0.1129032</v>
      </c>
      <c r="BU12" s="298">
        <v>0.1166667</v>
      </c>
      <c r="BV12" s="298">
        <v>0.1129032</v>
      </c>
    </row>
    <row r="13" spans="1:74" ht="11.15" customHeight="1" x14ac:dyDescent="0.25">
      <c r="A13" s="60" t="s">
        <v>731</v>
      </c>
      <c r="B13" s="171" t="s">
        <v>391</v>
      </c>
      <c r="C13" s="209">
        <v>2.8580645161E-2</v>
      </c>
      <c r="D13" s="209">
        <v>-0.11010714286000001</v>
      </c>
      <c r="E13" s="209">
        <v>-3.5354838710000003E-2</v>
      </c>
      <c r="F13" s="209">
        <v>-0.38796666667000002</v>
      </c>
      <c r="G13" s="209">
        <v>7.6806451612999996E-2</v>
      </c>
      <c r="H13" s="209">
        <v>0.63483333333000003</v>
      </c>
      <c r="I13" s="209">
        <v>0.17777419354999999</v>
      </c>
      <c r="J13" s="209">
        <v>6.6387096773999996E-2</v>
      </c>
      <c r="K13" s="209">
        <v>-0.30336666667000001</v>
      </c>
      <c r="L13" s="209">
        <v>-0.55238709676999997</v>
      </c>
      <c r="M13" s="209">
        <v>-0.51903333333000001</v>
      </c>
      <c r="N13" s="209">
        <v>0.22187096774000001</v>
      </c>
      <c r="O13" s="209">
        <v>-0.20874193548</v>
      </c>
      <c r="P13" s="209">
        <v>-9.6000000000000002E-2</v>
      </c>
      <c r="Q13" s="209">
        <v>-0.23322580644999999</v>
      </c>
      <c r="R13" s="209">
        <v>-0.36373333333000002</v>
      </c>
      <c r="S13" s="209">
        <v>-0.36525806451999998</v>
      </c>
      <c r="T13" s="209">
        <v>0.58930000000000005</v>
      </c>
      <c r="U13" s="209">
        <v>0.70509677419000005</v>
      </c>
      <c r="V13" s="209">
        <v>0.37</v>
      </c>
      <c r="W13" s="209">
        <v>0.15013333333000001</v>
      </c>
      <c r="X13" s="209">
        <v>-0.57267741935000005</v>
      </c>
      <c r="Y13" s="209">
        <v>-8.4000000000000005E-2</v>
      </c>
      <c r="Z13" s="209">
        <v>0.42306451613000001</v>
      </c>
      <c r="AA13" s="209">
        <v>-0.24132258065000001</v>
      </c>
      <c r="AB13" s="209">
        <v>-0.42448275862000001</v>
      </c>
      <c r="AC13" s="209">
        <v>-0.99283870967999999</v>
      </c>
      <c r="AD13" s="209">
        <v>-1.5231333332999999</v>
      </c>
      <c r="AE13" s="209">
        <v>0.24006451612999999</v>
      </c>
      <c r="AF13" s="209">
        <v>-0.36880000000000002</v>
      </c>
      <c r="AG13" s="209">
        <v>0.40429032257999997</v>
      </c>
      <c r="AH13" s="209">
        <v>0.50725806452</v>
      </c>
      <c r="AI13" s="209">
        <v>0.2225</v>
      </c>
      <c r="AJ13" s="209">
        <v>0.12264516129</v>
      </c>
      <c r="AK13" s="209">
        <v>-0.22766666666999999</v>
      </c>
      <c r="AL13" s="209">
        <v>0.49293548387000002</v>
      </c>
      <c r="AM13" s="209">
        <v>0.29683870967999998</v>
      </c>
      <c r="AN13" s="209">
        <v>-0.62882142857000001</v>
      </c>
      <c r="AO13" s="209">
        <v>-0.27703225805999998</v>
      </c>
      <c r="AP13" s="209">
        <v>0.44353333333</v>
      </c>
      <c r="AQ13" s="209">
        <v>0.39283870968000001</v>
      </c>
      <c r="AR13" s="209">
        <v>0.96240000000000003</v>
      </c>
      <c r="AS13" s="209">
        <v>0.30203225806</v>
      </c>
      <c r="AT13" s="209">
        <v>0.55548387096999996</v>
      </c>
      <c r="AU13" s="209">
        <v>3.9399999999999998E-2</v>
      </c>
      <c r="AV13" s="209">
        <v>-0.52377419354999999</v>
      </c>
      <c r="AW13" s="209">
        <v>0.10643333333</v>
      </c>
      <c r="AX13" s="209">
        <v>0.39364516128999999</v>
      </c>
      <c r="AY13" s="209">
        <v>0.22293548387000001</v>
      </c>
      <c r="AZ13" s="209">
        <v>0.18371428571000001</v>
      </c>
      <c r="BA13" s="209">
        <v>-0.16970967742000001</v>
      </c>
      <c r="BB13" s="209">
        <v>-0.15753333333</v>
      </c>
      <c r="BC13" s="209">
        <v>0.15632258064999999</v>
      </c>
      <c r="BD13" s="209">
        <v>-0.10773333333</v>
      </c>
      <c r="BE13" s="209">
        <v>-0.21651612903</v>
      </c>
      <c r="BF13" s="209">
        <v>-9.6032258065000001E-2</v>
      </c>
      <c r="BG13" s="209">
        <v>-7.0093891855999998E-2</v>
      </c>
      <c r="BH13" s="298">
        <v>-0.43156369999999999</v>
      </c>
      <c r="BI13" s="298">
        <v>-0.16878979999999999</v>
      </c>
      <c r="BJ13" s="298">
        <v>0.38918330000000001</v>
      </c>
      <c r="BK13" s="298">
        <v>-0.31853090000000001</v>
      </c>
      <c r="BL13" s="298">
        <v>-0.2625808</v>
      </c>
      <c r="BM13" s="298">
        <v>-0.21355579999999999</v>
      </c>
      <c r="BN13" s="298">
        <v>-0.17549799999999999</v>
      </c>
      <c r="BO13" s="298">
        <v>3.6321600000000002E-2</v>
      </c>
      <c r="BP13" s="298">
        <v>0.4932145</v>
      </c>
      <c r="BQ13" s="298">
        <v>0.30352780000000001</v>
      </c>
      <c r="BR13" s="298">
        <v>0.25443490000000002</v>
      </c>
      <c r="BS13" s="298">
        <v>1.7342E-2</v>
      </c>
      <c r="BT13" s="298">
        <v>-0.38146409999999997</v>
      </c>
      <c r="BU13" s="298">
        <v>-0.14320150000000001</v>
      </c>
      <c r="BV13" s="298">
        <v>0.28614780000000001</v>
      </c>
    </row>
    <row r="14" spans="1:74" ht="11.15" customHeight="1" x14ac:dyDescent="0.25">
      <c r="A14" s="60" t="s">
        <v>500</v>
      </c>
      <c r="B14" s="171" t="s">
        <v>118</v>
      </c>
      <c r="C14" s="209">
        <v>-4.0992580644999999E-2</v>
      </c>
      <c r="D14" s="209">
        <v>4.6396428571000001E-2</v>
      </c>
      <c r="E14" s="209">
        <v>0.58321432258000006</v>
      </c>
      <c r="F14" s="209">
        <v>0.27041799999999999</v>
      </c>
      <c r="G14" s="209">
        <v>0.56719816129</v>
      </c>
      <c r="H14" s="209">
        <v>0.176651</v>
      </c>
      <c r="I14" s="209">
        <v>0.65272329031999998</v>
      </c>
      <c r="J14" s="209">
        <v>3.4177387097000002E-2</v>
      </c>
      <c r="K14" s="209">
        <v>0.27283099999999999</v>
      </c>
      <c r="L14" s="209">
        <v>0.19169416129</v>
      </c>
      <c r="M14" s="209">
        <v>0.47799966666999999</v>
      </c>
      <c r="N14" s="209">
        <v>0.52284658065</v>
      </c>
      <c r="O14" s="209">
        <v>0.20784793548</v>
      </c>
      <c r="P14" s="209">
        <v>0.51322471429000005</v>
      </c>
      <c r="Q14" s="209">
        <v>0.14517980645</v>
      </c>
      <c r="R14" s="209">
        <v>0.45052199999999998</v>
      </c>
      <c r="S14" s="209">
        <v>0.61438616129000001</v>
      </c>
      <c r="T14" s="209">
        <v>0.37600499999999998</v>
      </c>
      <c r="U14" s="209">
        <v>0.33574522580999999</v>
      </c>
      <c r="V14" s="209">
        <v>0.251359</v>
      </c>
      <c r="W14" s="209">
        <v>0.27247766667000001</v>
      </c>
      <c r="X14" s="209">
        <v>0.49608961289999998</v>
      </c>
      <c r="Y14" s="209">
        <v>0.62179399999999996</v>
      </c>
      <c r="Z14" s="209">
        <v>9.5175483871E-2</v>
      </c>
      <c r="AA14" s="209">
        <v>0.59449658064999999</v>
      </c>
      <c r="AB14" s="209">
        <v>0.46572375861999998</v>
      </c>
      <c r="AC14" s="209">
        <v>0.75589570967999997</v>
      </c>
      <c r="AD14" s="209">
        <v>-0.15989166666999999</v>
      </c>
      <c r="AE14" s="209">
        <v>0.44392816129000001</v>
      </c>
      <c r="AF14" s="209">
        <v>0.27165466666999999</v>
      </c>
      <c r="AG14" s="209">
        <v>0.36402687097000003</v>
      </c>
      <c r="AH14" s="209">
        <v>0.78163899999999997</v>
      </c>
      <c r="AI14" s="209">
        <v>0.11850466666999999</v>
      </c>
      <c r="AJ14" s="209">
        <v>0.39326606452000001</v>
      </c>
      <c r="AK14" s="209">
        <v>0.35602666666999999</v>
      </c>
      <c r="AL14" s="209">
        <v>0.12214477419</v>
      </c>
      <c r="AM14" s="209">
        <v>0.50674503226000001</v>
      </c>
      <c r="AN14" s="209">
        <v>4.0286571429000002E-2</v>
      </c>
      <c r="AO14" s="209">
        <v>0.32713351613000002</v>
      </c>
      <c r="AP14" s="209">
        <v>0.62478</v>
      </c>
      <c r="AQ14" s="209">
        <v>0.66510141935</v>
      </c>
      <c r="AR14" s="209">
        <v>0.46865433333000001</v>
      </c>
      <c r="AS14" s="209">
        <v>0.50880822580999996</v>
      </c>
      <c r="AT14" s="209">
        <v>0.64896612902999995</v>
      </c>
      <c r="AU14" s="209">
        <v>0.16531100000000001</v>
      </c>
      <c r="AV14" s="209">
        <v>0.57860825806000005</v>
      </c>
      <c r="AW14" s="209">
        <v>0.284385</v>
      </c>
      <c r="AX14" s="209">
        <v>0.46193880645000002</v>
      </c>
      <c r="AY14" s="209">
        <v>0.64974600000000005</v>
      </c>
      <c r="AZ14" s="209">
        <v>0.69378728571000003</v>
      </c>
      <c r="BA14" s="209">
        <v>0.78158561289999995</v>
      </c>
      <c r="BB14" s="209">
        <v>0.67469233333</v>
      </c>
      <c r="BC14" s="209">
        <v>0.82659151613000004</v>
      </c>
      <c r="BD14" s="209">
        <v>0.93977900000000003</v>
      </c>
      <c r="BE14" s="209">
        <v>1.1103804516</v>
      </c>
      <c r="BF14" s="209">
        <v>1.3472298664</v>
      </c>
      <c r="BG14" s="209">
        <v>1.0675129761</v>
      </c>
      <c r="BH14" s="298">
        <v>0.1580019</v>
      </c>
      <c r="BI14" s="298">
        <v>0.15845629999999999</v>
      </c>
      <c r="BJ14" s="298">
        <v>0.17102310000000001</v>
      </c>
      <c r="BK14" s="298">
        <v>0.23782120000000001</v>
      </c>
      <c r="BL14" s="298">
        <v>0.19917380000000001</v>
      </c>
      <c r="BM14" s="298">
        <v>0.22451199999999999</v>
      </c>
      <c r="BN14" s="298">
        <v>0.15075530000000001</v>
      </c>
      <c r="BO14" s="298">
        <v>0.21702949999999999</v>
      </c>
      <c r="BP14" s="298">
        <v>0.27837329999999999</v>
      </c>
      <c r="BQ14" s="298">
        <v>0.23597409999999999</v>
      </c>
      <c r="BR14" s="298">
        <v>0.1963104</v>
      </c>
      <c r="BS14" s="298">
        <v>0.24405370000000001</v>
      </c>
      <c r="BT14" s="298">
        <v>0.1580019</v>
      </c>
      <c r="BU14" s="298">
        <v>0.15845629999999999</v>
      </c>
      <c r="BV14" s="298">
        <v>0.17102310000000001</v>
      </c>
    </row>
    <row r="15" spans="1:74" ht="11.15" customHeight="1" x14ac:dyDescent="0.25">
      <c r="A15" s="60" t="s">
        <v>501</v>
      </c>
      <c r="B15" s="171" t="s">
        <v>163</v>
      </c>
      <c r="C15" s="209">
        <v>16.599194000000001</v>
      </c>
      <c r="D15" s="209">
        <v>15.936249999999999</v>
      </c>
      <c r="E15" s="209">
        <v>16.665129</v>
      </c>
      <c r="F15" s="209">
        <v>16.766200000000001</v>
      </c>
      <c r="G15" s="209">
        <v>16.968741999999999</v>
      </c>
      <c r="H15" s="209">
        <v>17.665666999999999</v>
      </c>
      <c r="I15" s="209">
        <v>17.356999999999999</v>
      </c>
      <c r="J15" s="209">
        <v>17.622903000000001</v>
      </c>
      <c r="K15" s="209">
        <v>16.990867000000001</v>
      </c>
      <c r="L15" s="209">
        <v>16.412226</v>
      </c>
      <c r="M15" s="209">
        <v>17.162099999999999</v>
      </c>
      <c r="N15" s="209">
        <v>17.409386999999999</v>
      </c>
      <c r="O15" s="209">
        <v>16.782968</v>
      </c>
      <c r="P15" s="209">
        <v>15.845750000000001</v>
      </c>
      <c r="Q15" s="209">
        <v>15.934677000000001</v>
      </c>
      <c r="R15" s="209">
        <v>16.341200000000001</v>
      </c>
      <c r="S15" s="209">
        <v>16.719452</v>
      </c>
      <c r="T15" s="209">
        <v>17.235800000000001</v>
      </c>
      <c r="U15" s="209">
        <v>17.175194000000001</v>
      </c>
      <c r="V15" s="209">
        <v>17.296838999999999</v>
      </c>
      <c r="W15" s="209">
        <v>16.403099999999998</v>
      </c>
      <c r="X15" s="209">
        <v>15.680871</v>
      </c>
      <c r="Y15" s="209">
        <v>16.481767000000001</v>
      </c>
      <c r="Z15" s="209">
        <v>16.792548</v>
      </c>
      <c r="AA15" s="209">
        <v>16.228515999999999</v>
      </c>
      <c r="AB15" s="209">
        <v>15.865413</v>
      </c>
      <c r="AC15" s="209">
        <v>15.230451</v>
      </c>
      <c r="AD15" s="209">
        <v>12.772333</v>
      </c>
      <c r="AE15" s="209">
        <v>12.968031999999999</v>
      </c>
      <c r="AF15" s="209">
        <v>13.734366</v>
      </c>
      <c r="AG15" s="209">
        <v>14.33358</v>
      </c>
      <c r="AH15" s="209">
        <v>14.151709</v>
      </c>
      <c r="AI15" s="209">
        <v>13.572832999999999</v>
      </c>
      <c r="AJ15" s="209">
        <v>13.444741</v>
      </c>
      <c r="AK15" s="209">
        <v>14.123699999999999</v>
      </c>
      <c r="AL15" s="209">
        <v>14.139806</v>
      </c>
      <c r="AM15" s="209">
        <v>14.541839</v>
      </c>
      <c r="AN15" s="209">
        <v>12.370929</v>
      </c>
      <c r="AO15" s="209">
        <v>14.387129</v>
      </c>
      <c r="AP15" s="209">
        <v>15.162167</v>
      </c>
      <c r="AQ15" s="209">
        <v>15.595677</v>
      </c>
      <c r="AR15" s="209">
        <v>16.190232999999999</v>
      </c>
      <c r="AS15" s="209">
        <v>15.851839</v>
      </c>
      <c r="AT15" s="209">
        <v>15.726000000000001</v>
      </c>
      <c r="AU15" s="209">
        <v>15.231667</v>
      </c>
      <c r="AV15" s="209">
        <v>15.045355000000001</v>
      </c>
      <c r="AW15" s="209">
        <v>15.683967000000001</v>
      </c>
      <c r="AX15" s="209">
        <v>15.756902999999999</v>
      </c>
      <c r="AY15" s="209">
        <v>15.451000000000001</v>
      </c>
      <c r="AZ15" s="209">
        <v>15.376321000000001</v>
      </c>
      <c r="BA15" s="209">
        <v>15.822710000000001</v>
      </c>
      <c r="BB15" s="209">
        <v>15.611800000000001</v>
      </c>
      <c r="BC15" s="209">
        <v>16.131387</v>
      </c>
      <c r="BD15" s="209">
        <v>16.514066</v>
      </c>
      <c r="BE15" s="209">
        <v>16.318290000000001</v>
      </c>
      <c r="BF15" s="209">
        <v>16.268064515999999</v>
      </c>
      <c r="BG15" s="209">
        <v>16.013108667000001</v>
      </c>
      <c r="BH15" s="298">
        <v>15.487730000000001</v>
      </c>
      <c r="BI15" s="298">
        <v>15.598319999999999</v>
      </c>
      <c r="BJ15" s="298">
        <v>16.085370000000001</v>
      </c>
      <c r="BK15" s="298">
        <v>15.137449999999999</v>
      </c>
      <c r="BL15" s="298">
        <v>14.64392</v>
      </c>
      <c r="BM15" s="298">
        <v>15.5505</v>
      </c>
      <c r="BN15" s="298">
        <v>15.602830000000001</v>
      </c>
      <c r="BO15" s="298">
        <v>15.93078</v>
      </c>
      <c r="BP15" s="298">
        <v>16.592700000000001</v>
      </c>
      <c r="BQ15" s="298">
        <v>16.394400000000001</v>
      </c>
      <c r="BR15" s="298">
        <v>16.425619999999999</v>
      </c>
      <c r="BS15" s="298">
        <v>16.08033</v>
      </c>
      <c r="BT15" s="298">
        <v>15.703720000000001</v>
      </c>
      <c r="BU15" s="298">
        <v>15.88988</v>
      </c>
      <c r="BV15" s="298">
        <v>15.834479999999999</v>
      </c>
    </row>
    <row r="16" spans="1:74" ht="11.15" customHeight="1" x14ac:dyDescent="0.25">
      <c r="A16" s="56"/>
      <c r="B16" s="43" t="s">
        <v>734</v>
      </c>
      <c r="C16" s="62"/>
      <c r="D16" s="62"/>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209"/>
      <c r="AW16" s="209"/>
      <c r="AX16" s="209"/>
      <c r="AY16" s="209"/>
      <c r="AZ16" s="209"/>
      <c r="BA16" s="209"/>
      <c r="BB16" s="209"/>
      <c r="BC16" s="209"/>
      <c r="BD16" s="209"/>
      <c r="BE16" s="209"/>
      <c r="BF16" s="209"/>
      <c r="BG16" s="209"/>
      <c r="BH16" s="298"/>
      <c r="BI16" s="298"/>
      <c r="BJ16" s="365"/>
      <c r="BK16" s="365"/>
      <c r="BL16" s="365"/>
      <c r="BM16" s="365"/>
      <c r="BN16" s="365"/>
      <c r="BO16" s="365"/>
      <c r="BP16" s="365"/>
      <c r="BQ16" s="365"/>
      <c r="BR16" s="365"/>
      <c r="BS16" s="365"/>
      <c r="BT16" s="365"/>
      <c r="BU16" s="365"/>
      <c r="BV16" s="365"/>
    </row>
    <row r="17" spans="1:74" ht="11.15" customHeight="1" x14ac:dyDescent="0.25">
      <c r="A17" s="60" t="s">
        <v>503</v>
      </c>
      <c r="B17" s="171" t="s">
        <v>392</v>
      </c>
      <c r="C17" s="209">
        <v>1.1024210000000001</v>
      </c>
      <c r="D17" s="209">
        <v>1.0965020000000001</v>
      </c>
      <c r="E17" s="209">
        <v>1.095742</v>
      </c>
      <c r="F17" s="209">
        <v>1.113267</v>
      </c>
      <c r="G17" s="209">
        <v>1.1414200000000001</v>
      </c>
      <c r="H17" s="209">
        <v>1.1328990000000001</v>
      </c>
      <c r="I17" s="209">
        <v>1.1689050000000001</v>
      </c>
      <c r="J17" s="209">
        <v>1.1854849999999999</v>
      </c>
      <c r="K17" s="209">
        <v>1.1408659999999999</v>
      </c>
      <c r="L17" s="209">
        <v>1.1155809999999999</v>
      </c>
      <c r="M17" s="209">
        <v>1.1494329999999999</v>
      </c>
      <c r="N17" s="209">
        <v>1.210356</v>
      </c>
      <c r="O17" s="209">
        <v>1.108708</v>
      </c>
      <c r="P17" s="209">
        <v>1.007071</v>
      </c>
      <c r="Q17" s="209">
        <v>1.0383579999999999</v>
      </c>
      <c r="R17" s="209">
        <v>1.0650999999999999</v>
      </c>
      <c r="S17" s="209">
        <v>1.064227</v>
      </c>
      <c r="T17" s="209">
        <v>1.0761670000000001</v>
      </c>
      <c r="U17" s="209">
        <v>1.066033</v>
      </c>
      <c r="V17" s="209">
        <v>1.098679</v>
      </c>
      <c r="W17" s="209">
        <v>1.0174989999999999</v>
      </c>
      <c r="X17" s="209">
        <v>1.0142260000000001</v>
      </c>
      <c r="Y17" s="209">
        <v>1.1312009999999999</v>
      </c>
      <c r="Z17" s="209">
        <v>1.1334200000000001</v>
      </c>
      <c r="AA17" s="209">
        <v>1.128091</v>
      </c>
      <c r="AB17" s="209">
        <v>0.94133999999999995</v>
      </c>
      <c r="AC17" s="209">
        <v>0.97412600000000005</v>
      </c>
      <c r="AD17" s="209">
        <v>0.77373199999999998</v>
      </c>
      <c r="AE17" s="209">
        <v>0.80803000000000003</v>
      </c>
      <c r="AF17" s="209">
        <v>0.87066299999999996</v>
      </c>
      <c r="AG17" s="209">
        <v>0.92867299999999997</v>
      </c>
      <c r="AH17" s="209">
        <v>0.923902</v>
      </c>
      <c r="AI17" s="209">
        <v>0.94806299999999999</v>
      </c>
      <c r="AJ17" s="209">
        <v>0.92428699999999997</v>
      </c>
      <c r="AK17" s="209">
        <v>0.93443200000000004</v>
      </c>
      <c r="AL17" s="209">
        <v>0.91493100000000005</v>
      </c>
      <c r="AM17" s="209">
        <v>0.88864399999999999</v>
      </c>
      <c r="AN17" s="209">
        <v>0.78028500000000001</v>
      </c>
      <c r="AO17" s="209">
        <v>0.86464600000000003</v>
      </c>
      <c r="AP17" s="209">
        <v>0.93716600000000005</v>
      </c>
      <c r="AQ17" s="209">
        <v>1.0375490000000001</v>
      </c>
      <c r="AR17" s="209">
        <v>0.95299900000000004</v>
      </c>
      <c r="AS17" s="209">
        <v>0.94864599999999999</v>
      </c>
      <c r="AT17" s="209">
        <v>0.98896799999999996</v>
      </c>
      <c r="AU17" s="209">
        <v>0.93493199999999999</v>
      </c>
      <c r="AV17" s="209">
        <v>1.0131289999999999</v>
      </c>
      <c r="AW17" s="209">
        <v>1.0127679999999999</v>
      </c>
      <c r="AX17" s="209">
        <v>1.0919380000000001</v>
      </c>
      <c r="AY17" s="209">
        <v>0.98418499999999998</v>
      </c>
      <c r="AZ17" s="209">
        <v>0.90092899999999998</v>
      </c>
      <c r="BA17" s="209">
        <v>0.96767999999999998</v>
      </c>
      <c r="BB17" s="209">
        <v>1.033469</v>
      </c>
      <c r="BC17" s="209">
        <v>1.0713539999999999</v>
      </c>
      <c r="BD17" s="209">
        <v>1.095329</v>
      </c>
      <c r="BE17" s="209">
        <v>1.0775159999999999</v>
      </c>
      <c r="BF17" s="209">
        <v>1.0508139999999999</v>
      </c>
      <c r="BG17" s="209">
        <v>1.037644</v>
      </c>
      <c r="BH17" s="298">
        <v>0.9946121</v>
      </c>
      <c r="BI17" s="298">
        <v>1.0637099999999999</v>
      </c>
      <c r="BJ17" s="298">
        <v>1.0500849999999999</v>
      </c>
      <c r="BK17" s="298">
        <v>1.02627</v>
      </c>
      <c r="BL17" s="298">
        <v>1.0034689999999999</v>
      </c>
      <c r="BM17" s="298">
        <v>1.0029710000000001</v>
      </c>
      <c r="BN17" s="298">
        <v>0.98947350000000001</v>
      </c>
      <c r="BO17" s="298">
        <v>0.97791320000000004</v>
      </c>
      <c r="BP17" s="298">
        <v>0.94742190000000004</v>
      </c>
      <c r="BQ17" s="298">
        <v>0.99165530000000002</v>
      </c>
      <c r="BR17" s="298">
        <v>0.98845059999999996</v>
      </c>
      <c r="BS17" s="298">
        <v>0.97040090000000001</v>
      </c>
      <c r="BT17" s="298">
        <v>0.96762579999999998</v>
      </c>
      <c r="BU17" s="298">
        <v>1.0128360000000001</v>
      </c>
      <c r="BV17" s="298">
        <v>1.02722</v>
      </c>
    </row>
    <row r="18" spans="1:74" ht="11.15" customHeight="1" x14ac:dyDescent="0.25">
      <c r="A18" s="60" t="s">
        <v>502</v>
      </c>
      <c r="B18" s="171" t="s">
        <v>890</v>
      </c>
      <c r="C18" s="209">
        <v>3.8529680000000002</v>
      </c>
      <c r="D18" s="209">
        <v>4.0605000000000002</v>
      </c>
      <c r="E18" s="209">
        <v>4.2002579999999998</v>
      </c>
      <c r="F18" s="209">
        <v>4.2857669999999999</v>
      </c>
      <c r="G18" s="209">
        <v>4.351871</v>
      </c>
      <c r="H18" s="209">
        <v>4.3366670000000003</v>
      </c>
      <c r="I18" s="209">
        <v>4.4516770000000001</v>
      </c>
      <c r="J18" s="209">
        <v>4.6016130000000004</v>
      </c>
      <c r="K18" s="209">
        <v>4.6383000000000001</v>
      </c>
      <c r="L18" s="209">
        <v>4.5876770000000002</v>
      </c>
      <c r="M18" s="209">
        <v>4.5627000000000004</v>
      </c>
      <c r="N18" s="209">
        <v>4.4834839999999998</v>
      </c>
      <c r="O18" s="209">
        <v>4.5540649999999996</v>
      </c>
      <c r="P18" s="209">
        <v>4.7127499999999998</v>
      </c>
      <c r="Q18" s="209">
        <v>4.7294840000000002</v>
      </c>
      <c r="R18" s="209">
        <v>4.7902329999999997</v>
      </c>
      <c r="S18" s="209">
        <v>4.8398070000000004</v>
      </c>
      <c r="T18" s="209">
        <v>4.7946999999999997</v>
      </c>
      <c r="U18" s="209">
        <v>4.7073229999999997</v>
      </c>
      <c r="V18" s="209">
        <v>4.7658709999999997</v>
      </c>
      <c r="W18" s="209">
        <v>4.9894999999999996</v>
      </c>
      <c r="X18" s="209">
        <v>5.0222579999999999</v>
      </c>
      <c r="Y18" s="209">
        <v>4.9945000000000004</v>
      </c>
      <c r="Z18" s="209">
        <v>4.9915159999999998</v>
      </c>
      <c r="AA18" s="209">
        <v>5.2057739999999999</v>
      </c>
      <c r="AB18" s="209">
        <v>5.0520350000000001</v>
      </c>
      <c r="AC18" s="209">
        <v>5.2528709999999998</v>
      </c>
      <c r="AD18" s="209">
        <v>4.9342670000000002</v>
      </c>
      <c r="AE18" s="209">
        <v>4.7454520000000002</v>
      </c>
      <c r="AF18" s="209">
        <v>5.1946669999999999</v>
      </c>
      <c r="AG18" s="209">
        <v>5.3675810000000004</v>
      </c>
      <c r="AH18" s="209">
        <v>5.3514520000000001</v>
      </c>
      <c r="AI18" s="209">
        <v>5.3078329999999996</v>
      </c>
      <c r="AJ18" s="209">
        <v>5.2972580000000002</v>
      </c>
      <c r="AK18" s="209">
        <v>5.3214670000000002</v>
      </c>
      <c r="AL18" s="209">
        <v>5.0582580000000004</v>
      </c>
      <c r="AM18" s="209">
        <v>5.2172580000000002</v>
      </c>
      <c r="AN18" s="209">
        <v>4.2468570000000003</v>
      </c>
      <c r="AO18" s="209">
        <v>5.1479679999999997</v>
      </c>
      <c r="AP18" s="209">
        <v>5.4774669999999999</v>
      </c>
      <c r="AQ18" s="209">
        <v>5.496645</v>
      </c>
      <c r="AR18" s="209">
        <v>5.5151669999999999</v>
      </c>
      <c r="AS18" s="209">
        <v>5.5017420000000001</v>
      </c>
      <c r="AT18" s="209">
        <v>5.5961290000000004</v>
      </c>
      <c r="AU18" s="209">
        <v>5.5712330000000003</v>
      </c>
      <c r="AV18" s="209">
        <v>5.7210000000000001</v>
      </c>
      <c r="AW18" s="209">
        <v>5.7728330000000003</v>
      </c>
      <c r="AX18" s="209">
        <v>5.7409359999999996</v>
      </c>
      <c r="AY18" s="209">
        <v>5.4461940000000002</v>
      </c>
      <c r="AZ18" s="209">
        <v>5.4746790000000001</v>
      </c>
      <c r="BA18" s="209">
        <v>5.9088070000000004</v>
      </c>
      <c r="BB18" s="209">
        <v>5.8765999999999998</v>
      </c>
      <c r="BC18" s="209">
        <v>5.9125480000000001</v>
      </c>
      <c r="BD18" s="209">
        <v>5.9821</v>
      </c>
      <c r="BE18" s="209">
        <v>6.144355</v>
      </c>
      <c r="BF18" s="209">
        <v>6.1362953371</v>
      </c>
      <c r="BG18" s="209">
        <v>5.9871827965</v>
      </c>
      <c r="BH18" s="298">
        <v>6.1793889999999996</v>
      </c>
      <c r="BI18" s="298">
        <v>6.3075559999999999</v>
      </c>
      <c r="BJ18" s="298">
        <v>6.2505360000000003</v>
      </c>
      <c r="BK18" s="298">
        <v>6.1937930000000003</v>
      </c>
      <c r="BL18" s="298">
        <v>6.2391629999999996</v>
      </c>
      <c r="BM18" s="298">
        <v>6.3233230000000002</v>
      </c>
      <c r="BN18" s="298">
        <v>6.3277130000000001</v>
      </c>
      <c r="BO18" s="298">
        <v>6.3545619999999996</v>
      </c>
      <c r="BP18" s="298">
        <v>6.2835669999999997</v>
      </c>
      <c r="BQ18" s="298">
        <v>6.2392320000000003</v>
      </c>
      <c r="BR18" s="298">
        <v>6.2878819999999997</v>
      </c>
      <c r="BS18" s="298">
        <v>6.3194319999999999</v>
      </c>
      <c r="BT18" s="298">
        <v>6.4015380000000004</v>
      </c>
      <c r="BU18" s="298">
        <v>6.4144920000000001</v>
      </c>
      <c r="BV18" s="298">
        <v>6.3406209999999996</v>
      </c>
    </row>
    <row r="19" spans="1:74" ht="11.15" customHeight="1" x14ac:dyDescent="0.25">
      <c r="A19" s="60" t="s">
        <v>868</v>
      </c>
      <c r="B19" s="171" t="s">
        <v>869</v>
      </c>
      <c r="C19" s="209">
        <v>1.2053119999999999</v>
      </c>
      <c r="D19" s="209">
        <v>1.2232970000000001</v>
      </c>
      <c r="E19" s="209">
        <v>1.2091499999999999</v>
      </c>
      <c r="F19" s="209">
        <v>1.2004159999999999</v>
      </c>
      <c r="G19" s="209">
        <v>1.2244409999999999</v>
      </c>
      <c r="H19" s="209">
        <v>1.2542850000000001</v>
      </c>
      <c r="I19" s="209">
        <v>1.2677499999999999</v>
      </c>
      <c r="J19" s="209">
        <v>1.284127</v>
      </c>
      <c r="K19" s="209">
        <v>1.208539</v>
      </c>
      <c r="L19" s="209">
        <v>1.21401</v>
      </c>
      <c r="M19" s="209">
        <v>1.235635</v>
      </c>
      <c r="N19" s="209">
        <v>1.219158</v>
      </c>
      <c r="O19" s="209">
        <v>1.1097619999999999</v>
      </c>
      <c r="P19" s="209">
        <v>1.1117079999999999</v>
      </c>
      <c r="Q19" s="209">
        <v>1.0845469999999999</v>
      </c>
      <c r="R19" s="209">
        <v>1.1336200000000001</v>
      </c>
      <c r="S19" s="209">
        <v>1.1457329999999999</v>
      </c>
      <c r="T19" s="209">
        <v>1.1544779999999999</v>
      </c>
      <c r="U19" s="209">
        <v>1.1503049999999999</v>
      </c>
      <c r="V19" s="209">
        <v>1.1285449999999999</v>
      </c>
      <c r="W19" s="209">
        <v>1.0668759999999999</v>
      </c>
      <c r="X19" s="209">
        <v>1.088292</v>
      </c>
      <c r="Y19" s="209">
        <v>1.125297</v>
      </c>
      <c r="Z19" s="209">
        <v>1.1539699999999999</v>
      </c>
      <c r="AA19" s="209">
        <v>1.1582589999999999</v>
      </c>
      <c r="AB19" s="209">
        <v>1.140509</v>
      </c>
      <c r="AC19" s="209">
        <v>1.046513</v>
      </c>
      <c r="AD19" s="209">
        <v>0.66970399999999997</v>
      </c>
      <c r="AE19" s="209">
        <v>0.78595000000000004</v>
      </c>
      <c r="AF19" s="209">
        <v>0.96711599999999998</v>
      </c>
      <c r="AG19" s="209">
        <v>1.0307489999999999</v>
      </c>
      <c r="AH19" s="209">
        <v>1.0227630000000001</v>
      </c>
      <c r="AI19" s="209">
        <v>1.0330170000000001</v>
      </c>
      <c r="AJ19" s="209">
        <v>1.0555319999999999</v>
      </c>
      <c r="AK19" s="209">
        <v>1.096816</v>
      </c>
      <c r="AL19" s="209">
        <v>1.0719799999999999</v>
      </c>
      <c r="AM19" s="209">
        <v>1.0695870000000001</v>
      </c>
      <c r="AN19" s="209">
        <v>0.94311199999999995</v>
      </c>
      <c r="AO19" s="209">
        <v>1.0902080000000001</v>
      </c>
      <c r="AP19" s="209">
        <v>1.080721</v>
      </c>
      <c r="AQ19" s="209">
        <v>1.1535010000000001</v>
      </c>
      <c r="AR19" s="209">
        <v>1.1635329999999999</v>
      </c>
      <c r="AS19" s="209">
        <v>1.1707259999999999</v>
      </c>
      <c r="AT19" s="209">
        <v>1.093933</v>
      </c>
      <c r="AU19" s="209">
        <v>1.0725990000000001</v>
      </c>
      <c r="AV19" s="209">
        <v>1.202483</v>
      </c>
      <c r="AW19" s="209">
        <v>1.2507630000000001</v>
      </c>
      <c r="AX19" s="209">
        <v>1.259622</v>
      </c>
      <c r="AY19" s="209">
        <v>1.2036469999999999</v>
      </c>
      <c r="AZ19" s="209">
        <v>1.180175</v>
      </c>
      <c r="BA19" s="209">
        <v>1.1912510000000001</v>
      </c>
      <c r="BB19" s="209">
        <v>1.1518040000000001</v>
      </c>
      <c r="BC19" s="209">
        <v>1.2005049999999999</v>
      </c>
      <c r="BD19" s="209">
        <v>1.23813</v>
      </c>
      <c r="BE19" s="209">
        <v>1.2188870000000001</v>
      </c>
      <c r="BF19" s="209">
        <v>1.1762289903000001</v>
      </c>
      <c r="BG19" s="209">
        <v>1.0821301333</v>
      </c>
      <c r="BH19" s="298">
        <v>1.1895629999999999</v>
      </c>
      <c r="BI19" s="298">
        <v>1.2478119999999999</v>
      </c>
      <c r="BJ19" s="298">
        <v>1.2599389999999999</v>
      </c>
      <c r="BK19" s="298">
        <v>1.180369</v>
      </c>
      <c r="BL19" s="298">
        <v>1.1992430000000001</v>
      </c>
      <c r="BM19" s="298">
        <v>1.1932320000000001</v>
      </c>
      <c r="BN19" s="298">
        <v>1.190196</v>
      </c>
      <c r="BO19" s="298">
        <v>1.2231970000000001</v>
      </c>
      <c r="BP19" s="298">
        <v>1.2170810000000001</v>
      </c>
      <c r="BQ19" s="298">
        <v>1.2129350000000001</v>
      </c>
      <c r="BR19" s="298">
        <v>1.1888430000000001</v>
      </c>
      <c r="BS19" s="298">
        <v>1.1793309999999999</v>
      </c>
      <c r="BT19" s="298">
        <v>1.204771</v>
      </c>
      <c r="BU19" s="298">
        <v>1.2806299999999999</v>
      </c>
      <c r="BV19" s="298">
        <v>1.2943720000000001</v>
      </c>
    </row>
    <row r="20" spans="1:74" ht="11.15" customHeight="1" x14ac:dyDescent="0.25">
      <c r="A20" s="60" t="s">
        <v>781</v>
      </c>
      <c r="B20" s="171" t="s">
        <v>107</v>
      </c>
      <c r="C20" s="209">
        <v>1.0508710000000001</v>
      </c>
      <c r="D20" s="209">
        <v>1.0597859999999999</v>
      </c>
      <c r="E20" s="209">
        <v>1.0448390000000001</v>
      </c>
      <c r="F20" s="209">
        <v>1.022667</v>
      </c>
      <c r="G20" s="209">
        <v>1.044807</v>
      </c>
      <c r="H20" s="209">
        <v>1.064133</v>
      </c>
      <c r="I20" s="209">
        <v>1.078387</v>
      </c>
      <c r="J20" s="209">
        <v>1.0894520000000001</v>
      </c>
      <c r="K20" s="209">
        <v>1.0222329999999999</v>
      </c>
      <c r="L20" s="209">
        <v>1.0438069999999999</v>
      </c>
      <c r="M20" s="209">
        <v>1.050967</v>
      </c>
      <c r="N20" s="209">
        <v>1.0237419999999999</v>
      </c>
      <c r="O20" s="209">
        <v>1.019452</v>
      </c>
      <c r="P20" s="209">
        <v>1.021393</v>
      </c>
      <c r="Q20" s="209">
        <v>0.99558100000000005</v>
      </c>
      <c r="R20" s="209">
        <v>1.0327</v>
      </c>
      <c r="S20" s="209">
        <v>1.0472900000000001</v>
      </c>
      <c r="T20" s="209">
        <v>1.063267</v>
      </c>
      <c r="U20" s="209">
        <v>1.0497099999999999</v>
      </c>
      <c r="V20" s="209">
        <v>1.0297099999999999</v>
      </c>
      <c r="W20" s="209">
        <v>0.97440000000000004</v>
      </c>
      <c r="X20" s="209">
        <v>0.99809700000000001</v>
      </c>
      <c r="Y20" s="209">
        <v>1.0452669999999999</v>
      </c>
      <c r="Z20" s="209">
        <v>1.0733870000000001</v>
      </c>
      <c r="AA20" s="209">
        <v>1.075677</v>
      </c>
      <c r="AB20" s="209">
        <v>1.052103</v>
      </c>
      <c r="AC20" s="209">
        <v>0.94867699999999999</v>
      </c>
      <c r="AD20" s="209">
        <v>0.56676599999999999</v>
      </c>
      <c r="AE20" s="209">
        <v>0.68248299999999995</v>
      </c>
      <c r="AF20" s="209">
        <v>0.86529999999999996</v>
      </c>
      <c r="AG20" s="209">
        <v>0.926064</v>
      </c>
      <c r="AH20" s="209">
        <v>0.91677399999999998</v>
      </c>
      <c r="AI20" s="209">
        <v>0.92596599999999996</v>
      </c>
      <c r="AJ20" s="209">
        <v>0.95528000000000002</v>
      </c>
      <c r="AK20" s="209">
        <v>0.99715200000000004</v>
      </c>
      <c r="AL20" s="209">
        <v>0.97121999999999997</v>
      </c>
      <c r="AM20" s="209">
        <v>0.92932499999999996</v>
      </c>
      <c r="AN20" s="209">
        <v>0.81768099999999999</v>
      </c>
      <c r="AO20" s="209">
        <v>0.94604100000000002</v>
      </c>
      <c r="AP20" s="209">
        <v>0.940438</v>
      </c>
      <c r="AQ20" s="209">
        <v>1.007231</v>
      </c>
      <c r="AR20" s="209">
        <v>1.021366</v>
      </c>
      <c r="AS20" s="209">
        <v>1.0144979999999999</v>
      </c>
      <c r="AT20" s="209">
        <v>0.93827899999999997</v>
      </c>
      <c r="AU20" s="209">
        <v>0.93601400000000001</v>
      </c>
      <c r="AV20" s="209">
        <v>1.0411539999999999</v>
      </c>
      <c r="AW20" s="209">
        <v>1.0794429999999999</v>
      </c>
      <c r="AX20" s="209">
        <v>1.068778</v>
      </c>
      <c r="AY20" s="209">
        <v>1.0389390000000001</v>
      </c>
      <c r="AZ20" s="209">
        <v>1.011477</v>
      </c>
      <c r="BA20" s="209">
        <v>1.018877</v>
      </c>
      <c r="BB20" s="209">
        <v>0.96569700000000003</v>
      </c>
      <c r="BC20" s="209">
        <v>1.010081</v>
      </c>
      <c r="BD20" s="209">
        <v>1.042519</v>
      </c>
      <c r="BE20" s="209">
        <v>1.015476</v>
      </c>
      <c r="BF20" s="209">
        <v>0.98716129032</v>
      </c>
      <c r="BG20" s="209">
        <v>0.90835053333000004</v>
      </c>
      <c r="BH20" s="298">
        <v>0.9877707</v>
      </c>
      <c r="BI20" s="298">
        <v>1.0244439999999999</v>
      </c>
      <c r="BJ20" s="298">
        <v>1.0247569999999999</v>
      </c>
      <c r="BK20" s="298">
        <v>0.96963520000000003</v>
      </c>
      <c r="BL20" s="298">
        <v>0.97928970000000004</v>
      </c>
      <c r="BM20" s="298">
        <v>0.96938219999999997</v>
      </c>
      <c r="BN20" s="298">
        <v>0.96127240000000003</v>
      </c>
      <c r="BO20" s="298">
        <v>0.99377599999999999</v>
      </c>
      <c r="BP20" s="298">
        <v>0.98434029999999995</v>
      </c>
      <c r="BQ20" s="298">
        <v>0.96434940000000002</v>
      </c>
      <c r="BR20" s="298">
        <v>0.95968900000000001</v>
      </c>
      <c r="BS20" s="298">
        <v>0.97113780000000005</v>
      </c>
      <c r="BT20" s="298">
        <v>0.97174159999999998</v>
      </c>
      <c r="BU20" s="298">
        <v>1.015395</v>
      </c>
      <c r="BV20" s="298">
        <v>1.0140439999999999</v>
      </c>
    </row>
    <row r="21" spans="1:74" ht="11.15" customHeight="1" x14ac:dyDescent="0.25">
      <c r="A21" s="60" t="s">
        <v>870</v>
      </c>
      <c r="B21" s="171" t="s">
        <v>871</v>
      </c>
      <c r="C21" s="209">
        <v>0.21954209677</v>
      </c>
      <c r="D21" s="209">
        <v>0.16444314286</v>
      </c>
      <c r="E21" s="209">
        <v>0.23425712903000001</v>
      </c>
      <c r="F21" s="209">
        <v>0.20937966666999999</v>
      </c>
      <c r="G21" s="209">
        <v>0.19104587097</v>
      </c>
      <c r="H21" s="209">
        <v>0.21827299999999999</v>
      </c>
      <c r="I21" s="209">
        <v>0.18833816129</v>
      </c>
      <c r="J21" s="209">
        <v>0.21041741935</v>
      </c>
      <c r="K21" s="209">
        <v>0.21740699999999999</v>
      </c>
      <c r="L21" s="209">
        <v>0.19108412902999999</v>
      </c>
      <c r="M21" s="209">
        <v>0.21369266667</v>
      </c>
      <c r="N21" s="209">
        <v>0.25137890323000001</v>
      </c>
      <c r="O21" s="209">
        <v>0.22645267742</v>
      </c>
      <c r="P21" s="209">
        <v>0.21721314286000001</v>
      </c>
      <c r="Q21" s="209">
        <v>0.20670906452000001</v>
      </c>
      <c r="R21" s="209">
        <v>0.19823433333000001</v>
      </c>
      <c r="S21" s="209">
        <v>0.19580725805999999</v>
      </c>
      <c r="T21" s="209">
        <v>0.21546699999999999</v>
      </c>
      <c r="U21" s="209">
        <v>0.21480567742000001</v>
      </c>
      <c r="V21" s="209">
        <v>0.20774241935000001</v>
      </c>
      <c r="W21" s="209">
        <v>0.19540033333000001</v>
      </c>
      <c r="X21" s="209">
        <v>0.19225735484000001</v>
      </c>
      <c r="Y21" s="209">
        <v>0.21736733333</v>
      </c>
      <c r="Z21" s="209">
        <v>0.21854719354999999</v>
      </c>
      <c r="AA21" s="209">
        <v>0.22435641935</v>
      </c>
      <c r="AB21" s="209">
        <v>0.20613889655000001</v>
      </c>
      <c r="AC21" s="209">
        <v>0.21832225806</v>
      </c>
      <c r="AD21" s="209">
        <v>0.18726733333000001</v>
      </c>
      <c r="AE21" s="209">
        <v>0.19396751612999999</v>
      </c>
      <c r="AF21" s="209">
        <v>0.17730166667</v>
      </c>
      <c r="AG21" s="209">
        <v>0.20712993548</v>
      </c>
      <c r="AH21" s="209">
        <v>0.19493441935</v>
      </c>
      <c r="AI21" s="209">
        <v>0.18493266667</v>
      </c>
      <c r="AJ21" s="209">
        <v>0.19324206452000001</v>
      </c>
      <c r="AK21" s="209">
        <v>0.1995403</v>
      </c>
      <c r="AL21" s="209">
        <v>0.18784261290000001</v>
      </c>
      <c r="AM21" s="209">
        <v>0.20832690323</v>
      </c>
      <c r="AN21" s="209">
        <v>0.18040842857</v>
      </c>
      <c r="AO21" s="209">
        <v>0.19911167741999999</v>
      </c>
      <c r="AP21" s="209">
        <v>0.2097617</v>
      </c>
      <c r="AQ21" s="209">
        <v>0.21701129031999999</v>
      </c>
      <c r="AR21" s="209">
        <v>0.22549316666999999</v>
      </c>
      <c r="AS21" s="209">
        <v>0.22181422580999999</v>
      </c>
      <c r="AT21" s="209">
        <v>0.21917525805999999</v>
      </c>
      <c r="AU21" s="209">
        <v>0.22094526667</v>
      </c>
      <c r="AV21" s="209">
        <v>0.21854596774000001</v>
      </c>
      <c r="AW21" s="209">
        <v>0.2253455</v>
      </c>
      <c r="AX21" s="209">
        <v>0.24390683870999999</v>
      </c>
      <c r="AY21" s="209">
        <v>0.22466451612999999</v>
      </c>
      <c r="AZ21" s="209">
        <v>0.20669667856999999</v>
      </c>
      <c r="BA21" s="209">
        <v>0.21958729031999999</v>
      </c>
      <c r="BB21" s="209">
        <v>0.22878243333000001</v>
      </c>
      <c r="BC21" s="209">
        <v>0.23006245161</v>
      </c>
      <c r="BD21" s="209">
        <v>0.24217416667</v>
      </c>
      <c r="BE21" s="209">
        <v>0.23102174194</v>
      </c>
      <c r="BF21" s="209">
        <v>0.21802569999999999</v>
      </c>
      <c r="BG21" s="209">
        <v>0.2147405</v>
      </c>
      <c r="BH21" s="298">
        <v>0.21093870000000001</v>
      </c>
      <c r="BI21" s="298">
        <v>0.21942900000000001</v>
      </c>
      <c r="BJ21" s="298">
        <v>0.22370680000000001</v>
      </c>
      <c r="BK21" s="298">
        <v>0.2068654</v>
      </c>
      <c r="BL21" s="298">
        <v>0.2015837</v>
      </c>
      <c r="BM21" s="298">
        <v>0.20812430000000001</v>
      </c>
      <c r="BN21" s="298">
        <v>0.2140811</v>
      </c>
      <c r="BO21" s="298">
        <v>0.21489730000000001</v>
      </c>
      <c r="BP21" s="298">
        <v>0.21982260000000001</v>
      </c>
      <c r="BQ21" s="298">
        <v>0.2205896</v>
      </c>
      <c r="BR21" s="298">
        <v>0.217284</v>
      </c>
      <c r="BS21" s="298">
        <v>0.21269479999999999</v>
      </c>
      <c r="BT21" s="298">
        <v>0.21016670000000001</v>
      </c>
      <c r="BU21" s="298">
        <v>0.22069369999999999</v>
      </c>
      <c r="BV21" s="298">
        <v>0.2259581</v>
      </c>
    </row>
    <row r="22" spans="1:74" ht="11.15" customHeight="1" x14ac:dyDescent="0.25">
      <c r="A22" s="60" t="s">
        <v>504</v>
      </c>
      <c r="B22" s="171" t="s">
        <v>119</v>
      </c>
      <c r="C22" s="209">
        <v>-2.836776</v>
      </c>
      <c r="D22" s="209">
        <v>-3.0839750000000001</v>
      </c>
      <c r="E22" s="209">
        <v>-3.1652140000000002</v>
      </c>
      <c r="F22" s="209">
        <v>-3.7562679999999999</v>
      </c>
      <c r="G22" s="209">
        <v>-3.2573479999999999</v>
      </c>
      <c r="H22" s="209">
        <v>-3.3062520000000002</v>
      </c>
      <c r="I22" s="209">
        <v>-3.3985970000000001</v>
      </c>
      <c r="J22" s="209">
        <v>-2.860268</v>
      </c>
      <c r="K22" s="209">
        <v>-3.104088</v>
      </c>
      <c r="L22" s="209">
        <v>-3.6407959999999999</v>
      </c>
      <c r="M22" s="209">
        <v>-4.1498689999999998</v>
      </c>
      <c r="N22" s="209">
        <v>-3.9866389999999998</v>
      </c>
      <c r="O22" s="209">
        <v>-3.1295500000000001</v>
      </c>
      <c r="P22" s="209">
        <v>-3.3028339999999998</v>
      </c>
      <c r="Q22" s="209">
        <v>-3.1507390000000002</v>
      </c>
      <c r="R22" s="209">
        <v>-2.945309</v>
      </c>
      <c r="S22" s="209">
        <v>-2.5401090000000002</v>
      </c>
      <c r="T22" s="209">
        <v>-3.3317860000000001</v>
      </c>
      <c r="U22" s="209">
        <v>-2.715535</v>
      </c>
      <c r="V22" s="209">
        <v>-3.2402739999999999</v>
      </c>
      <c r="W22" s="209">
        <v>-3.3502230000000002</v>
      </c>
      <c r="X22" s="209">
        <v>-3.2699180000000001</v>
      </c>
      <c r="Y22" s="209">
        <v>-3.3755090000000001</v>
      </c>
      <c r="Z22" s="209">
        <v>-3.4677169999999999</v>
      </c>
      <c r="AA22" s="209">
        <v>-3.6716920000000002</v>
      </c>
      <c r="AB22" s="209">
        <v>-4.0899299999999998</v>
      </c>
      <c r="AC22" s="209">
        <v>-3.832465</v>
      </c>
      <c r="AD22" s="209">
        <v>-3.7493560000000001</v>
      </c>
      <c r="AE22" s="209">
        <v>-2.2593079999999999</v>
      </c>
      <c r="AF22" s="209">
        <v>-2.886002</v>
      </c>
      <c r="AG22" s="209">
        <v>-3.2021649999999999</v>
      </c>
      <c r="AH22" s="209">
        <v>-3.108949</v>
      </c>
      <c r="AI22" s="209">
        <v>-2.8891800000000001</v>
      </c>
      <c r="AJ22" s="209">
        <v>-3.3675190000000002</v>
      </c>
      <c r="AK22" s="209">
        <v>-3.0812469999999998</v>
      </c>
      <c r="AL22" s="209">
        <v>-3.5419290000000001</v>
      </c>
      <c r="AM22" s="209">
        <v>-3.1148169999999999</v>
      </c>
      <c r="AN22" s="209">
        <v>-2.6669429999999998</v>
      </c>
      <c r="AO22" s="209">
        <v>-2.5800679999999998</v>
      </c>
      <c r="AP22" s="209">
        <v>-3.084886</v>
      </c>
      <c r="AQ22" s="209">
        <v>-2.8951020000000001</v>
      </c>
      <c r="AR22" s="209">
        <v>-3.2497189999999998</v>
      </c>
      <c r="AS22" s="209">
        <v>-3.3261409999999998</v>
      </c>
      <c r="AT22" s="209">
        <v>-3.396852</v>
      </c>
      <c r="AU22" s="209">
        <v>-2.8294700000000002</v>
      </c>
      <c r="AV22" s="209">
        <v>-3.282238</v>
      </c>
      <c r="AW22" s="209">
        <v>-3.90747</v>
      </c>
      <c r="AX22" s="209">
        <v>-4.176539</v>
      </c>
      <c r="AY22" s="209">
        <v>-3.6406139999999998</v>
      </c>
      <c r="AZ22" s="209">
        <v>-3.3960680000000001</v>
      </c>
      <c r="BA22" s="209">
        <v>-4.1495100000000003</v>
      </c>
      <c r="BB22" s="209">
        <v>-4.1072759999999997</v>
      </c>
      <c r="BC22" s="209">
        <v>-3.70167</v>
      </c>
      <c r="BD22" s="209">
        <v>-4.1672339999999997</v>
      </c>
      <c r="BE22" s="209">
        <v>-3.7083300000000001</v>
      </c>
      <c r="BF22" s="209">
        <v>-4.6636882289999999</v>
      </c>
      <c r="BG22" s="209">
        <v>-4.4933536143000001</v>
      </c>
      <c r="BH22" s="298">
        <v>-4.0415739999999998</v>
      </c>
      <c r="BI22" s="298">
        <v>-3.896118</v>
      </c>
      <c r="BJ22" s="298">
        <v>-4.0883219999999998</v>
      </c>
      <c r="BK22" s="298">
        <v>-3.3979240000000002</v>
      </c>
      <c r="BL22" s="298">
        <v>-3.9777040000000001</v>
      </c>
      <c r="BM22" s="298">
        <v>-4.0930070000000001</v>
      </c>
      <c r="BN22" s="298">
        <v>-3.5024959999999998</v>
      </c>
      <c r="BO22" s="298">
        <v>-3.2078669999999998</v>
      </c>
      <c r="BP22" s="298">
        <v>-4.0748819999999997</v>
      </c>
      <c r="BQ22" s="298">
        <v>-3.943546</v>
      </c>
      <c r="BR22" s="298">
        <v>-3.9972699999999999</v>
      </c>
      <c r="BS22" s="298">
        <v>-4.2504569999999999</v>
      </c>
      <c r="BT22" s="298">
        <v>-4.5209929999999998</v>
      </c>
      <c r="BU22" s="298">
        <v>-4.390898</v>
      </c>
      <c r="BV22" s="298">
        <v>-4.0579340000000004</v>
      </c>
    </row>
    <row r="23" spans="1:74" ht="11.15" customHeight="1" x14ac:dyDescent="0.25">
      <c r="A23" s="564" t="s">
        <v>964</v>
      </c>
      <c r="B23" s="65" t="s">
        <v>965</v>
      </c>
      <c r="C23" s="209">
        <v>-1.183003</v>
      </c>
      <c r="D23" s="209">
        <v>-1.205686</v>
      </c>
      <c r="E23" s="209">
        <v>-1.2105170000000001</v>
      </c>
      <c r="F23" s="209">
        <v>-1.5021450000000001</v>
      </c>
      <c r="G23" s="209">
        <v>-1.594983</v>
      </c>
      <c r="H23" s="209">
        <v>-1.482648</v>
      </c>
      <c r="I23" s="209">
        <v>-1.501959</v>
      </c>
      <c r="J23" s="209">
        <v>-1.500129</v>
      </c>
      <c r="K23" s="209">
        <v>-1.4105270000000001</v>
      </c>
      <c r="L23" s="209">
        <v>-1.4160429999999999</v>
      </c>
      <c r="M23" s="209">
        <v>-1.4311400000000001</v>
      </c>
      <c r="N23" s="209">
        <v>-1.40273</v>
      </c>
      <c r="O23" s="209">
        <v>-1.2643200000000001</v>
      </c>
      <c r="P23" s="209">
        <v>-1.2705420000000001</v>
      </c>
      <c r="Q23" s="209">
        <v>-1.39737</v>
      </c>
      <c r="R23" s="209">
        <v>-1.715192</v>
      </c>
      <c r="S23" s="209">
        <v>-1.618247</v>
      </c>
      <c r="T23" s="209">
        <v>-1.6903319999999999</v>
      </c>
      <c r="U23" s="209">
        <v>-1.712696</v>
      </c>
      <c r="V23" s="209">
        <v>-1.653737</v>
      </c>
      <c r="W23" s="209">
        <v>-1.7083740000000001</v>
      </c>
      <c r="X23" s="209">
        <v>-1.8825879999999999</v>
      </c>
      <c r="Y23" s="209">
        <v>-1.790734</v>
      </c>
      <c r="Z23" s="209">
        <v>-1.7550600000000001</v>
      </c>
      <c r="AA23" s="209">
        <v>-1.9143810000000001</v>
      </c>
      <c r="AB23" s="209">
        <v>-2.0347520000000001</v>
      </c>
      <c r="AC23" s="209">
        <v>-1.906002</v>
      </c>
      <c r="AD23" s="209">
        <v>-2.0095200000000002</v>
      </c>
      <c r="AE23" s="209">
        <v>-1.670326</v>
      </c>
      <c r="AF23" s="209">
        <v>-1.8587880000000001</v>
      </c>
      <c r="AG23" s="209">
        <v>-1.903043</v>
      </c>
      <c r="AH23" s="209">
        <v>-1.822498</v>
      </c>
      <c r="AI23" s="209">
        <v>-1.7624919999999999</v>
      </c>
      <c r="AJ23" s="209">
        <v>-2.170919</v>
      </c>
      <c r="AK23" s="209">
        <v>-1.9687220000000001</v>
      </c>
      <c r="AL23" s="209">
        <v>-2.0388820000000001</v>
      </c>
      <c r="AM23" s="209">
        <v>-2.025941</v>
      </c>
      <c r="AN23" s="209">
        <v>-1.762502</v>
      </c>
      <c r="AO23" s="209">
        <v>-2.0460940000000001</v>
      </c>
      <c r="AP23" s="209">
        <v>-2.2540529999999999</v>
      </c>
      <c r="AQ23" s="209">
        <v>-2.2139150000000001</v>
      </c>
      <c r="AR23" s="209">
        <v>-2.295032</v>
      </c>
      <c r="AS23" s="209">
        <v>-2.0504500000000001</v>
      </c>
      <c r="AT23" s="209">
        <v>-2.3247559999999998</v>
      </c>
      <c r="AU23" s="209">
        <v>-2.0814499999999998</v>
      </c>
      <c r="AV23" s="209">
        <v>-2.0692729999999999</v>
      </c>
      <c r="AW23" s="209">
        <v>-2.3163990000000001</v>
      </c>
      <c r="AX23" s="209">
        <v>-2.1661769999999998</v>
      </c>
      <c r="AY23" s="209">
        <v>-2.0634570000000001</v>
      </c>
      <c r="AZ23" s="209">
        <v>-2.007889</v>
      </c>
      <c r="BA23" s="209">
        <v>-2.3294790000000001</v>
      </c>
      <c r="BB23" s="209">
        <v>-2.2178070000000001</v>
      </c>
      <c r="BC23" s="209">
        <v>-2.1742780000000002</v>
      </c>
      <c r="BD23" s="209">
        <v>-2.5509409999999999</v>
      </c>
      <c r="BE23" s="209">
        <v>-2.0736469999999998</v>
      </c>
      <c r="BF23" s="209">
        <v>-2.3931440387</v>
      </c>
      <c r="BG23" s="209">
        <v>-2.2967014667000001</v>
      </c>
      <c r="BH23" s="298">
        <v>-2.3881299999999999</v>
      </c>
      <c r="BI23" s="298">
        <v>-2.5764909999999999</v>
      </c>
      <c r="BJ23" s="298">
        <v>-2.6030000000000002</v>
      </c>
      <c r="BK23" s="298">
        <v>-2.5590160000000002</v>
      </c>
      <c r="BL23" s="298">
        <v>-2.583901</v>
      </c>
      <c r="BM23" s="298">
        <v>-2.5144860000000002</v>
      </c>
      <c r="BN23" s="298">
        <v>-2.5085769999999998</v>
      </c>
      <c r="BO23" s="298">
        <v>-2.519711</v>
      </c>
      <c r="BP23" s="298">
        <v>-2.5934560000000002</v>
      </c>
      <c r="BQ23" s="298">
        <v>-2.5238149999999999</v>
      </c>
      <c r="BR23" s="298">
        <v>-2.58901</v>
      </c>
      <c r="BS23" s="298">
        <v>-2.5359400000000001</v>
      </c>
      <c r="BT23" s="298">
        <v>-2.5183339999999999</v>
      </c>
      <c r="BU23" s="298">
        <v>-2.5708329999999999</v>
      </c>
      <c r="BV23" s="298">
        <v>-2.5525009999999999</v>
      </c>
    </row>
    <row r="24" spans="1:74" ht="11.15" customHeight="1" x14ac:dyDescent="0.25">
      <c r="A24" s="60" t="s">
        <v>172</v>
      </c>
      <c r="B24" s="171" t="s">
        <v>173</v>
      </c>
      <c r="C24" s="209">
        <v>0.40573300000000001</v>
      </c>
      <c r="D24" s="209">
        <v>0.42436800000000002</v>
      </c>
      <c r="E24" s="209">
        <v>0.36855399999999999</v>
      </c>
      <c r="F24" s="209">
        <v>0.28222000000000003</v>
      </c>
      <c r="G24" s="209">
        <v>0.41015699999999999</v>
      </c>
      <c r="H24" s="209">
        <v>0.341557</v>
      </c>
      <c r="I24" s="209">
        <v>0.276563</v>
      </c>
      <c r="J24" s="209">
        <v>0.42841899999999999</v>
      </c>
      <c r="K24" s="209">
        <v>0.34144799999999997</v>
      </c>
      <c r="L24" s="209">
        <v>0.34707399999999999</v>
      </c>
      <c r="M24" s="209">
        <v>0.30370999999999998</v>
      </c>
      <c r="N24" s="209">
        <v>0.24426800000000001</v>
      </c>
      <c r="O24" s="209">
        <v>0.34459299999999998</v>
      </c>
      <c r="P24" s="209">
        <v>0.10932600000000001</v>
      </c>
      <c r="Q24" s="209">
        <v>0.28467799999999999</v>
      </c>
      <c r="R24" s="209">
        <v>0.53055300000000005</v>
      </c>
      <c r="S24" s="209">
        <v>0.47823500000000002</v>
      </c>
      <c r="T24" s="209">
        <v>0.405026</v>
      </c>
      <c r="U24" s="209">
        <v>0.540995</v>
      </c>
      <c r="V24" s="209">
        <v>0.47372900000000001</v>
      </c>
      <c r="W24" s="209">
        <v>0.39529700000000001</v>
      </c>
      <c r="X24" s="209">
        <v>0.551342</v>
      </c>
      <c r="Y24" s="209">
        <v>0.48042800000000002</v>
      </c>
      <c r="Z24" s="209">
        <v>0.51849400000000001</v>
      </c>
      <c r="AA24" s="209">
        <v>0.50907100000000005</v>
      </c>
      <c r="AB24" s="209">
        <v>0.33899299999999999</v>
      </c>
      <c r="AC24" s="209">
        <v>0.27386100000000002</v>
      </c>
      <c r="AD24" s="209">
        <v>6.5259999999999999E-2</v>
      </c>
      <c r="AE24" s="209">
        <v>0.28004699999999999</v>
      </c>
      <c r="AF24" s="209">
        <v>0.35725200000000001</v>
      </c>
      <c r="AG24" s="209">
        <v>0.406725</v>
      </c>
      <c r="AH24" s="209">
        <v>0.37275900000000001</v>
      </c>
      <c r="AI24" s="209">
        <v>0.28135599999999999</v>
      </c>
      <c r="AJ24" s="209">
        <v>0.19615099999999999</v>
      </c>
      <c r="AK24" s="209">
        <v>0.28960599999999997</v>
      </c>
      <c r="AL24" s="209">
        <v>4.8405999999999998E-2</v>
      </c>
      <c r="AM24" s="209">
        <v>0.15836700000000001</v>
      </c>
      <c r="AN24" s="209">
        <v>0.117317</v>
      </c>
      <c r="AO24" s="209">
        <v>0.25011100000000003</v>
      </c>
      <c r="AP24" s="209">
        <v>0.30749300000000002</v>
      </c>
      <c r="AQ24" s="209">
        <v>0.26441399999999998</v>
      </c>
      <c r="AR24" s="209">
        <v>0.33150200000000002</v>
      </c>
      <c r="AS24" s="209">
        <v>0.35992499999999999</v>
      </c>
      <c r="AT24" s="209">
        <v>0.15410099999999999</v>
      </c>
      <c r="AU24" s="209">
        <v>0.22938900000000001</v>
      </c>
      <c r="AV24" s="209">
        <v>0.23081399999999999</v>
      </c>
      <c r="AW24" s="209">
        <v>6.1376E-2</v>
      </c>
      <c r="AX24" s="209">
        <v>-8.5599999999999999E-4</v>
      </c>
      <c r="AY24" s="209">
        <v>5.8199000000000001E-2</v>
      </c>
      <c r="AZ24" s="209">
        <v>9.0520000000000003E-2</v>
      </c>
      <c r="BA24" s="209">
        <v>0.13487199999999999</v>
      </c>
      <c r="BB24" s="209">
        <v>0.30310199999999998</v>
      </c>
      <c r="BC24" s="209">
        <v>0.17983299999999999</v>
      </c>
      <c r="BD24" s="209">
        <v>0.28070200000000001</v>
      </c>
      <c r="BE24" s="209">
        <v>0.374533</v>
      </c>
      <c r="BF24" s="209">
        <v>0.42072890000000002</v>
      </c>
      <c r="BG24" s="209">
        <v>0.37433519999999998</v>
      </c>
      <c r="BH24" s="298">
        <v>0.3885747</v>
      </c>
      <c r="BI24" s="298">
        <v>0.24081159999999999</v>
      </c>
      <c r="BJ24" s="298">
        <v>0.2135436</v>
      </c>
      <c r="BK24" s="298">
        <v>0.25539030000000001</v>
      </c>
      <c r="BL24" s="298">
        <v>0.13729920000000001</v>
      </c>
      <c r="BM24" s="298">
        <v>0.1957932</v>
      </c>
      <c r="BN24" s="298">
        <v>0.2474172</v>
      </c>
      <c r="BO24" s="298">
        <v>0.26967089999999999</v>
      </c>
      <c r="BP24" s="298">
        <v>0.25893549999999999</v>
      </c>
      <c r="BQ24" s="298">
        <v>0.3815481</v>
      </c>
      <c r="BR24" s="298">
        <v>0.39990150000000002</v>
      </c>
      <c r="BS24" s="298">
        <v>0.32737620000000001</v>
      </c>
      <c r="BT24" s="298">
        <v>0.26374570000000003</v>
      </c>
      <c r="BU24" s="298">
        <v>0.1782985</v>
      </c>
      <c r="BV24" s="298">
        <v>0.1664351</v>
      </c>
    </row>
    <row r="25" spans="1:74" ht="11.15" customHeight="1" x14ac:dyDescent="0.25">
      <c r="A25" s="60" t="s">
        <v>177</v>
      </c>
      <c r="B25" s="171" t="s">
        <v>176</v>
      </c>
      <c r="C25" s="209">
        <v>-0.13553999999999999</v>
      </c>
      <c r="D25" s="209">
        <v>-0.19641600000000001</v>
      </c>
      <c r="E25" s="209">
        <v>-0.21257100000000001</v>
      </c>
      <c r="F25" s="209">
        <v>-0.17296400000000001</v>
      </c>
      <c r="G25" s="209">
        <v>-0.118974</v>
      </c>
      <c r="H25" s="209">
        <v>-0.16621900000000001</v>
      </c>
      <c r="I25" s="209">
        <v>-0.12990699999999999</v>
      </c>
      <c r="J25" s="209">
        <v>-0.12745100000000001</v>
      </c>
      <c r="K25" s="209">
        <v>-0.13117400000000001</v>
      </c>
      <c r="L25" s="209">
        <v>-0.149335</v>
      </c>
      <c r="M25" s="209">
        <v>-0.13675300000000001</v>
      </c>
      <c r="N25" s="209">
        <v>-0.15071999999999999</v>
      </c>
      <c r="O25" s="209">
        <v>-7.9908999999999994E-2</v>
      </c>
      <c r="P25" s="209">
        <v>-6.5355999999999997E-2</v>
      </c>
      <c r="Q25" s="209">
        <v>-9.2777999999999999E-2</v>
      </c>
      <c r="R25" s="209">
        <v>-9.1462000000000002E-2</v>
      </c>
      <c r="S25" s="209">
        <v>-5.9797000000000003E-2</v>
      </c>
      <c r="T25" s="209">
        <v>-5.7668999999999998E-2</v>
      </c>
      <c r="U25" s="209">
        <v>-5.8853000000000003E-2</v>
      </c>
      <c r="V25" s="209">
        <v>-6.5759999999999999E-2</v>
      </c>
      <c r="W25" s="209">
        <v>-2.8975000000000001E-2</v>
      </c>
      <c r="X25" s="209">
        <v>-3.6583999999999998E-2</v>
      </c>
      <c r="Y25" s="209">
        <v>-3.8980000000000001E-2</v>
      </c>
      <c r="Z25" s="209">
        <v>-7.0785000000000001E-2</v>
      </c>
      <c r="AA25" s="209">
        <v>-7.6438000000000006E-2</v>
      </c>
      <c r="AB25" s="209">
        <v>-0.10377</v>
      </c>
      <c r="AC25" s="209">
        <v>-0.100013</v>
      </c>
      <c r="AD25" s="209">
        <v>-4.7240999999999998E-2</v>
      </c>
      <c r="AE25" s="209">
        <v>-3.8386999999999998E-2</v>
      </c>
      <c r="AF25" s="209">
        <v>-3.8598E-2</v>
      </c>
      <c r="AG25" s="209">
        <v>-3.8496000000000002E-2</v>
      </c>
      <c r="AH25" s="209">
        <v>-4.1723000000000003E-2</v>
      </c>
      <c r="AI25" s="209">
        <v>-3.4985000000000002E-2</v>
      </c>
      <c r="AJ25" s="209">
        <v>-5.1652000000000003E-2</v>
      </c>
      <c r="AK25" s="209">
        <v>-3.6072E-2</v>
      </c>
      <c r="AL25" s="209">
        <v>-4.0885999999999999E-2</v>
      </c>
      <c r="AM25" s="209">
        <v>-9.8133999999999999E-2</v>
      </c>
      <c r="AN25" s="209">
        <v>-4.7844999999999999E-2</v>
      </c>
      <c r="AO25" s="209">
        <v>-7.7358999999999997E-2</v>
      </c>
      <c r="AP25" s="209">
        <v>-4.9643E-2</v>
      </c>
      <c r="AQ25" s="209">
        <v>-4.1135999999999999E-2</v>
      </c>
      <c r="AR25" s="209">
        <v>-2.615E-2</v>
      </c>
      <c r="AS25" s="209">
        <v>-1.4059E-2</v>
      </c>
      <c r="AT25" s="209">
        <v>-4.1771000000000003E-2</v>
      </c>
      <c r="AU25" s="209">
        <v>-3.3956E-2</v>
      </c>
      <c r="AV25" s="209">
        <v>-3.7175E-2</v>
      </c>
      <c r="AW25" s="209">
        <v>-5.9538000000000001E-2</v>
      </c>
      <c r="AX25" s="209">
        <v>-6.8403000000000005E-2</v>
      </c>
      <c r="AY25" s="209">
        <v>-9.0193999999999996E-2</v>
      </c>
      <c r="AZ25" s="209">
        <v>-0.107361</v>
      </c>
      <c r="BA25" s="209">
        <v>-7.0951E-2</v>
      </c>
      <c r="BB25" s="209">
        <v>-0.12948399999999999</v>
      </c>
      <c r="BC25" s="209">
        <v>-0.10026400000000001</v>
      </c>
      <c r="BD25" s="209">
        <v>-7.6867000000000005E-2</v>
      </c>
      <c r="BE25" s="209">
        <v>-7.3333999999999996E-2</v>
      </c>
      <c r="BF25" s="209">
        <v>-7.9821829031000005E-2</v>
      </c>
      <c r="BG25" s="209">
        <v>-6.0376136668999998E-2</v>
      </c>
      <c r="BH25" s="298">
        <v>-5.4311199999999997E-2</v>
      </c>
      <c r="BI25" s="298">
        <v>-4.6060799999999999E-2</v>
      </c>
      <c r="BJ25" s="298">
        <v>-4.5337799999999998E-2</v>
      </c>
      <c r="BK25" s="298">
        <v>-5.6304100000000003E-2</v>
      </c>
      <c r="BL25" s="298">
        <v>-5.4123999999999999E-2</v>
      </c>
      <c r="BM25" s="298">
        <v>-5.4888699999999999E-2</v>
      </c>
      <c r="BN25" s="298">
        <v>-4.7005400000000003E-2</v>
      </c>
      <c r="BO25" s="298">
        <v>-4.45078E-2</v>
      </c>
      <c r="BP25" s="298">
        <v>-3.5976500000000002E-2</v>
      </c>
      <c r="BQ25" s="298">
        <v>-3.6641600000000003E-2</v>
      </c>
      <c r="BR25" s="298">
        <v>-2.9604100000000001E-2</v>
      </c>
      <c r="BS25" s="298">
        <v>-2.8819999999999998E-2</v>
      </c>
      <c r="BT25" s="298">
        <v>-2.70806E-2</v>
      </c>
      <c r="BU25" s="298">
        <v>-2.48595E-2</v>
      </c>
      <c r="BV25" s="298">
        <v>-3.20854E-2</v>
      </c>
    </row>
    <row r="26" spans="1:74" ht="11.15" customHeight="1" x14ac:dyDescent="0.25">
      <c r="A26" s="60" t="s">
        <v>168</v>
      </c>
      <c r="B26" s="171" t="s">
        <v>674</v>
      </c>
      <c r="C26" s="209">
        <v>0.42571399999999998</v>
      </c>
      <c r="D26" s="209">
        <v>0.44293300000000002</v>
      </c>
      <c r="E26" s="209">
        <v>0.63300999999999996</v>
      </c>
      <c r="F26" s="209">
        <v>0.72601599999999999</v>
      </c>
      <c r="G26" s="209">
        <v>0.83031900000000003</v>
      </c>
      <c r="H26" s="209">
        <v>0.770841</v>
      </c>
      <c r="I26" s="209">
        <v>0.74153000000000002</v>
      </c>
      <c r="J26" s="209">
        <v>0.76555200000000001</v>
      </c>
      <c r="K26" s="209">
        <v>0.50039999999999996</v>
      </c>
      <c r="L26" s="209">
        <v>0.43534899999999999</v>
      </c>
      <c r="M26" s="209">
        <v>0.228299</v>
      </c>
      <c r="N26" s="209">
        <v>0.436085</v>
      </c>
      <c r="O26" s="209">
        <v>0.444828</v>
      </c>
      <c r="P26" s="209">
        <v>0.42546400000000001</v>
      </c>
      <c r="Q26" s="209">
        <v>0.51417800000000002</v>
      </c>
      <c r="R26" s="209">
        <v>0.80780099999999999</v>
      </c>
      <c r="S26" s="209">
        <v>1.0041629999999999</v>
      </c>
      <c r="T26" s="209">
        <v>0.62604300000000002</v>
      </c>
      <c r="U26" s="209">
        <v>0.81289699999999998</v>
      </c>
      <c r="V26" s="209">
        <v>0.697353</v>
      </c>
      <c r="W26" s="209">
        <v>0.62252300000000005</v>
      </c>
      <c r="X26" s="209">
        <v>0.51267200000000002</v>
      </c>
      <c r="Y26" s="209">
        <v>0.44736199999999998</v>
      </c>
      <c r="Z26" s="209">
        <v>0.43847199999999997</v>
      </c>
      <c r="AA26" s="209">
        <v>0.32624300000000001</v>
      </c>
      <c r="AB26" s="209">
        <v>0.35373500000000002</v>
      </c>
      <c r="AC26" s="209">
        <v>0.50798900000000002</v>
      </c>
      <c r="AD26" s="209">
        <v>0.21182599999999999</v>
      </c>
      <c r="AE26" s="209">
        <v>0.34806399999999998</v>
      </c>
      <c r="AF26" s="209">
        <v>0.53888899999999995</v>
      </c>
      <c r="AG26" s="209">
        <v>0.453677</v>
      </c>
      <c r="AH26" s="209">
        <v>0.49058600000000002</v>
      </c>
      <c r="AI26" s="209">
        <v>0.51223399999999997</v>
      </c>
      <c r="AJ26" s="209">
        <v>0.42996200000000001</v>
      </c>
      <c r="AK26" s="209">
        <v>0.43772800000000001</v>
      </c>
      <c r="AL26" s="209">
        <v>0.43846800000000002</v>
      </c>
      <c r="AM26" s="209">
        <v>0.41556100000000001</v>
      </c>
      <c r="AN26" s="209">
        <v>0.50917599999999996</v>
      </c>
      <c r="AO26" s="209">
        <v>0.72462700000000002</v>
      </c>
      <c r="AP26" s="209">
        <v>0.77007999999999999</v>
      </c>
      <c r="AQ26" s="209">
        <v>0.82675399999999999</v>
      </c>
      <c r="AR26" s="209">
        <v>0.78608100000000003</v>
      </c>
      <c r="AS26" s="209">
        <v>0.65295899999999996</v>
      </c>
      <c r="AT26" s="209">
        <v>0.67314200000000002</v>
      </c>
      <c r="AU26" s="209">
        <v>0.673176</v>
      </c>
      <c r="AV26" s="209">
        <v>0.39519599999999999</v>
      </c>
      <c r="AW26" s="209">
        <v>0.46703600000000001</v>
      </c>
      <c r="AX26" s="209">
        <v>0.424126</v>
      </c>
      <c r="AY26" s="209">
        <v>0.28243400000000002</v>
      </c>
      <c r="AZ26" s="209">
        <v>0.48869400000000002</v>
      </c>
      <c r="BA26" s="209">
        <v>0.42537700000000001</v>
      </c>
      <c r="BB26" s="209">
        <v>0.51273400000000002</v>
      </c>
      <c r="BC26" s="209">
        <v>0.69141699999999995</v>
      </c>
      <c r="BD26" s="209">
        <v>0.59572899999999995</v>
      </c>
      <c r="BE26" s="209">
        <v>0.48518800000000001</v>
      </c>
      <c r="BF26" s="209">
        <v>0.46075853871</v>
      </c>
      <c r="BG26" s="209">
        <v>0.43653459287000002</v>
      </c>
      <c r="BH26" s="298">
        <v>0.58783850000000004</v>
      </c>
      <c r="BI26" s="298">
        <v>0.42743409999999998</v>
      </c>
      <c r="BJ26" s="298">
        <v>7.3373599999999997E-2</v>
      </c>
      <c r="BK26" s="298">
        <v>0.68181389999999997</v>
      </c>
      <c r="BL26" s="298">
        <v>0.2315181</v>
      </c>
      <c r="BM26" s="298">
        <v>0.32223249999999998</v>
      </c>
      <c r="BN26" s="298">
        <v>0.71679459999999995</v>
      </c>
      <c r="BO26" s="298">
        <v>0.75954029999999995</v>
      </c>
      <c r="BP26" s="298">
        <v>0.5087372</v>
      </c>
      <c r="BQ26" s="298">
        <v>0.39349590000000001</v>
      </c>
      <c r="BR26" s="298">
        <v>0.5387362</v>
      </c>
      <c r="BS26" s="298">
        <v>0.15451670000000001</v>
      </c>
      <c r="BT26" s="298">
        <v>0.14802850000000001</v>
      </c>
      <c r="BU26" s="298">
        <v>0.39009490000000002</v>
      </c>
      <c r="BV26" s="298">
        <v>0.61835450000000003</v>
      </c>
    </row>
    <row r="27" spans="1:74" ht="11.15" customHeight="1" x14ac:dyDescent="0.25">
      <c r="A27" s="60" t="s">
        <v>167</v>
      </c>
      <c r="B27" s="171" t="s">
        <v>400</v>
      </c>
      <c r="C27" s="209">
        <v>-0.95648900000000003</v>
      </c>
      <c r="D27" s="209">
        <v>-0.90125200000000005</v>
      </c>
      <c r="E27" s="209">
        <v>-0.91341000000000006</v>
      </c>
      <c r="F27" s="209">
        <v>-0.83388099999999998</v>
      </c>
      <c r="G27" s="209">
        <v>-0.65754800000000002</v>
      </c>
      <c r="H27" s="209">
        <v>-0.644648</v>
      </c>
      <c r="I27" s="209">
        <v>-0.78610800000000003</v>
      </c>
      <c r="J27" s="209">
        <v>-0.59894000000000003</v>
      </c>
      <c r="K27" s="209">
        <v>-0.72073799999999999</v>
      </c>
      <c r="L27" s="209">
        <v>-0.96718899999999997</v>
      </c>
      <c r="M27" s="209">
        <v>-1.04278</v>
      </c>
      <c r="N27" s="209">
        <v>-0.98854699999999995</v>
      </c>
      <c r="O27" s="209">
        <v>-0.78108599999999995</v>
      </c>
      <c r="P27" s="209">
        <v>-0.86004599999999998</v>
      </c>
      <c r="Q27" s="209">
        <v>-0.76960399999999995</v>
      </c>
      <c r="R27" s="209">
        <v>-0.57928500000000005</v>
      </c>
      <c r="S27" s="209">
        <v>-0.59065100000000004</v>
      </c>
      <c r="T27" s="209">
        <v>-0.64609099999999997</v>
      </c>
      <c r="U27" s="209">
        <v>-0.59236500000000003</v>
      </c>
      <c r="V27" s="209">
        <v>-0.54748699999999995</v>
      </c>
      <c r="W27" s="209">
        <v>-0.67186400000000002</v>
      </c>
      <c r="X27" s="209">
        <v>-0.77386100000000002</v>
      </c>
      <c r="Y27" s="209">
        <v>-0.94935899999999995</v>
      </c>
      <c r="Z27" s="209">
        <v>-0.90232199999999996</v>
      </c>
      <c r="AA27" s="209">
        <v>-0.746027</v>
      </c>
      <c r="AB27" s="209">
        <v>-0.73198200000000002</v>
      </c>
      <c r="AC27" s="209">
        <v>-0.66059000000000001</v>
      </c>
      <c r="AD27" s="209">
        <v>-0.68603099999999995</v>
      </c>
      <c r="AE27" s="209">
        <v>-0.20618600000000001</v>
      </c>
      <c r="AF27" s="209">
        <v>-0.334532</v>
      </c>
      <c r="AG27" s="209">
        <v>-0.464057</v>
      </c>
      <c r="AH27" s="209">
        <v>-0.65181299999999998</v>
      </c>
      <c r="AI27" s="209">
        <v>-0.62680000000000002</v>
      </c>
      <c r="AJ27" s="209">
        <v>-0.68930499999999995</v>
      </c>
      <c r="AK27" s="209">
        <v>-0.76873199999999997</v>
      </c>
      <c r="AL27" s="209">
        <v>-0.83406199999999997</v>
      </c>
      <c r="AM27" s="209">
        <v>-0.71318999999999999</v>
      </c>
      <c r="AN27" s="209">
        <v>-0.56629499999999999</v>
      </c>
      <c r="AO27" s="209">
        <v>-0.62219800000000003</v>
      </c>
      <c r="AP27" s="209">
        <v>-0.52549900000000005</v>
      </c>
      <c r="AQ27" s="209">
        <v>-0.69830199999999998</v>
      </c>
      <c r="AR27" s="209">
        <v>-0.68731299999999995</v>
      </c>
      <c r="AS27" s="209">
        <v>-0.66471499999999994</v>
      </c>
      <c r="AT27" s="209">
        <v>-0.73547300000000004</v>
      </c>
      <c r="AU27" s="209">
        <v>-0.62813200000000002</v>
      </c>
      <c r="AV27" s="209">
        <v>-0.76449599999999995</v>
      </c>
      <c r="AW27" s="209">
        <v>-0.90140100000000001</v>
      </c>
      <c r="AX27" s="209">
        <v>-0.97917399999999999</v>
      </c>
      <c r="AY27" s="209">
        <v>-0.736572</v>
      </c>
      <c r="AZ27" s="209">
        <v>-0.75216899999999998</v>
      </c>
      <c r="BA27" s="209">
        <v>-0.80381899999999995</v>
      </c>
      <c r="BB27" s="209">
        <v>-0.75414000000000003</v>
      </c>
      <c r="BC27" s="209">
        <v>-0.73597800000000002</v>
      </c>
      <c r="BD27" s="209">
        <v>-0.70394699999999999</v>
      </c>
      <c r="BE27" s="209">
        <v>-0.65443399999999996</v>
      </c>
      <c r="BF27" s="209">
        <v>-0.88819354838999998</v>
      </c>
      <c r="BG27" s="209">
        <v>-0.85687927607000003</v>
      </c>
      <c r="BH27" s="298">
        <v>-0.81166819999999995</v>
      </c>
      <c r="BI27" s="298">
        <v>-0.58274049999999999</v>
      </c>
      <c r="BJ27" s="298">
        <v>-0.55272200000000005</v>
      </c>
      <c r="BK27" s="298">
        <v>-0.91501759999999999</v>
      </c>
      <c r="BL27" s="298">
        <v>-0.37294460000000001</v>
      </c>
      <c r="BM27" s="298">
        <v>-0.44948050000000001</v>
      </c>
      <c r="BN27" s="298">
        <v>-0.45185720000000001</v>
      </c>
      <c r="BO27" s="298">
        <v>-0.5160517</v>
      </c>
      <c r="BP27" s="298">
        <v>-0.60974490000000003</v>
      </c>
      <c r="BQ27" s="298">
        <v>-0.60149830000000004</v>
      </c>
      <c r="BR27" s="298">
        <v>-0.81766879999999997</v>
      </c>
      <c r="BS27" s="298">
        <v>-0.71841999999999995</v>
      </c>
      <c r="BT27" s="298">
        <v>-0.81127419999999995</v>
      </c>
      <c r="BU27" s="298">
        <v>-0.78545450000000006</v>
      </c>
      <c r="BV27" s="298">
        <v>-0.83943500000000004</v>
      </c>
    </row>
    <row r="28" spans="1:74" ht="11.15" customHeight="1" x14ac:dyDescent="0.25">
      <c r="A28" s="60" t="s">
        <v>169</v>
      </c>
      <c r="B28" s="171" t="s">
        <v>165</v>
      </c>
      <c r="C28" s="209">
        <v>-7.5766E-2</v>
      </c>
      <c r="D28" s="209">
        <v>-8.3722000000000005E-2</v>
      </c>
      <c r="E28" s="209">
        <v>-0.162047</v>
      </c>
      <c r="F28" s="209">
        <v>-0.137715</v>
      </c>
      <c r="G28" s="209">
        <v>-0.104935</v>
      </c>
      <c r="H28" s="209">
        <v>-6.0836000000000001E-2</v>
      </c>
      <c r="I28" s="209">
        <v>-0.118094</v>
      </c>
      <c r="J28" s="209">
        <v>-7.1446999999999997E-2</v>
      </c>
      <c r="K28" s="209">
        <v>1.4710000000000001E-2</v>
      </c>
      <c r="L28" s="209">
        <v>-0.16100800000000001</v>
      </c>
      <c r="M28" s="209">
        <v>-0.111772</v>
      </c>
      <c r="N28" s="209">
        <v>-0.106001</v>
      </c>
      <c r="O28" s="209">
        <v>-0.16377800000000001</v>
      </c>
      <c r="P28" s="209">
        <v>-5.1951999999999998E-2</v>
      </c>
      <c r="Q28" s="209">
        <v>-2.8677999999999999E-2</v>
      </c>
      <c r="R28" s="209">
        <v>2.2279999999999999E-3</v>
      </c>
      <c r="S28" s="209">
        <v>-6.4159999999999998E-3</v>
      </c>
      <c r="T28" s="209">
        <v>-3.9072999999999997E-2</v>
      </c>
      <c r="U28" s="209">
        <v>4.7109999999999999E-3</v>
      </c>
      <c r="V28" s="209">
        <v>-7.8911999999999996E-2</v>
      </c>
      <c r="W28" s="209">
        <v>-5.6877999999999998E-2</v>
      </c>
      <c r="X28" s="209">
        <v>-7.3331999999999994E-2</v>
      </c>
      <c r="Y28" s="209">
        <v>-9.4535999999999995E-2</v>
      </c>
      <c r="Z28" s="209">
        <v>-8.5800000000000001E-2</v>
      </c>
      <c r="AA28" s="209">
        <v>-7.9534999999999995E-2</v>
      </c>
      <c r="AB28" s="209">
        <v>-8.1918000000000005E-2</v>
      </c>
      <c r="AC28" s="209">
        <v>-6.0489000000000001E-2</v>
      </c>
      <c r="AD28" s="209">
        <v>6.2979999999999994E-2</v>
      </c>
      <c r="AE28" s="209">
        <v>0.103311</v>
      </c>
      <c r="AF28" s="209">
        <v>9.2848E-2</v>
      </c>
      <c r="AG28" s="209">
        <v>0.111933</v>
      </c>
      <c r="AH28" s="209">
        <v>0.135548</v>
      </c>
      <c r="AI28" s="209">
        <v>0.123097</v>
      </c>
      <c r="AJ28" s="209">
        <v>0.10387399999999999</v>
      </c>
      <c r="AK28" s="209">
        <v>6.8784999999999999E-2</v>
      </c>
      <c r="AL28" s="209">
        <v>5.4237E-2</v>
      </c>
      <c r="AM28" s="209">
        <v>3.2282999999999999E-2</v>
      </c>
      <c r="AN28" s="209">
        <v>4.4831999999999997E-2</v>
      </c>
      <c r="AO28" s="209">
        <v>2.051E-2</v>
      </c>
      <c r="AP28" s="209">
        <v>7.6288999999999996E-2</v>
      </c>
      <c r="AQ28" s="209">
        <v>7.7346999999999999E-2</v>
      </c>
      <c r="AR28" s="209">
        <v>8.5533999999999999E-2</v>
      </c>
      <c r="AS28" s="209">
        <v>4.8306000000000002E-2</v>
      </c>
      <c r="AT28" s="209">
        <v>8.4777000000000005E-2</v>
      </c>
      <c r="AU28" s="209">
        <v>0.11254</v>
      </c>
      <c r="AV28" s="209">
        <v>9.2695E-2</v>
      </c>
      <c r="AW28" s="209">
        <v>-3.6116000000000002E-2</v>
      </c>
      <c r="AX28" s="209">
        <v>-2.6512000000000001E-2</v>
      </c>
      <c r="AY28" s="209">
        <v>-4.1209999999999997E-3</v>
      </c>
      <c r="AZ28" s="209">
        <v>-5.6417000000000002E-2</v>
      </c>
      <c r="BA28" s="209">
        <v>-5.1264999999999998E-2</v>
      </c>
      <c r="BB28" s="209">
        <v>-9.3025999999999998E-2</v>
      </c>
      <c r="BC28" s="209">
        <v>-3.8829000000000002E-2</v>
      </c>
      <c r="BD28" s="209">
        <v>-4.9270000000000001E-2</v>
      </c>
      <c r="BE28" s="209">
        <v>-6.3435000000000005E-2</v>
      </c>
      <c r="BF28" s="209">
        <v>-0.1154516129</v>
      </c>
      <c r="BG28" s="209">
        <v>-0.14310217187999999</v>
      </c>
      <c r="BH28" s="298">
        <v>-8.3391300000000002E-2</v>
      </c>
      <c r="BI28" s="298">
        <v>-8.6631899999999998E-2</v>
      </c>
      <c r="BJ28" s="298">
        <v>-5.0150999999999998E-3</v>
      </c>
      <c r="BK28" s="298">
        <v>-4.0342999999999997E-2</v>
      </c>
      <c r="BL28" s="298">
        <v>-9.8441100000000004E-2</v>
      </c>
      <c r="BM28" s="298">
        <v>-0.13583709999999999</v>
      </c>
      <c r="BN28" s="298">
        <v>4.7217700000000001E-3</v>
      </c>
      <c r="BO28" s="298">
        <v>2.9988000000000001E-2</v>
      </c>
      <c r="BP28" s="298">
        <v>-3.3966999999999997E-2</v>
      </c>
      <c r="BQ28" s="298">
        <v>-2.2358800000000002E-2</v>
      </c>
      <c r="BR28" s="298">
        <v>3.6533700000000002E-2</v>
      </c>
      <c r="BS28" s="298">
        <v>9.7772200000000004E-2</v>
      </c>
      <c r="BT28" s="298">
        <v>9.3688199999999999E-2</v>
      </c>
      <c r="BU28" s="298">
        <v>8.2296000000000001E-3</v>
      </c>
      <c r="BV28" s="298">
        <v>9.5249700000000007E-2</v>
      </c>
    </row>
    <row r="29" spans="1:74" ht="11.15" customHeight="1" x14ac:dyDescent="0.25">
      <c r="A29" s="60" t="s">
        <v>170</v>
      </c>
      <c r="B29" s="171" t="s">
        <v>164</v>
      </c>
      <c r="C29" s="209">
        <v>-0.70830300000000002</v>
      </c>
      <c r="D29" s="209">
        <v>-0.75001300000000004</v>
      </c>
      <c r="E29" s="209">
        <v>-0.97101199999999999</v>
      </c>
      <c r="F29" s="209">
        <v>-1.3729</v>
      </c>
      <c r="G29" s="209">
        <v>-1.2501519999999999</v>
      </c>
      <c r="H29" s="209">
        <v>-1.377159</v>
      </c>
      <c r="I29" s="209">
        <v>-1.158525</v>
      </c>
      <c r="J29" s="209">
        <v>-1.1015410000000001</v>
      </c>
      <c r="K29" s="209">
        <v>-1.126611</v>
      </c>
      <c r="L29" s="209">
        <v>-1.1730339999999999</v>
      </c>
      <c r="M29" s="209">
        <v>-1.165052</v>
      </c>
      <c r="N29" s="209">
        <v>-1.1959029999999999</v>
      </c>
      <c r="O29" s="209">
        <v>-0.973028</v>
      </c>
      <c r="P29" s="209">
        <v>-0.799539</v>
      </c>
      <c r="Q29" s="209">
        <v>-0.993143</v>
      </c>
      <c r="R29" s="209">
        <v>-1.139815</v>
      </c>
      <c r="S29" s="209">
        <v>-1.127138</v>
      </c>
      <c r="T29" s="209">
        <v>-1.3900410000000001</v>
      </c>
      <c r="U29" s="209">
        <v>-1.2000789999999999</v>
      </c>
      <c r="V29" s="209">
        <v>-1.3762270000000001</v>
      </c>
      <c r="W29" s="209">
        <v>-1.3091619999999999</v>
      </c>
      <c r="X29" s="209">
        <v>-1.0192330000000001</v>
      </c>
      <c r="Y29" s="209">
        <v>-0.889181</v>
      </c>
      <c r="Z29" s="209">
        <v>-1.0059340000000001</v>
      </c>
      <c r="AA29" s="209">
        <v>-1.016988</v>
      </c>
      <c r="AB29" s="209">
        <v>-1.15774</v>
      </c>
      <c r="AC29" s="209">
        <v>-1.255366</v>
      </c>
      <c r="AD29" s="209">
        <v>-0.81362500000000004</v>
      </c>
      <c r="AE29" s="209">
        <v>-0.60930399999999996</v>
      </c>
      <c r="AF29" s="209">
        <v>-1.15124</v>
      </c>
      <c r="AG29" s="209">
        <v>-1.25604</v>
      </c>
      <c r="AH29" s="209">
        <v>-1.2002930000000001</v>
      </c>
      <c r="AI29" s="209">
        <v>-1.003925</v>
      </c>
      <c r="AJ29" s="209">
        <v>-0.77027699999999999</v>
      </c>
      <c r="AK29" s="209">
        <v>-0.68997399999999998</v>
      </c>
      <c r="AL29" s="209">
        <v>-0.70548699999999998</v>
      </c>
      <c r="AM29" s="209">
        <v>-0.531053</v>
      </c>
      <c r="AN29" s="209">
        <v>-0.52939400000000003</v>
      </c>
      <c r="AO29" s="209">
        <v>-0.37553199999999998</v>
      </c>
      <c r="AP29" s="209">
        <v>-0.843028</v>
      </c>
      <c r="AQ29" s="209">
        <v>-0.76817800000000003</v>
      </c>
      <c r="AR29" s="209">
        <v>-1.017166</v>
      </c>
      <c r="AS29" s="209">
        <v>-1.1167959999999999</v>
      </c>
      <c r="AT29" s="209">
        <v>-0.902976</v>
      </c>
      <c r="AU29" s="209">
        <v>-0.70777999999999996</v>
      </c>
      <c r="AV29" s="209">
        <v>-0.737035</v>
      </c>
      <c r="AW29" s="209">
        <v>-0.79722899999999997</v>
      </c>
      <c r="AX29" s="209">
        <v>-1.029407</v>
      </c>
      <c r="AY29" s="209">
        <v>-0.72278399999999998</v>
      </c>
      <c r="AZ29" s="209">
        <v>-0.63708600000000004</v>
      </c>
      <c r="BA29" s="209">
        <v>-1.0400609999999999</v>
      </c>
      <c r="BB29" s="209">
        <v>-1.3017179999999999</v>
      </c>
      <c r="BC29" s="209">
        <v>-1.0108060000000001</v>
      </c>
      <c r="BD29" s="209">
        <v>-1.1366339999999999</v>
      </c>
      <c r="BE29" s="209">
        <v>-1.3622570000000001</v>
      </c>
      <c r="BF29" s="209">
        <v>-1.3658064515999999</v>
      </c>
      <c r="BG29" s="209">
        <v>-1.4257907540999999</v>
      </c>
      <c r="BH29" s="298">
        <v>-1.366185</v>
      </c>
      <c r="BI29" s="298">
        <v>-0.94758929999999997</v>
      </c>
      <c r="BJ29" s="298">
        <v>-0.84359689999999998</v>
      </c>
      <c r="BK29" s="298">
        <v>-0.5096484</v>
      </c>
      <c r="BL29" s="298">
        <v>-0.71996289999999996</v>
      </c>
      <c r="BM29" s="298">
        <v>-0.91531300000000004</v>
      </c>
      <c r="BN29" s="298">
        <v>-1.065191</v>
      </c>
      <c r="BO29" s="298">
        <v>-0.88160700000000003</v>
      </c>
      <c r="BP29" s="298">
        <v>-1.123691</v>
      </c>
      <c r="BQ29" s="298">
        <v>-1.1976100000000001</v>
      </c>
      <c r="BR29" s="298">
        <v>-1.1417900000000001</v>
      </c>
      <c r="BS29" s="298">
        <v>-1.132752</v>
      </c>
      <c r="BT29" s="298">
        <v>-1.201476</v>
      </c>
      <c r="BU29" s="298">
        <v>-1.131931</v>
      </c>
      <c r="BV29" s="298">
        <v>-1.0882860000000001</v>
      </c>
    </row>
    <row r="30" spans="1:74" ht="11.15" customHeight="1" x14ac:dyDescent="0.25">
      <c r="A30" s="60" t="s">
        <v>171</v>
      </c>
      <c r="B30" s="171" t="s">
        <v>166</v>
      </c>
      <c r="C30" s="209">
        <v>-4.4615000000000002E-2</v>
      </c>
      <c r="D30" s="209">
        <v>-0.14637</v>
      </c>
      <c r="E30" s="209">
        <v>-9.8396999999999998E-2</v>
      </c>
      <c r="F30" s="209">
        <v>-0.132489</v>
      </c>
      <c r="G30" s="209">
        <v>-0.134682</v>
      </c>
      <c r="H30" s="209">
        <v>-0.12859000000000001</v>
      </c>
      <c r="I30" s="209">
        <v>-0.120411</v>
      </c>
      <c r="J30" s="209">
        <v>-0.147091</v>
      </c>
      <c r="K30" s="209">
        <v>-5.2004000000000002E-2</v>
      </c>
      <c r="L30" s="209">
        <v>-0.106616</v>
      </c>
      <c r="M30" s="209">
        <v>-8.8722999999999996E-2</v>
      </c>
      <c r="N30" s="209">
        <v>-0.120647</v>
      </c>
      <c r="O30" s="209">
        <v>-3.2478E-2</v>
      </c>
      <c r="P30" s="209">
        <v>-7.7406000000000003E-2</v>
      </c>
      <c r="Q30" s="209">
        <v>-0.111315</v>
      </c>
      <c r="R30" s="209">
        <v>-0.22023000000000001</v>
      </c>
      <c r="S30" s="209">
        <v>-0.13189100000000001</v>
      </c>
      <c r="T30" s="209">
        <v>-9.7434999999999994E-2</v>
      </c>
      <c r="U30" s="209">
        <v>-4.0055E-2</v>
      </c>
      <c r="V30" s="209">
        <v>-0.14250299999999999</v>
      </c>
      <c r="W30" s="209">
        <v>-3.6746000000000001E-2</v>
      </c>
      <c r="X30" s="209">
        <v>-3.2368000000000001E-2</v>
      </c>
      <c r="Y30" s="209">
        <v>-5.8830000000000002E-3</v>
      </c>
      <c r="Z30" s="209">
        <v>-3.4029999999999998E-2</v>
      </c>
      <c r="AA30" s="209">
        <v>5.6889999999999996E-3</v>
      </c>
      <c r="AB30" s="209">
        <v>-2.7595999999999999E-2</v>
      </c>
      <c r="AC30" s="209">
        <v>-3.7073000000000002E-2</v>
      </c>
      <c r="AD30" s="209">
        <v>-1.9021E-2</v>
      </c>
      <c r="AE30" s="209">
        <v>-7.9539999999999993E-3</v>
      </c>
      <c r="AF30" s="209">
        <v>5.934E-3</v>
      </c>
      <c r="AG30" s="209">
        <v>9.495E-3</v>
      </c>
      <c r="AH30" s="209">
        <v>6.5386E-2</v>
      </c>
      <c r="AI30" s="209">
        <v>7.9594999999999999E-2</v>
      </c>
      <c r="AJ30" s="209">
        <v>7.7909999999999993E-2</v>
      </c>
      <c r="AK30" s="209">
        <v>5.1949000000000002E-2</v>
      </c>
      <c r="AL30" s="209">
        <v>1.7762E-2</v>
      </c>
      <c r="AM30" s="209">
        <v>0.133217</v>
      </c>
      <c r="AN30" s="209">
        <v>3.9888E-2</v>
      </c>
      <c r="AO30" s="209">
        <v>4.0369000000000002E-2</v>
      </c>
      <c r="AP30" s="209">
        <v>-1.7968000000000001E-2</v>
      </c>
      <c r="AQ30" s="209">
        <v>5.9402000000000003E-2</v>
      </c>
      <c r="AR30" s="209">
        <v>0.10026599999999999</v>
      </c>
      <c r="AS30" s="209">
        <v>3.6566000000000001E-2</v>
      </c>
      <c r="AT30" s="209">
        <v>0.12684300000000001</v>
      </c>
      <c r="AU30" s="209">
        <v>8.7721999999999994E-2</v>
      </c>
      <c r="AV30" s="209">
        <v>0.16597200000000001</v>
      </c>
      <c r="AW30" s="209">
        <v>0.13574900000000001</v>
      </c>
      <c r="AX30" s="209">
        <v>0.15303</v>
      </c>
      <c r="AY30" s="209">
        <v>0.115231</v>
      </c>
      <c r="AZ30" s="209">
        <v>0.17296800000000001</v>
      </c>
      <c r="BA30" s="209">
        <v>0.147842</v>
      </c>
      <c r="BB30" s="209">
        <v>0.12693199999999999</v>
      </c>
      <c r="BC30" s="209">
        <v>9.3178999999999998E-2</v>
      </c>
      <c r="BD30" s="209">
        <v>8.4362999999999994E-2</v>
      </c>
      <c r="BE30" s="209">
        <v>0.106532</v>
      </c>
      <c r="BF30" s="209">
        <v>2.7451612903000001E-2</v>
      </c>
      <c r="BG30" s="209">
        <v>6.9678898273000001E-2</v>
      </c>
      <c r="BH30" s="298">
        <v>0.1627219</v>
      </c>
      <c r="BI30" s="298">
        <v>0.23864060000000001</v>
      </c>
      <c r="BJ30" s="298">
        <v>0.187167</v>
      </c>
      <c r="BK30" s="298">
        <v>0.16509560000000001</v>
      </c>
      <c r="BL30" s="298">
        <v>0.12854119999999999</v>
      </c>
      <c r="BM30" s="298">
        <v>9.6907300000000002E-2</v>
      </c>
      <c r="BN30" s="298">
        <v>0.1039228</v>
      </c>
      <c r="BO30" s="298">
        <v>0.16457540000000001</v>
      </c>
      <c r="BP30" s="298">
        <v>0.14235349999999999</v>
      </c>
      <c r="BQ30" s="298">
        <v>0.13407179999999999</v>
      </c>
      <c r="BR30" s="298">
        <v>0.14394299999999999</v>
      </c>
      <c r="BS30" s="298">
        <v>0.13601669999999999</v>
      </c>
      <c r="BT30" s="298">
        <v>0.16381970000000001</v>
      </c>
      <c r="BU30" s="298">
        <v>0.20988989999999999</v>
      </c>
      <c r="BV30" s="298">
        <v>0.13526940000000001</v>
      </c>
    </row>
    <row r="31" spans="1:74" ht="11.15" customHeight="1" x14ac:dyDescent="0.25">
      <c r="A31" s="60" t="s">
        <v>178</v>
      </c>
      <c r="B31" s="570" t="s">
        <v>963</v>
      </c>
      <c r="C31" s="209">
        <v>-0.56450699999999998</v>
      </c>
      <c r="D31" s="209">
        <v>-0.66781699999999999</v>
      </c>
      <c r="E31" s="209">
        <v>-0.59882400000000002</v>
      </c>
      <c r="F31" s="209">
        <v>-0.61241000000000001</v>
      </c>
      <c r="G31" s="209">
        <v>-0.63654999999999995</v>
      </c>
      <c r="H31" s="209">
        <v>-0.55854999999999999</v>
      </c>
      <c r="I31" s="209">
        <v>-0.60168600000000005</v>
      </c>
      <c r="J31" s="209">
        <v>-0.50763999999999998</v>
      </c>
      <c r="K31" s="209">
        <v>-0.51959200000000005</v>
      </c>
      <c r="L31" s="209">
        <v>-0.44999400000000001</v>
      </c>
      <c r="M31" s="209">
        <v>-0.70565800000000001</v>
      </c>
      <c r="N31" s="209">
        <v>-0.70244399999999996</v>
      </c>
      <c r="O31" s="209">
        <v>-0.62437200000000004</v>
      </c>
      <c r="P31" s="209">
        <v>-0.71278300000000006</v>
      </c>
      <c r="Q31" s="209">
        <v>-0.55670699999999995</v>
      </c>
      <c r="R31" s="209">
        <v>-0.53990700000000003</v>
      </c>
      <c r="S31" s="209">
        <v>-0.488367</v>
      </c>
      <c r="T31" s="209">
        <v>-0.442214</v>
      </c>
      <c r="U31" s="209">
        <v>-0.47009000000000001</v>
      </c>
      <c r="V31" s="209">
        <v>-0.54673000000000005</v>
      </c>
      <c r="W31" s="209">
        <v>-0.55604399999999998</v>
      </c>
      <c r="X31" s="209">
        <v>-0.51596600000000004</v>
      </c>
      <c r="Y31" s="209">
        <v>-0.53462600000000005</v>
      </c>
      <c r="Z31" s="209">
        <v>-0.57075200000000004</v>
      </c>
      <c r="AA31" s="209">
        <v>-0.67932599999999999</v>
      </c>
      <c r="AB31" s="209">
        <v>-0.64490000000000003</v>
      </c>
      <c r="AC31" s="209">
        <v>-0.59478200000000003</v>
      </c>
      <c r="AD31" s="209">
        <v>-0.513984</v>
      </c>
      <c r="AE31" s="209">
        <v>-0.45857300000000001</v>
      </c>
      <c r="AF31" s="209">
        <v>-0.49776700000000002</v>
      </c>
      <c r="AG31" s="209">
        <v>-0.52235900000000002</v>
      </c>
      <c r="AH31" s="209">
        <v>-0.456901</v>
      </c>
      <c r="AI31" s="209">
        <v>-0.45726</v>
      </c>
      <c r="AJ31" s="209">
        <v>-0.49326300000000001</v>
      </c>
      <c r="AK31" s="209">
        <v>-0.46581499999999998</v>
      </c>
      <c r="AL31" s="209">
        <v>-0.481485</v>
      </c>
      <c r="AM31" s="209">
        <v>-0.485927</v>
      </c>
      <c r="AN31" s="209">
        <v>-0.47211999999999998</v>
      </c>
      <c r="AO31" s="209">
        <v>-0.494502</v>
      </c>
      <c r="AP31" s="209">
        <v>-0.54855699999999996</v>
      </c>
      <c r="AQ31" s="209">
        <v>-0.40148800000000001</v>
      </c>
      <c r="AR31" s="209">
        <v>-0.52744100000000005</v>
      </c>
      <c r="AS31" s="209">
        <v>-0.57787699999999997</v>
      </c>
      <c r="AT31" s="209">
        <v>-0.43073899999999998</v>
      </c>
      <c r="AU31" s="209">
        <v>-0.48097899999999999</v>
      </c>
      <c r="AV31" s="209">
        <v>-0.55893599999999999</v>
      </c>
      <c r="AW31" s="209">
        <v>-0.46094800000000002</v>
      </c>
      <c r="AX31" s="209">
        <v>-0.48316599999999998</v>
      </c>
      <c r="AY31" s="209">
        <v>-0.47935</v>
      </c>
      <c r="AZ31" s="209">
        <v>-0.58732799999999996</v>
      </c>
      <c r="BA31" s="209">
        <v>-0.56202600000000003</v>
      </c>
      <c r="BB31" s="209">
        <v>-0.55386899999999994</v>
      </c>
      <c r="BC31" s="209">
        <v>-0.60594400000000004</v>
      </c>
      <c r="BD31" s="209">
        <v>-0.61036900000000005</v>
      </c>
      <c r="BE31" s="209">
        <v>-0.44747599999999998</v>
      </c>
      <c r="BF31" s="209">
        <v>-0.73020980000000002</v>
      </c>
      <c r="BG31" s="209">
        <v>-0.59105249999999998</v>
      </c>
      <c r="BH31" s="298">
        <v>-0.47702329999999998</v>
      </c>
      <c r="BI31" s="298">
        <v>-0.56349090000000002</v>
      </c>
      <c r="BJ31" s="298">
        <v>-0.51273440000000003</v>
      </c>
      <c r="BK31" s="298">
        <v>-0.41989480000000001</v>
      </c>
      <c r="BL31" s="298">
        <v>-0.64568890000000001</v>
      </c>
      <c r="BM31" s="298">
        <v>-0.63793469999999997</v>
      </c>
      <c r="BN31" s="298">
        <v>-0.50272159999999999</v>
      </c>
      <c r="BO31" s="298">
        <v>-0.46976380000000001</v>
      </c>
      <c r="BP31" s="298">
        <v>-0.58807259999999995</v>
      </c>
      <c r="BQ31" s="298">
        <v>-0.47073769999999998</v>
      </c>
      <c r="BR31" s="298">
        <v>-0.5383116</v>
      </c>
      <c r="BS31" s="298">
        <v>-0.55020720000000001</v>
      </c>
      <c r="BT31" s="298">
        <v>-0.63211010000000001</v>
      </c>
      <c r="BU31" s="298">
        <v>-0.66433279999999995</v>
      </c>
      <c r="BV31" s="298">
        <v>-0.56093579999999998</v>
      </c>
    </row>
    <row r="32" spans="1:74" ht="11.15" customHeight="1" x14ac:dyDescent="0.25">
      <c r="A32" s="60" t="s">
        <v>735</v>
      </c>
      <c r="B32" s="171" t="s">
        <v>120</v>
      </c>
      <c r="C32" s="209">
        <v>0.42183322580999999</v>
      </c>
      <c r="D32" s="209">
        <v>0.29626046429000003</v>
      </c>
      <c r="E32" s="209">
        <v>0.49203809676999999</v>
      </c>
      <c r="F32" s="209">
        <v>0.21972803332999999</v>
      </c>
      <c r="G32" s="209">
        <v>-0.36883667741999998</v>
      </c>
      <c r="H32" s="209">
        <v>-0.53113889999999997</v>
      </c>
      <c r="I32" s="209">
        <v>-0.36356719355</v>
      </c>
      <c r="J32" s="209">
        <v>-0.68804500000000002</v>
      </c>
      <c r="K32" s="209">
        <v>-1.0076489333</v>
      </c>
      <c r="L32" s="209">
        <v>0.90613932257999996</v>
      </c>
      <c r="M32" s="209">
        <v>0.60069033332999999</v>
      </c>
      <c r="N32" s="209">
        <v>-0.25948038709999999</v>
      </c>
      <c r="O32" s="209">
        <v>1.2769806452E-2</v>
      </c>
      <c r="P32" s="209">
        <v>0.69238835714000002</v>
      </c>
      <c r="Q32" s="209">
        <v>0.33336964516000001</v>
      </c>
      <c r="R32" s="209">
        <v>-0.25034260000000003</v>
      </c>
      <c r="S32" s="209">
        <v>-1.0376993226</v>
      </c>
      <c r="T32" s="209">
        <v>-0.49071740000000003</v>
      </c>
      <c r="U32" s="209">
        <v>-0.86342303225999995</v>
      </c>
      <c r="V32" s="209">
        <v>-9.9354935483999998E-2</v>
      </c>
      <c r="W32" s="209">
        <v>-7.3538733332999998E-2</v>
      </c>
      <c r="X32" s="209">
        <v>0.98616241935000004</v>
      </c>
      <c r="Y32" s="209">
        <v>0.16170029999999999</v>
      </c>
      <c r="Z32" s="209">
        <v>-0.37925441934999998</v>
      </c>
      <c r="AA32" s="209">
        <v>-0.33976012903000002</v>
      </c>
      <c r="AB32" s="209">
        <v>1.0169140000000001</v>
      </c>
      <c r="AC32" s="209">
        <v>-0.42681709677000002</v>
      </c>
      <c r="AD32" s="209">
        <v>-1.0394444</v>
      </c>
      <c r="AE32" s="209">
        <v>-1.1639073871000001</v>
      </c>
      <c r="AF32" s="209">
        <v>-0.48002223332999999</v>
      </c>
      <c r="AG32" s="209">
        <v>-0.28444703226000001</v>
      </c>
      <c r="AH32" s="209">
        <v>2.2096000000000001E-2</v>
      </c>
      <c r="AI32" s="209">
        <v>0.25739230000000002</v>
      </c>
      <c r="AJ32" s="209">
        <v>1.0661289032000001</v>
      </c>
      <c r="AK32" s="209">
        <v>0.14784146667</v>
      </c>
      <c r="AL32" s="209">
        <v>0.97081609677000003</v>
      </c>
      <c r="AM32" s="209">
        <v>-9.5407387097000002E-2</v>
      </c>
      <c r="AN32" s="209">
        <v>1.8443721429</v>
      </c>
      <c r="AO32" s="209">
        <v>2.2861612903000001E-2</v>
      </c>
      <c r="AP32" s="209">
        <v>-3.9026166666999998E-2</v>
      </c>
      <c r="AQ32" s="209">
        <v>-0.55591645161000003</v>
      </c>
      <c r="AR32" s="209">
        <v>-0.21228593333000001</v>
      </c>
      <c r="AS32" s="209">
        <v>-0.19728235484000001</v>
      </c>
      <c r="AT32" s="209">
        <v>0.34493590323000001</v>
      </c>
      <c r="AU32" s="209">
        <v>-6.3931866667000001E-2</v>
      </c>
      <c r="AV32" s="209">
        <v>0.45837938709999998</v>
      </c>
      <c r="AW32" s="209">
        <v>0.53420129999999999</v>
      </c>
      <c r="AX32" s="209">
        <v>0.73975641935000003</v>
      </c>
      <c r="AY32" s="209">
        <v>5.5303999999999999E-2</v>
      </c>
      <c r="AZ32" s="209">
        <v>0.69260603571000001</v>
      </c>
      <c r="BA32" s="209">
        <v>0.55104519355000003</v>
      </c>
      <c r="BB32" s="209">
        <v>0.16183863333000001</v>
      </c>
      <c r="BC32" s="209">
        <v>-0.76763358064999998</v>
      </c>
      <c r="BD32" s="209">
        <v>-0.13288236667</v>
      </c>
      <c r="BE32" s="209">
        <v>-0.93840641935000002</v>
      </c>
      <c r="BF32" s="209">
        <v>3.1349377418E-2</v>
      </c>
      <c r="BG32" s="209">
        <v>3.7591881898000001E-2</v>
      </c>
      <c r="BH32" s="298">
        <v>0.52669080000000001</v>
      </c>
      <c r="BI32" s="298">
        <v>0.3159033</v>
      </c>
      <c r="BJ32" s="298">
        <v>9.0133000000000005E-2</v>
      </c>
      <c r="BK32" s="298">
        <v>-0.31804090000000002</v>
      </c>
      <c r="BL32" s="298">
        <v>0.90292249999999996</v>
      </c>
      <c r="BM32" s="298">
        <v>0.2221332</v>
      </c>
      <c r="BN32" s="298">
        <v>-0.44452730000000001</v>
      </c>
      <c r="BO32" s="298">
        <v>-0.9440385</v>
      </c>
      <c r="BP32" s="298">
        <v>-0.55057420000000001</v>
      </c>
      <c r="BQ32" s="298">
        <v>-0.4618678</v>
      </c>
      <c r="BR32" s="298">
        <v>-0.4137574</v>
      </c>
      <c r="BS32" s="298">
        <v>-5.0454800000000001E-2</v>
      </c>
      <c r="BT32" s="298">
        <v>0.77349020000000002</v>
      </c>
      <c r="BU32" s="298">
        <v>0.36836740000000001</v>
      </c>
      <c r="BV32" s="298">
        <v>0.22130839999999999</v>
      </c>
    </row>
    <row r="33" spans="1:74" s="63" customFormat="1" ht="11.15" customHeight="1" x14ac:dyDescent="0.25">
      <c r="A33" s="60" t="s">
        <v>740</v>
      </c>
      <c r="B33" s="171" t="s">
        <v>393</v>
      </c>
      <c r="C33" s="209">
        <v>20.564494323000002</v>
      </c>
      <c r="D33" s="209">
        <v>19.693277606999999</v>
      </c>
      <c r="E33" s="209">
        <v>20.731360226</v>
      </c>
      <c r="F33" s="209">
        <v>20.0384897</v>
      </c>
      <c r="G33" s="209">
        <v>20.251335193999999</v>
      </c>
      <c r="H33" s="209">
        <v>20.7704001</v>
      </c>
      <c r="I33" s="209">
        <v>20.671505968000002</v>
      </c>
      <c r="J33" s="209">
        <v>21.356232419000001</v>
      </c>
      <c r="K33" s="209">
        <v>20.084242067000002</v>
      </c>
      <c r="L33" s="209">
        <v>20.785921452</v>
      </c>
      <c r="M33" s="209">
        <v>20.774381999999999</v>
      </c>
      <c r="N33" s="209">
        <v>20.327644515999999</v>
      </c>
      <c r="O33" s="209">
        <v>20.665175483999999</v>
      </c>
      <c r="P33" s="209">
        <v>20.284046499999999</v>
      </c>
      <c r="Q33" s="209">
        <v>20.176405710000001</v>
      </c>
      <c r="R33" s="209">
        <v>20.332735733</v>
      </c>
      <c r="S33" s="209">
        <v>20.387217934999999</v>
      </c>
      <c r="T33" s="209">
        <v>20.654108600000001</v>
      </c>
      <c r="U33" s="209">
        <v>20.734702644999999</v>
      </c>
      <c r="V33" s="209">
        <v>21.158047484000001</v>
      </c>
      <c r="W33" s="209">
        <v>20.248613599999999</v>
      </c>
      <c r="X33" s="209">
        <v>20.714148774000002</v>
      </c>
      <c r="Y33" s="209">
        <v>20.736323633000001</v>
      </c>
      <c r="Z33" s="209">
        <v>20.443029773999999</v>
      </c>
      <c r="AA33" s="209">
        <v>19.93354429</v>
      </c>
      <c r="AB33" s="209">
        <v>20.132419896999998</v>
      </c>
      <c r="AC33" s="209">
        <v>18.463001161000001</v>
      </c>
      <c r="AD33" s="209">
        <v>14.548502933</v>
      </c>
      <c r="AE33" s="209">
        <v>16.078216129000001</v>
      </c>
      <c r="AF33" s="209">
        <v>17.578089432999999</v>
      </c>
      <c r="AG33" s="209">
        <v>18.381100903</v>
      </c>
      <c r="AH33" s="209">
        <v>18.557907418999999</v>
      </c>
      <c r="AI33" s="209">
        <v>18.414890967000002</v>
      </c>
      <c r="AJ33" s="209">
        <v>18.613669968</v>
      </c>
      <c r="AK33" s="209">
        <v>18.742549767</v>
      </c>
      <c r="AL33" s="209">
        <v>18.801704709999999</v>
      </c>
      <c r="AM33" s="209">
        <v>18.715430516000001</v>
      </c>
      <c r="AN33" s="209">
        <v>17.699020570999998</v>
      </c>
      <c r="AO33" s="209">
        <v>19.131856290000002</v>
      </c>
      <c r="AP33" s="209">
        <v>19.743370533</v>
      </c>
      <c r="AQ33" s="209">
        <v>20.049364838999999</v>
      </c>
      <c r="AR33" s="209">
        <v>20.585420233000001</v>
      </c>
      <c r="AS33" s="209">
        <v>20.171343871000001</v>
      </c>
      <c r="AT33" s="209">
        <v>20.572289161</v>
      </c>
      <c r="AU33" s="209">
        <v>20.137974400000001</v>
      </c>
      <c r="AV33" s="209">
        <v>20.376654354999999</v>
      </c>
      <c r="AW33" s="209">
        <v>20.572407800000001</v>
      </c>
      <c r="AX33" s="209">
        <v>20.656523258</v>
      </c>
      <c r="AY33" s="209">
        <v>19.724380516</v>
      </c>
      <c r="AZ33" s="209">
        <v>20.435338714</v>
      </c>
      <c r="BA33" s="209">
        <v>20.511570484</v>
      </c>
      <c r="BB33" s="209">
        <v>19.957018067</v>
      </c>
      <c r="BC33" s="209">
        <v>20.076552871000001</v>
      </c>
      <c r="BD33" s="209">
        <v>20.771682800000001</v>
      </c>
      <c r="BE33" s="209">
        <v>20.343333323</v>
      </c>
      <c r="BF33" s="209">
        <v>20.217089691999998</v>
      </c>
      <c r="BG33" s="209">
        <v>19.879044363999999</v>
      </c>
      <c r="BH33" s="298">
        <v>20.547350000000002</v>
      </c>
      <c r="BI33" s="298">
        <v>20.85661</v>
      </c>
      <c r="BJ33" s="298">
        <v>20.871449999999999</v>
      </c>
      <c r="BK33" s="298">
        <v>20.028780000000001</v>
      </c>
      <c r="BL33" s="298">
        <v>20.212589999999999</v>
      </c>
      <c r="BM33" s="298">
        <v>20.40728</v>
      </c>
      <c r="BN33" s="298">
        <v>20.377269999999999</v>
      </c>
      <c r="BO33" s="298">
        <v>20.549440000000001</v>
      </c>
      <c r="BP33" s="298">
        <v>20.63513</v>
      </c>
      <c r="BQ33" s="298">
        <v>20.653400000000001</v>
      </c>
      <c r="BR33" s="298">
        <v>20.697050000000001</v>
      </c>
      <c r="BS33" s="298">
        <v>20.461269999999999</v>
      </c>
      <c r="BT33" s="298">
        <v>20.740320000000001</v>
      </c>
      <c r="BU33" s="298">
        <v>20.795999999999999</v>
      </c>
      <c r="BV33" s="298">
        <v>20.886019999999998</v>
      </c>
    </row>
    <row r="34" spans="1:74" s="63" customFormat="1" ht="11.15" customHeight="1" x14ac:dyDescent="0.25">
      <c r="A34" s="60"/>
      <c r="B34" s="43"/>
      <c r="C34" s="61"/>
      <c r="D34" s="61"/>
      <c r="E34" s="61"/>
      <c r="F34" s="61"/>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c r="AQ34" s="61"/>
      <c r="AR34" s="61"/>
      <c r="AS34" s="61"/>
      <c r="AT34" s="61"/>
      <c r="AU34" s="61"/>
      <c r="AV34" s="61"/>
      <c r="AW34" s="61"/>
      <c r="AX34" s="61"/>
      <c r="AY34" s="725"/>
      <c r="AZ34" s="725"/>
      <c r="BA34" s="725"/>
      <c r="BB34" s="725"/>
      <c r="BC34" s="725"/>
      <c r="BD34" s="725"/>
      <c r="BE34" s="725"/>
      <c r="BF34" s="725"/>
      <c r="BG34" s="725"/>
      <c r="BH34" s="301"/>
      <c r="BI34" s="301"/>
      <c r="BJ34" s="301"/>
      <c r="BK34" s="301"/>
      <c r="BL34" s="301"/>
      <c r="BM34" s="301"/>
      <c r="BN34" s="301"/>
      <c r="BO34" s="301"/>
      <c r="BP34" s="301"/>
      <c r="BQ34" s="301"/>
      <c r="BR34" s="301"/>
      <c r="BS34" s="301"/>
      <c r="BT34" s="301"/>
      <c r="BU34" s="301"/>
      <c r="BV34" s="301"/>
    </row>
    <row r="35" spans="1:74" ht="11.15" customHeight="1" x14ac:dyDescent="0.25">
      <c r="A35" s="56"/>
      <c r="B35" s="64" t="s">
        <v>765</v>
      </c>
      <c r="C35" s="61"/>
      <c r="D35" s="61"/>
      <c r="E35" s="61"/>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61"/>
      <c r="AN35" s="61"/>
      <c r="AO35" s="61"/>
      <c r="AP35" s="61"/>
      <c r="AQ35" s="61"/>
      <c r="AR35" s="61"/>
      <c r="AS35" s="61"/>
      <c r="AT35" s="61"/>
      <c r="AU35" s="61"/>
      <c r="AV35" s="61"/>
      <c r="AW35" s="61"/>
      <c r="AX35" s="61"/>
      <c r="AY35" s="301"/>
      <c r="AZ35" s="301"/>
      <c r="BA35" s="301"/>
      <c r="BB35" s="301"/>
      <c r="BC35" s="301"/>
      <c r="BD35" s="301"/>
      <c r="BE35" s="301"/>
      <c r="BF35" s="301"/>
      <c r="BG35" s="301"/>
      <c r="BH35" s="301"/>
      <c r="BI35" s="301"/>
      <c r="BJ35" s="301"/>
      <c r="BK35" s="301"/>
      <c r="BL35" s="301"/>
      <c r="BM35" s="301"/>
      <c r="BN35" s="301"/>
      <c r="BO35" s="301"/>
      <c r="BP35" s="301"/>
      <c r="BQ35" s="301"/>
      <c r="BR35" s="301"/>
      <c r="BS35" s="301"/>
      <c r="BT35" s="301"/>
      <c r="BU35" s="301"/>
      <c r="BV35" s="301"/>
    </row>
    <row r="36" spans="1:74" ht="11.15" customHeight="1" x14ac:dyDescent="0.25">
      <c r="A36" s="563" t="s">
        <v>958</v>
      </c>
      <c r="B36" s="570" t="s">
        <v>961</v>
      </c>
      <c r="C36" s="209">
        <v>3.5365449999999998</v>
      </c>
      <c r="D36" s="209">
        <v>3.1573500000000001</v>
      </c>
      <c r="E36" s="209">
        <v>3.0940310000000002</v>
      </c>
      <c r="F36" s="209">
        <v>2.8628550000000001</v>
      </c>
      <c r="G36" s="209">
        <v>2.5815000000000001</v>
      </c>
      <c r="H36" s="209">
        <v>2.6043530000000001</v>
      </c>
      <c r="I36" s="209">
        <v>2.8432019999999998</v>
      </c>
      <c r="J36" s="209">
        <v>2.902774</v>
      </c>
      <c r="K36" s="209">
        <v>2.9017400000000002</v>
      </c>
      <c r="L36" s="209">
        <v>2.976086</v>
      </c>
      <c r="M36" s="209">
        <v>3.324694</v>
      </c>
      <c r="N36" s="209">
        <v>3.3805269999999998</v>
      </c>
      <c r="O36" s="209">
        <v>3.7151969999999999</v>
      </c>
      <c r="P36" s="209">
        <v>3.5900650000000001</v>
      </c>
      <c r="Q36" s="209">
        <v>3.1362429999999999</v>
      </c>
      <c r="R36" s="209">
        <v>2.8857740000000001</v>
      </c>
      <c r="S36" s="209">
        <v>2.7452040000000002</v>
      </c>
      <c r="T36" s="209">
        <v>2.7531680000000001</v>
      </c>
      <c r="U36" s="209">
        <v>2.929627</v>
      </c>
      <c r="V36" s="209">
        <v>2.8539729999999999</v>
      </c>
      <c r="W36" s="209">
        <v>3.0413929999999998</v>
      </c>
      <c r="X36" s="209">
        <v>3.1476060000000001</v>
      </c>
      <c r="Y36" s="209">
        <v>3.398466</v>
      </c>
      <c r="Z36" s="209">
        <v>3.4986169999999999</v>
      </c>
      <c r="AA36" s="209">
        <v>3.4422959999999998</v>
      </c>
      <c r="AB36" s="209">
        <v>3.3131789999999999</v>
      </c>
      <c r="AC36" s="209">
        <v>3.3614820000000001</v>
      </c>
      <c r="AD36" s="209">
        <v>2.7248800000000002</v>
      </c>
      <c r="AE36" s="209">
        <v>2.9369320000000001</v>
      </c>
      <c r="AF36" s="209">
        <v>2.8951790000000002</v>
      </c>
      <c r="AG36" s="209">
        <v>3.02528</v>
      </c>
      <c r="AH36" s="209">
        <v>2.9741149999999998</v>
      </c>
      <c r="AI36" s="209">
        <v>3.017242</v>
      </c>
      <c r="AJ36" s="209">
        <v>3.3164470000000001</v>
      </c>
      <c r="AK36" s="209">
        <v>3.7318799999999999</v>
      </c>
      <c r="AL36" s="209">
        <v>3.9815260000000001</v>
      </c>
      <c r="AM36" s="209">
        <v>4.0425789999999999</v>
      </c>
      <c r="AN36" s="209">
        <v>3.0106890000000002</v>
      </c>
      <c r="AO36" s="209">
        <v>3.1933310000000001</v>
      </c>
      <c r="AP36" s="209">
        <v>3.2314430000000001</v>
      </c>
      <c r="AQ36" s="209">
        <v>3.389751</v>
      </c>
      <c r="AR36" s="209">
        <v>3.365332</v>
      </c>
      <c r="AS36" s="209">
        <v>3.3149000000000002</v>
      </c>
      <c r="AT36" s="209">
        <v>3.3795809999999999</v>
      </c>
      <c r="AU36" s="209">
        <v>3.322473</v>
      </c>
      <c r="AV36" s="209">
        <v>3.412153</v>
      </c>
      <c r="AW36" s="209">
        <v>3.5432350000000001</v>
      </c>
      <c r="AX36" s="209">
        <v>4.0248410000000003</v>
      </c>
      <c r="AY36" s="209">
        <v>4.081099</v>
      </c>
      <c r="AZ36" s="209">
        <v>4.0016559999999997</v>
      </c>
      <c r="BA36" s="209">
        <v>3.553223</v>
      </c>
      <c r="BB36" s="209">
        <v>3.516337</v>
      </c>
      <c r="BC36" s="209">
        <v>3.296424</v>
      </c>
      <c r="BD36" s="209">
        <v>3.4899100000000001</v>
      </c>
      <c r="BE36" s="209">
        <v>3.6713239999999998</v>
      </c>
      <c r="BF36" s="209">
        <v>3.2655636387000002</v>
      </c>
      <c r="BG36" s="209">
        <v>3.3514138333000001</v>
      </c>
      <c r="BH36" s="298">
        <v>3.7587619999999999</v>
      </c>
      <c r="BI36" s="298">
        <v>3.9980699999999998</v>
      </c>
      <c r="BJ36" s="298">
        <v>4.1574499999999999</v>
      </c>
      <c r="BK36" s="298">
        <v>4.269584</v>
      </c>
      <c r="BL36" s="298">
        <v>4.1046509999999996</v>
      </c>
      <c r="BM36" s="298">
        <v>3.846565</v>
      </c>
      <c r="BN36" s="298">
        <v>3.6844790000000001</v>
      </c>
      <c r="BO36" s="298">
        <v>3.5265759999999999</v>
      </c>
      <c r="BP36" s="298">
        <v>3.445227</v>
      </c>
      <c r="BQ36" s="298">
        <v>3.5341070000000001</v>
      </c>
      <c r="BR36" s="298">
        <v>3.4167130000000001</v>
      </c>
      <c r="BS36" s="298">
        <v>3.6225329999999998</v>
      </c>
      <c r="BT36" s="298">
        <v>3.7814899999999998</v>
      </c>
      <c r="BU36" s="298">
        <v>3.899689</v>
      </c>
      <c r="BV36" s="298">
        <v>4.1622199999999996</v>
      </c>
    </row>
    <row r="37" spans="1:74" ht="11.15" customHeight="1" x14ac:dyDescent="0.25">
      <c r="A37" s="563" t="s">
        <v>737</v>
      </c>
      <c r="B37" s="172" t="s">
        <v>394</v>
      </c>
      <c r="C37" s="209">
        <v>7.6605000000000006E-2</v>
      </c>
      <c r="D37" s="209">
        <v>0.207261</v>
      </c>
      <c r="E37" s="209">
        <v>0.148974</v>
      </c>
      <c r="F37" s="209">
        <v>-7.6146000000000005E-2</v>
      </c>
      <c r="G37" s="209">
        <v>-4.7648999999999997E-2</v>
      </c>
      <c r="H37" s="209">
        <v>6.4422999999999994E-2</v>
      </c>
      <c r="I37" s="209">
        <v>-8.2791000000000003E-2</v>
      </c>
      <c r="J37" s="209">
        <v>-2.7517E-2</v>
      </c>
      <c r="K37" s="209">
        <v>-0.15881899999999999</v>
      </c>
      <c r="L37" s="209">
        <v>7.4784000000000003E-2</v>
      </c>
      <c r="M37" s="209">
        <v>5.6642999999999999E-2</v>
      </c>
      <c r="N37" s="209">
        <v>-4.8473000000000002E-2</v>
      </c>
      <c r="O37" s="209">
        <v>9.2238000000000001E-2</v>
      </c>
      <c r="P37" s="209">
        <v>-0.130995</v>
      </c>
      <c r="Q37" s="209">
        <v>3.2937000000000001E-2</v>
      </c>
      <c r="R37" s="209">
        <v>0.14152000000000001</v>
      </c>
      <c r="S37" s="209">
        <v>0.139816</v>
      </c>
      <c r="T37" s="209">
        <v>-3.2070000000000002E-3</v>
      </c>
      <c r="U37" s="209">
        <v>-6.2359999999999999E-2</v>
      </c>
      <c r="V37" s="209">
        <v>0.103729</v>
      </c>
      <c r="W37" s="209">
        <v>9.7963999999999996E-2</v>
      </c>
      <c r="X37" s="209">
        <v>0.156083</v>
      </c>
      <c r="Y37" s="209">
        <v>0.104794</v>
      </c>
      <c r="Z37" s="209">
        <v>7.8493999999999994E-2</v>
      </c>
      <c r="AA37" s="209">
        <v>7.3780999999999999E-2</v>
      </c>
      <c r="AB37" s="209">
        <v>0.21806200000000001</v>
      </c>
      <c r="AC37" s="209">
        <v>0.244699</v>
      </c>
      <c r="AD37" s="209">
        <v>0.106626</v>
      </c>
      <c r="AE37" s="209">
        <v>0.198659</v>
      </c>
      <c r="AF37" s="209">
        <v>5.8417999999999998E-2</v>
      </c>
      <c r="AG37" s="209">
        <v>5.0208999999999997E-2</v>
      </c>
      <c r="AH37" s="209">
        <v>7.8211000000000003E-2</v>
      </c>
      <c r="AI37" s="209">
        <v>-4.5710000000000001E-2</v>
      </c>
      <c r="AJ37" s="209">
        <v>-5.0042000000000003E-2</v>
      </c>
      <c r="AK37" s="209">
        <v>4.7972000000000001E-2</v>
      </c>
      <c r="AL37" s="209">
        <v>9.3696000000000002E-2</v>
      </c>
      <c r="AM37" s="209">
        <v>1.4045E-2</v>
      </c>
      <c r="AN37" s="209">
        <v>6.7388000000000003E-2</v>
      </c>
      <c r="AO37" s="209">
        <v>0.15207899999999999</v>
      </c>
      <c r="AP37" s="209">
        <v>0.30735899999999999</v>
      </c>
      <c r="AQ37" s="209">
        <v>-2.2714999999999999E-2</v>
      </c>
      <c r="AR37" s="209">
        <v>-8.1031000000000006E-2</v>
      </c>
      <c r="AS37" s="209">
        <v>-4.3688999999999999E-2</v>
      </c>
      <c r="AT37" s="209">
        <v>-9.0221999999999997E-2</v>
      </c>
      <c r="AU37" s="209">
        <v>-3.6779999999999998E-3</v>
      </c>
      <c r="AV37" s="209">
        <v>0.14061999999999999</v>
      </c>
      <c r="AW37" s="209">
        <v>-6.6124000000000002E-2</v>
      </c>
      <c r="AX37" s="209">
        <v>-9.0984999999999996E-2</v>
      </c>
      <c r="AY37" s="209">
        <v>7.6230999999999993E-2</v>
      </c>
      <c r="AZ37" s="209">
        <v>0.18809200000000001</v>
      </c>
      <c r="BA37" s="209">
        <v>0.121452</v>
      </c>
      <c r="BB37" s="209">
        <v>9.9368999999999999E-2</v>
      </c>
      <c r="BC37" s="209">
        <v>-2.5845E-2</v>
      </c>
      <c r="BD37" s="209">
        <v>3.5768000000000001E-2</v>
      </c>
      <c r="BE37" s="209">
        <v>8.8275000000000006E-2</v>
      </c>
      <c r="BF37" s="209">
        <v>3.5191875999999997E-2</v>
      </c>
      <c r="BG37" s="209">
        <v>7.5163199999999999E-3</v>
      </c>
      <c r="BH37" s="298">
        <v>-7.3406600000000002E-4</v>
      </c>
      <c r="BI37" s="298">
        <v>7.1691000000000002E-5</v>
      </c>
      <c r="BJ37" s="298">
        <v>-7.0015699999999996E-6</v>
      </c>
      <c r="BK37" s="298">
        <v>6.8379399999999996E-7</v>
      </c>
      <c r="BL37" s="298">
        <v>0</v>
      </c>
      <c r="BM37" s="298">
        <v>0</v>
      </c>
      <c r="BN37" s="298">
        <v>0</v>
      </c>
      <c r="BO37" s="298">
        <v>0</v>
      </c>
      <c r="BP37" s="298">
        <v>0</v>
      </c>
      <c r="BQ37" s="298">
        <v>0</v>
      </c>
      <c r="BR37" s="298">
        <v>0</v>
      </c>
      <c r="BS37" s="298">
        <v>0</v>
      </c>
      <c r="BT37" s="298">
        <v>0</v>
      </c>
      <c r="BU37" s="298">
        <v>0</v>
      </c>
      <c r="BV37" s="298">
        <v>0</v>
      </c>
    </row>
    <row r="38" spans="1:74" ht="11.15" customHeight="1" x14ac:dyDescent="0.25">
      <c r="A38" s="563" t="s">
        <v>1384</v>
      </c>
      <c r="B38" s="570" t="s">
        <v>398</v>
      </c>
      <c r="C38" s="209">
        <v>0</v>
      </c>
      <c r="D38" s="209">
        <v>0</v>
      </c>
      <c r="E38" s="209">
        <v>0</v>
      </c>
      <c r="F38" s="209">
        <v>0</v>
      </c>
      <c r="G38" s="209">
        <v>0</v>
      </c>
      <c r="H38" s="209">
        <v>0</v>
      </c>
      <c r="I38" s="209">
        <v>0</v>
      </c>
      <c r="J38" s="209">
        <v>0</v>
      </c>
      <c r="K38" s="209">
        <v>0</v>
      </c>
      <c r="L38" s="209">
        <v>0</v>
      </c>
      <c r="M38" s="209">
        <v>0</v>
      </c>
      <c r="N38" s="209">
        <v>0</v>
      </c>
      <c r="O38" s="209">
        <v>0</v>
      </c>
      <c r="P38" s="209">
        <v>0</v>
      </c>
      <c r="Q38" s="209">
        <v>0</v>
      </c>
      <c r="R38" s="209">
        <v>0</v>
      </c>
      <c r="S38" s="209">
        <v>0</v>
      </c>
      <c r="T38" s="209">
        <v>0</v>
      </c>
      <c r="U38" s="209">
        <v>0</v>
      </c>
      <c r="V38" s="209">
        <v>0</v>
      </c>
      <c r="W38" s="209">
        <v>0</v>
      </c>
      <c r="X38" s="209">
        <v>0</v>
      </c>
      <c r="Y38" s="209">
        <v>0</v>
      </c>
      <c r="Z38" s="209">
        <v>0</v>
      </c>
      <c r="AA38" s="209">
        <v>0</v>
      </c>
      <c r="AB38" s="209">
        <v>0</v>
      </c>
      <c r="AC38" s="209">
        <v>0</v>
      </c>
      <c r="AD38" s="209">
        <v>0</v>
      </c>
      <c r="AE38" s="209">
        <v>0</v>
      </c>
      <c r="AF38" s="209">
        <v>0</v>
      </c>
      <c r="AG38" s="209">
        <v>0</v>
      </c>
      <c r="AH38" s="209">
        <v>0</v>
      </c>
      <c r="AI38" s="209">
        <v>0</v>
      </c>
      <c r="AJ38" s="209">
        <v>0</v>
      </c>
      <c r="AK38" s="209">
        <v>0</v>
      </c>
      <c r="AL38" s="209">
        <v>0</v>
      </c>
      <c r="AM38" s="209">
        <v>8.4064E-2</v>
      </c>
      <c r="AN38" s="209">
        <v>0.12175</v>
      </c>
      <c r="AO38" s="209">
        <v>0.13022</v>
      </c>
      <c r="AP38" s="209">
        <v>0.131994</v>
      </c>
      <c r="AQ38" s="209">
        <v>0.14299500000000001</v>
      </c>
      <c r="AR38" s="209">
        <v>0.129216</v>
      </c>
      <c r="AS38" s="209">
        <v>0.122863</v>
      </c>
      <c r="AT38" s="209">
        <v>0.14444499999999999</v>
      </c>
      <c r="AU38" s="209">
        <v>0.108697</v>
      </c>
      <c r="AV38" s="209">
        <v>0.164131</v>
      </c>
      <c r="AW38" s="209">
        <v>0.158086</v>
      </c>
      <c r="AX38" s="209">
        <v>0.15549499999999999</v>
      </c>
      <c r="AY38" s="209">
        <v>0.103856</v>
      </c>
      <c r="AZ38" s="209">
        <v>0.13739000000000001</v>
      </c>
      <c r="BA38" s="209">
        <v>0.14960100000000001</v>
      </c>
      <c r="BB38" s="209">
        <v>0.165299</v>
      </c>
      <c r="BC38" s="209">
        <v>0.15179500000000001</v>
      </c>
      <c r="BD38" s="209">
        <v>0.19350500000000001</v>
      </c>
      <c r="BE38" s="209">
        <v>0.16575400000000001</v>
      </c>
      <c r="BF38" s="209">
        <v>0.1537104</v>
      </c>
      <c r="BG38" s="209">
        <v>0.15226339999999999</v>
      </c>
      <c r="BH38" s="298">
        <v>0.19654869999999999</v>
      </c>
      <c r="BI38" s="298">
        <v>0.2256379</v>
      </c>
      <c r="BJ38" s="298">
        <v>0.241897</v>
      </c>
      <c r="BK38" s="298">
        <v>0.2056162</v>
      </c>
      <c r="BL38" s="298">
        <v>0.2137077</v>
      </c>
      <c r="BM38" s="298">
        <v>0.21373239999999999</v>
      </c>
      <c r="BN38" s="298">
        <v>0.21306359999999999</v>
      </c>
      <c r="BO38" s="298">
        <v>0.20520070000000001</v>
      </c>
      <c r="BP38" s="298">
        <v>0.21191940000000001</v>
      </c>
      <c r="BQ38" s="298">
        <v>0.2226455</v>
      </c>
      <c r="BR38" s="298">
        <v>0.20163439999999999</v>
      </c>
      <c r="BS38" s="298">
        <v>0.1846894</v>
      </c>
      <c r="BT38" s="298">
        <v>0.22594449999999999</v>
      </c>
      <c r="BU38" s="298">
        <v>0.2671866</v>
      </c>
      <c r="BV38" s="298">
        <v>0.28521960000000002</v>
      </c>
    </row>
    <row r="39" spans="1:74" ht="11.15" customHeight="1" x14ac:dyDescent="0.25">
      <c r="A39" s="60" t="s">
        <v>505</v>
      </c>
      <c r="B39" s="570" t="s">
        <v>395</v>
      </c>
      <c r="C39" s="209">
        <v>8.7875920000000001</v>
      </c>
      <c r="D39" s="209">
        <v>8.7961489999999998</v>
      </c>
      <c r="E39" s="209">
        <v>9.4645469999999996</v>
      </c>
      <c r="F39" s="209">
        <v>9.2059660000000001</v>
      </c>
      <c r="G39" s="209">
        <v>9.5152439999999991</v>
      </c>
      <c r="H39" s="209">
        <v>9.7970310000000005</v>
      </c>
      <c r="I39" s="209">
        <v>9.6404010000000007</v>
      </c>
      <c r="J39" s="209">
        <v>9.7781680000000009</v>
      </c>
      <c r="K39" s="209">
        <v>9.1525560000000006</v>
      </c>
      <c r="L39" s="209">
        <v>9.2938340000000004</v>
      </c>
      <c r="M39" s="209">
        <v>9.2904090000000004</v>
      </c>
      <c r="N39" s="209">
        <v>9.1785490000000003</v>
      </c>
      <c r="O39" s="209">
        <v>8.7783929999999994</v>
      </c>
      <c r="P39" s="209">
        <v>9.071828</v>
      </c>
      <c r="Q39" s="209">
        <v>9.1840539999999997</v>
      </c>
      <c r="R39" s="209">
        <v>9.4105889999999999</v>
      </c>
      <c r="S39" s="209">
        <v>9.4974360000000004</v>
      </c>
      <c r="T39" s="209">
        <v>9.7032880000000006</v>
      </c>
      <c r="U39" s="209">
        <v>9.5329610000000002</v>
      </c>
      <c r="V39" s="209">
        <v>9.8336889999999997</v>
      </c>
      <c r="W39" s="209">
        <v>9.1975020000000001</v>
      </c>
      <c r="X39" s="209">
        <v>9.3081890000000005</v>
      </c>
      <c r="Y39" s="209">
        <v>9.2090530000000008</v>
      </c>
      <c r="Z39" s="209">
        <v>8.9712309999999995</v>
      </c>
      <c r="AA39" s="209">
        <v>8.7235359999999993</v>
      </c>
      <c r="AB39" s="209">
        <v>9.0504390000000008</v>
      </c>
      <c r="AC39" s="209">
        <v>7.7790020000000002</v>
      </c>
      <c r="AD39" s="209">
        <v>5.8657599999999999</v>
      </c>
      <c r="AE39" s="209">
        <v>7.1979879999999996</v>
      </c>
      <c r="AF39" s="209">
        <v>8.2915460000000003</v>
      </c>
      <c r="AG39" s="209">
        <v>8.460286</v>
      </c>
      <c r="AH39" s="209">
        <v>8.5240849999999995</v>
      </c>
      <c r="AI39" s="209">
        <v>8.5411009999999994</v>
      </c>
      <c r="AJ39" s="209">
        <v>8.3164069999999999</v>
      </c>
      <c r="AK39" s="209">
        <v>8.0013620000000003</v>
      </c>
      <c r="AL39" s="209">
        <v>7.8554209999999998</v>
      </c>
      <c r="AM39" s="209">
        <v>7.723325</v>
      </c>
      <c r="AN39" s="209">
        <v>7.8235749999999999</v>
      </c>
      <c r="AO39" s="209">
        <v>8.5531550000000003</v>
      </c>
      <c r="AP39" s="209">
        <v>8.8393800000000002</v>
      </c>
      <c r="AQ39" s="209">
        <v>9.0807749999999992</v>
      </c>
      <c r="AR39" s="209">
        <v>9.3616659999999996</v>
      </c>
      <c r="AS39" s="209">
        <v>9.2970620000000004</v>
      </c>
      <c r="AT39" s="209">
        <v>9.1823250000000005</v>
      </c>
      <c r="AU39" s="209">
        <v>8.9324600000000007</v>
      </c>
      <c r="AV39" s="209">
        <v>9.0269370000000002</v>
      </c>
      <c r="AW39" s="209">
        <v>9.0210779999999993</v>
      </c>
      <c r="AX39" s="209">
        <v>8.8794160000000009</v>
      </c>
      <c r="AY39" s="209">
        <v>7.9822490000000004</v>
      </c>
      <c r="AZ39" s="209">
        <v>8.598001</v>
      </c>
      <c r="BA39" s="209">
        <v>8.8560739999999996</v>
      </c>
      <c r="BB39" s="209">
        <v>8.7538140000000002</v>
      </c>
      <c r="BC39" s="209">
        <v>9.1069200000000006</v>
      </c>
      <c r="BD39" s="209">
        <v>9.1271869999999993</v>
      </c>
      <c r="BE39" s="209">
        <v>8.7489640000000009</v>
      </c>
      <c r="BF39" s="209">
        <v>8.8714516128999996</v>
      </c>
      <c r="BG39" s="209">
        <v>8.8306928666999998</v>
      </c>
      <c r="BH39" s="298">
        <v>8.822756</v>
      </c>
      <c r="BI39" s="298">
        <v>8.8516809999999992</v>
      </c>
      <c r="BJ39" s="298">
        <v>8.7731709999999996</v>
      </c>
      <c r="BK39" s="298">
        <v>8.0369379999999992</v>
      </c>
      <c r="BL39" s="298">
        <v>8.5191029999999994</v>
      </c>
      <c r="BM39" s="298">
        <v>8.7277799999999992</v>
      </c>
      <c r="BN39" s="298">
        <v>8.8514590000000002</v>
      </c>
      <c r="BO39" s="298">
        <v>9.0396680000000007</v>
      </c>
      <c r="BP39" s="298">
        <v>9.0384170000000008</v>
      </c>
      <c r="BQ39" s="298">
        <v>8.9953730000000007</v>
      </c>
      <c r="BR39" s="298">
        <v>8.9458830000000003</v>
      </c>
      <c r="BS39" s="298">
        <v>8.8693010000000001</v>
      </c>
      <c r="BT39" s="298">
        <v>8.8669550000000008</v>
      </c>
      <c r="BU39" s="298">
        <v>8.8683099999999992</v>
      </c>
      <c r="BV39" s="298">
        <v>8.8056409999999996</v>
      </c>
    </row>
    <row r="40" spans="1:74" ht="11.15" customHeight="1" x14ac:dyDescent="0.25">
      <c r="A40" s="60" t="s">
        <v>888</v>
      </c>
      <c r="B40" s="570" t="s">
        <v>889</v>
      </c>
      <c r="C40" s="209">
        <v>0.92762477419</v>
      </c>
      <c r="D40" s="209">
        <v>0.87343257142999997</v>
      </c>
      <c r="E40" s="209">
        <v>0.91975270968</v>
      </c>
      <c r="F40" s="209">
        <v>0.89033166666999997</v>
      </c>
      <c r="G40" s="209">
        <v>0.99521509676999997</v>
      </c>
      <c r="H40" s="209">
        <v>0.97053699999999998</v>
      </c>
      <c r="I40" s="209">
        <v>0.97420487096999997</v>
      </c>
      <c r="J40" s="209">
        <v>1.0039757418999999</v>
      </c>
      <c r="K40" s="209">
        <v>0.89219266666999997</v>
      </c>
      <c r="L40" s="209">
        <v>0.95025425805999997</v>
      </c>
      <c r="M40" s="209">
        <v>0.94599066666999998</v>
      </c>
      <c r="N40" s="209">
        <v>0.93588261289999997</v>
      </c>
      <c r="O40" s="209">
        <v>0.86010206452000004</v>
      </c>
      <c r="P40" s="209">
        <v>0.96162400000000003</v>
      </c>
      <c r="Q40" s="209">
        <v>0.91354545161</v>
      </c>
      <c r="R40" s="209">
        <v>0.92837066667000001</v>
      </c>
      <c r="S40" s="209">
        <v>0.98705093548</v>
      </c>
      <c r="T40" s="209">
        <v>0.99393566667</v>
      </c>
      <c r="U40" s="209">
        <v>0.96517125806000004</v>
      </c>
      <c r="V40" s="209">
        <v>0.95772558065000002</v>
      </c>
      <c r="W40" s="209">
        <v>0.923678</v>
      </c>
      <c r="X40" s="209">
        <v>0.97325090322999996</v>
      </c>
      <c r="Y40" s="209">
        <v>0.98221800000000004</v>
      </c>
      <c r="Z40" s="209">
        <v>0.94627480644999995</v>
      </c>
      <c r="AA40" s="209">
        <v>0.92038364516000004</v>
      </c>
      <c r="AB40" s="209">
        <v>0.90230603448000002</v>
      </c>
      <c r="AC40" s="209">
        <v>0.73641067741999999</v>
      </c>
      <c r="AD40" s="209">
        <v>0.54013033333000005</v>
      </c>
      <c r="AE40" s="209">
        <v>0.75485122580999997</v>
      </c>
      <c r="AF40" s="209">
        <v>0.89922100000000005</v>
      </c>
      <c r="AG40" s="209">
        <v>0.86821248387000005</v>
      </c>
      <c r="AH40" s="209">
        <v>0.85834361290000005</v>
      </c>
      <c r="AI40" s="209">
        <v>0.87976666667000003</v>
      </c>
      <c r="AJ40" s="209">
        <v>0.81801429031999995</v>
      </c>
      <c r="AK40" s="209">
        <v>0.86814876666999996</v>
      </c>
      <c r="AL40" s="209">
        <v>0.85474429031999999</v>
      </c>
      <c r="AM40" s="209">
        <v>0.75742238709999998</v>
      </c>
      <c r="AN40" s="209">
        <v>0.78833064285999999</v>
      </c>
      <c r="AO40" s="209">
        <v>0.89551938710000001</v>
      </c>
      <c r="AP40" s="209">
        <v>0.87350386667000002</v>
      </c>
      <c r="AQ40" s="209">
        <v>0.95608406452000005</v>
      </c>
      <c r="AR40" s="209">
        <v>0.96831116666999995</v>
      </c>
      <c r="AS40" s="209">
        <v>0.96420154839000005</v>
      </c>
      <c r="AT40" s="209">
        <v>0.93434364516000001</v>
      </c>
      <c r="AU40" s="209">
        <v>0.91256519999999997</v>
      </c>
      <c r="AV40" s="209">
        <v>0.97539735484000001</v>
      </c>
      <c r="AW40" s="209">
        <v>0.95856473333000003</v>
      </c>
      <c r="AX40" s="209">
        <v>0.92180819354999999</v>
      </c>
      <c r="AY40" s="209">
        <v>0.83187303225999998</v>
      </c>
      <c r="AZ40" s="209">
        <v>0.86403942857000005</v>
      </c>
      <c r="BA40" s="209">
        <v>0.91794135483999995</v>
      </c>
      <c r="BB40" s="209">
        <v>0.89721193333000004</v>
      </c>
      <c r="BC40" s="209">
        <v>0.93196758064999996</v>
      </c>
      <c r="BD40" s="209">
        <v>0.96740219999999999</v>
      </c>
      <c r="BE40" s="209">
        <v>0.90334225806000001</v>
      </c>
      <c r="BF40" s="209">
        <v>0.92888884838999997</v>
      </c>
      <c r="BG40" s="209">
        <v>0.87076570262999997</v>
      </c>
      <c r="BH40" s="298">
        <v>0.91584489999999996</v>
      </c>
      <c r="BI40" s="298">
        <v>0.92430049999999997</v>
      </c>
      <c r="BJ40" s="298">
        <v>0.9210277</v>
      </c>
      <c r="BK40" s="298">
        <v>0.81895119999999999</v>
      </c>
      <c r="BL40" s="298">
        <v>0.88913759999999997</v>
      </c>
      <c r="BM40" s="298">
        <v>0.88633169999999994</v>
      </c>
      <c r="BN40" s="298">
        <v>0.89498630000000001</v>
      </c>
      <c r="BO40" s="298">
        <v>0.94106780000000001</v>
      </c>
      <c r="BP40" s="298">
        <v>0.93923140000000005</v>
      </c>
      <c r="BQ40" s="298">
        <v>0.91390649999999996</v>
      </c>
      <c r="BR40" s="298">
        <v>0.92131879999999999</v>
      </c>
      <c r="BS40" s="298">
        <v>0.91188950000000002</v>
      </c>
      <c r="BT40" s="298">
        <v>0.92868490000000004</v>
      </c>
      <c r="BU40" s="298">
        <v>0.93667610000000001</v>
      </c>
      <c r="BV40" s="298">
        <v>0.92523330000000004</v>
      </c>
    </row>
    <row r="41" spans="1:74" ht="11.15" customHeight="1" x14ac:dyDescent="0.25">
      <c r="A41" s="60" t="s">
        <v>506</v>
      </c>
      <c r="B41" s="570" t="s">
        <v>384</v>
      </c>
      <c r="C41" s="209">
        <v>1.568041</v>
      </c>
      <c r="D41" s="209">
        <v>1.5897060000000001</v>
      </c>
      <c r="E41" s="209">
        <v>1.705921</v>
      </c>
      <c r="F41" s="209">
        <v>1.6296189999999999</v>
      </c>
      <c r="G41" s="209">
        <v>1.6845479999999999</v>
      </c>
      <c r="H41" s="209">
        <v>1.8569310000000001</v>
      </c>
      <c r="I41" s="209">
        <v>1.7731319999999999</v>
      </c>
      <c r="J41" s="209">
        <v>1.857715</v>
      </c>
      <c r="K41" s="209">
        <v>1.703576</v>
      </c>
      <c r="L41" s="209">
        <v>1.6749270000000001</v>
      </c>
      <c r="M41" s="209">
        <v>1.7560610000000001</v>
      </c>
      <c r="N41" s="209">
        <v>1.6764840000000001</v>
      </c>
      <c r="O41" s="209">
        <v>1.6210279999999999</v>
      </c>
      <c r="P41" s="209">
        <v>1.60669</v>
      </c>
      <c r="Q41" s="209">
        <v>1.7113229999999999</v>
      </c>
      <c r="R41" s="209">
        <v>1.7556609999999999</v>
      </c>
      <c r="S41" s="209">
        <v>1.7730669999999999</v>
      </c>
      <c r="T41" s="209">
        <v>1.801695</v>
      </c>
      <c r="U41" s="209">
        <v>1.8469690000000001</v>
      </c>
      <c r="V41" s="209">
        <v>1.841442</v>
      </c>
      <c r="W41" s="209">
        <v>1.7024550000000001</v>
      </c>
      <c r="X41" s="209">
        <v>1.7267969999999999</v>
      </c>
      <c r="Y41" s="209">
        <v>1.7109300000000001</v>
      </c>
      <c r="Z41" s="209">
        <v>1.8092330000000001</v>
      </c>
      <c r="AA41" s="209">
        <v>1.672723</v>
      </c>
      <c r="AB41" s="209">
        <v>1.619013</v>
      </c>
      <c r="AC41" s="209">
        <v>1.3877360000000001</v>
      </c>
      <c r="AD41" s="209">
        <v>0.67801299999999998</v>
      </c>
      <c r="AE41" s="209">
        <v>0.59705299999999994</v>
      </c>
      <c r="AF41" s="209">
        <v>0.78411399999999998</v>
      </c>
      <c r="AG41" s="209">
        <v>0.96757700000000002</v>
      </c>
      <c r="AH41" s="209">
        <v>1.015676</v>
      </c>
      <c r="AI41" s="209">
        <v>0.92109600000000003</v>
      </c>
      <c r="AJ41" s="209">
        <v>1.0057449999999999</v>
      </c>
      <c r="AK41" s="209">
        <v>1.1295839999999999</v>
      </c>
      <c r="AL41" s="209">
        <v>1.148334</v>
      </c>
      <c r="AM41" s="209">
        <v>1.1310610000000001</v>
      </c>
      <c r="AN41" s="209">
        <v>1.0867990000000001</v>
      </c>
      <c r="AO41" s="209">
        <v>1.1500570000000001</v>
      </c>
      <c r="AP41" s="209">
        <v>1.2920510000000001</v>
      </c>
      <c r="AQ41" s="209">
        <v>1.291709</v>
      </c>
      <c r="AR41" s="209">
        <v>1.4260740000000001</v>
      </c>
      <c r="AS41" s="209">
        <v>1.501371</v>
      </c>
      <c r="AT41" s="209">
        <v>1.5634710000000001</v>
      </c>
      <c r="AU41" s="209">
        <v>1.4848399999999999</v>
      </c>
      <c r="AV41" s="209">
        <v>1.466753</v>
      </c>
      <c r="AW41" s="209">
        <v>1.5070250000000001</v>
      </c>
      <c r="AX41" s="209">
        <v>1.5174319999999999</v>
      </c>
      <c r="AY41" s="209">
        <v>1.422895</v>
      </c>
      <c r="AZ41" s="209">
        <v>1.401948</v>
      </c>
      <c r="BA41" s="209">
        <v>1.5230919999999999</v>
      </c>
      <c r="BB41" s="209">
        <v>1.5372980000000001</v>
      </c>
      <c r="BC41" s="209">
        <v>1.5739810000000001</v>
      </c>
      <c r="BD41" s="209">
        <v>1.707373</v>
      </c>
      <c r="BE41" s="209">
        <v>1.598584</v>
      </c>
      <c r="BF41" s="209">
        <v>1.6531290323000001</v>
      </c>
      <c r="BG41" s="209">
        <v>1.5224844333000001</v>
      </c>
      <c r="BH41" s="298">
        <v>1.5229269999999999</v>
      </c>
      <c r="BI41" s="298">
        <v>1.566443</v>
      </c>
      <c r="BJ41" s="298">
        <v>1.5993189999999999</v>
      </c>
      <c r="BK41" s="298">
        <v>1.422558</v>
      </c>
      <c r="BL41" s="298">
        <v>1.3996960000000001</v>
      </c>
      <c r="BM41" s="298">
        <v>1.5191159999999999</v>
      </c>
      <c r="BN41" s="298">
        <v>1.5333000000000001</v>
      </c>
      <c r="BO41" s="298">
        <v>1.5808359999999999</v>
      </c>
      <c r="BP41" s="298">
        <v>1.6567730000000001</v>
      </c>
      <c r="BQ41" s="298">
        <v>1.6687069999999999</v>
      </c>
      <c r="BR41" s="298">
        <v>1.706593</v>
      </c>
      <c r="BS41" s="298">
        <v>1.5952040000000001</v>
      </c>
      <c r="BT41" s="298">
        <v>1.6235930000000001</v>
      </c>
      <c r="BU41" s="298">
        <v>1.6064400000000001</v>
      </c>
      <c r="BV41" s="298">
        <v>1.6547430000000001</v>
      </c>
    </row>
    <row r="42" spans="1:74" ht="11.15" customHeight="1" x14ac:dyDescent="0.25">
      <c r="A42" s="60" t="s">
        <v>507</v>
      </c>
      <c r="B42" s="570" t="s">
        <v>396</v>
      </c>
      <c r="C42" s="209">
        <v>4.4910269999999999</v>
      </c>
      <c r="D42" s="209">
        <v>3.9792839999999998</v>
      </c>
      <c r="E42" s="209">
        <v>4.1964959999999998</v>
      </c>
      <c r="F42" s="209">
        <v>4.1390269999999996</v>
      </c>
      <c r="G42" s="209">
        <v>4.2087620000000001</v>
      </c>
      <c r="H42" s="209">
        <v>3.9593699999999998</v>
      </c>
      <c r="I42" s="209">
        <v>3.9626260000000002</v>
      </c>
      <c r="J42" s="209">
        <v>4.1956610000000003</v>
      </c>
      <c r="K42" s="209">
        <v>4.022151</v>
      </c>
      <c r="L42" s="209">
        <v>4.3478029999999999</v>
      </c>
      <c r="M42" s="209">
        <v>4.2038219999999997</v>
      </c>
      <c r="N42" s="209">
        <v>4.0194210000000004</v>
      </c>
      <c r="O42" s="209">
        <v>4.3274600000000003</v>
      </c>
      <c r="P42" s="209">
        <v>4.307328</v>
      </c>
      <c r="Q42" s="209">
        <v>4.1841280000000003</v>
      </c>
      <c r="R42" s="209">
        <v>4.1195950000000003</v>
      </c>
      <c r="S42" s="209">
        <v>4.1096599999999999</v>
      </c>
      <c r="T42" s="209">
        <v>3.993214</v>
      </c>
      <c r="U42" s="209">
        <v>3.9111980000000002</v>
      </c>
      <c r="V42" s="209">
        <v>4.0294759999999998</v>
      </c>
      <c r="W42" s="209">
        <v>3.9205559999999999</v>
      </c>
      <c r="X42" s="209">
        <v>4.2242249999999997</v>
      </c>
      <c r="Y42" s="209">
        <v>4.2014529999999999</v>
      </c>
      <c r="Z42" s="209">
        <v>3.9271090000000002</v>
      </c>
      <c r="AA42" s="209">
        <v>4.0243989999999998</v>
      </c>
      <c r="AB42" s="209">
        <v>4.0796070000000002</v>
      </c>
      <c r="AC42" s="209">
        <v>3.9609399999999999</v>
      </c>
      <c r="AD42" s="209">
        <v>3.5280629999999999</v>
      </c>
      <c r="AE42" s="209">
        <v>3.4462429999999999</v>
      </c>
      <c r="AF42" s="209">
        <v>3.494602</v>
      </c>
      <c r="AG42" s="209">
        <v>3.614649</v>
      </c>
      <c r="AH42" s="209">
        <v>3.6677569999999999</v>
      </c>
      <c r="AI42" s="209">
        <v>3.8139669999999999</v>
      </c>
      <c r="AJ42" s="209">
        <v>4.0364769999999996</v>
      </c>
      <c r="AK42" s="209">
        <v>3.879454</v>
      </c>
      <c r="AL42" s="209">
        <v>3.8882089999999998</v>
      </c>
      <c r="AM42" s="209">
        <v>3.9364659999999998</v>
      </c>
      <c r="AN42" s="209">
        <v>3.9684219999999999</v>
      </c>
      <c r="AO42" s="209">
        <v>4.0771480000000002</v>
      </c>
      <c r="AP42" s="209">
        <v>4.0483609999999999</v>
      </c>
      <c r="AQ42" s="209">
        <v>3.90015</v>
      </c>
      <c r="AR42" s="209">
        <v>3.9457260000000001</v>
      </c>
      <c r="AS42" s="209">
        <v>3.674569</v>
      </c>
      <c r="AT42" s="209">
        <v>3.9843839999999999</v>
      </c>
      <c r="AU42" s="209">
        <v>4.0319989999999999</v>
      </c>
      <c r="AV42" s="209">
        <v>3.9673919999999998</v>
      </c>
      <c r="AW42" s="209">
        <v>4.1903800000000002</v>
      </c>
      <c r="AX42" s="209">
        <v>3.9501110000000001</v>
      </c>
      <c r="AY42" s="209">
        <v>4.0805470000000001</v>
      </c>
      <c r="AZ42" s="209">
        <v>4.1766259999999997</v>
      </c>
      <c r="BA42" s="209">
        <v>4.1607459999999996</v>
      </c>
      <c r="BB42" s="209">
        <v>3.808163</v>
      </c>
      <c r="BC42" s="209">
        <v>3.8739859999999999</v>
      </c>
      <c r="BD42" s="209">
        <v>3.9942929999999999</v>
      </c>
      <c r="BE42" s="209">
        <v>3.718963</v>
      </c>
      <c r="BF42" s="209">
        <v>3.7913870967999999</v>
      </c>
      <c r="BG42" s="209">
        <v>3.7486732667</v>
      </c>
      <c r="BH42" s="298">
        <v>3.9269810000000001</v>
      </c>
      <c r="BI42" s="298">
        <v>3.9681679999999999</v>
      </c>
      <c r="BJ42" s="298">
        <v>3.90869</v>
      </c>
      <c r="BK42" s="298">
        <v>4.0184139999999999</v>
      </c>
      <c r="BL42" s="298">
        <v>4.0553140000000001</v>
      </c>
      <c r="BM42" s="298">
        <v>4.07416</v>
      </c>
      <c r="BN42" s="298">
        <v>3.9506619999999999</v>
      </c>
      <c r="BO42" s="298">
        <v>3.9370530000000001</v>
      </c>
      <c r="BP42" s="298">
        <v>3.897707</v>
      </c>
      <c r="BQ42" s="298">
        <v>3.7616900000000002</v>
      </c>
      <c r="BR42" s="298">
        <v>3.9011900000000002</v>
      </c>
      <c r="BS42" s="298">
        <v>3.8443260000000001</v>
      </c>
      <c r="BT42" s="298">
        <v>3.9987409999999999</v>
      </c>
      <c r="BU42" s="298">
        <v>3.9532600000000002</v>
      </c>
      <c r="BV42" s="298">
        <v>3.8640620000000001</v>
      </c>
    </row>
    <row r="43" spans="1:74" ht="11.15" customHeight="1" x14ac:dyDescent="0.25">
      <c r="A43" s="60" t="s">
        <v>508</v>
      </c>
      <c r="B43" s="570" t="s">
        <v>397</v>
      </c>
      <c r="C43" s="209">
        <v>0.32348199999999999</v>
      </c>
      <c r="D43" s="209">
        <v>0.29887999999999998</v>
      </c>
      <c r="E43" s="209">
        <v>0.23582800000000001</v>
      </c>
      <c r="F43" s="209">
        <v>0.408244</v>
      </c>
      <c r="G43" s="209">
        <v>0.29554399999999997</v>
      </c>
      <c r="H43" s="209">
        <v>0.28007700000000002</v>
      </c>
      <c r="I43" s="209">
        <v>0.34620200000000001</v>
      </c>
      <c r="J43" s="209">
        <v>0.29226400000000002</v>
      </c>
      <c r="K43" s="209">
        <v>0.34872999999999998</v>
      </c>
      <c r="L43" s="209">
        <v>0.273482</v>
      </c>
      <c r="M43" s="209">
        <v>0.34240999999999999</v>
      </c>
      <c r="N43" s="209">
        <v>0.36732100000000001</v>
      </c>
      <c r="O43" s="209">
        <v>0.31903799999999999</v>
      </c>
      <c r="P43" s="209">
        <v>0.27938000000000002</v>
      </c>
      <c r="Q43" s="209">
        <v>0.22120100000000001</v>
      </c>
      <c r="R43" s="209">
        <v>0.17707100000000001</v>
      </c>
      <c r="S43" s="209">
        <v>0.19204499999999999</v>
      </c>
      <c r="T43" s="209">
        <v>0.32213199999999997</v>
      </c>
      <c r="U43" s="209">
        <v>0.34194600000000003</v>
      </c>
      <c r="V43" s="209">
        <v>0.32911000000000001</v>
      </c>
      <c r="W43" s="209">
        <v>0.30465399999999998</v>
      </c>
      <c r="X43" s="209">
        <v>0.318859</v>
      </c>
      <c r="Y43" s="209">
        <v>0.20845</v>
      </c>
      <c r="Z43" s="209">
        <v>0.28409899999999999</v>
      </c>
      <c r="AA43" s="209">
        <v>0.23836599999999999</v>
      </c>
      <c r="AB43" s="209">
        <v>0.188162</v>
      </c>
      <c r="AC43" s="209">
        <v>9.1184000000000001E-2</v>
      </c>
      <c r="AD43" s="209">
        <v>7.4344999999999994E-2</v>
      </c>
      <c r="AE43" s="209">
        <v>6.1272E-2</v>
      </c>
      <c r="AF43" s="209">
        <v>0.20866699999999999</v>
      </c>
      <c r="AG43" s="209">
        <v>0.34600999999999998</v>
      </c>
      <c r="AH43" s="209">
        <v>0.30596699999999999</v>
      </c>
      <c r="AI43" s="209">
        <v>0.322328</v>
      </c>
      <c r="AJ43" s="209">
        <v>0.25484600000000002</v>
      </c>
      <c r="AK43" s="209">
        <v>0.20774799999999999</v>
      </c>
      <c r="AL43" s="209">
        <v>0.194439</v>
      </c>
      <c r="AM43" s="209">
        <v>0.24721699999999999</v>
      </c>
      <c r="AN43" s="209">
        <v>0.25467400000000001</v>
      </c>
      <c r="AO43" s="209">
        <v>0.28020800000000001</v>
      </c>
      <c r="AP43" s="209">
        <v>0.138266</v>
      </c>
      <c r="AQ43" s="209">
        <v>0.26317600000000002</v>
      </c>
      <c r="AR43" s="209">
        <v>0.34643299999999999</v>
      </c>
      <c r="AS43" s="209">
        <v>0.35082400000000002</v>
      </c>
      <c r="AT43" s="209">
        <v>0.34384300000000001</v>
      </c>
      <c r="AU43" s="209">
        <v>0.341256</v>
      </c>
      <c r="AV43" s="209">
        <v>0.35684300000000002</v>
      </c>
      <c r="AW43" s="209">
        <v>0.409916</v>
      </c>
      <c r="AX43" s="209">
        <v>0.43209399999999998</v>
      </c>
      <c r="AY43" s="209">
        <v>0.334036</v>
      </c>
      <c r="AZ43" s="209">
        <v>0.36300399999999999</v>
      </c>
      <c r="BA43" s="209">
        <v>0.43584200000000001</v>
      </c>
      <c r="BB43" s="209">
        <v>0.304232</v>
      </c>
      <c r="BC43" s="209">
        <v>0.34324300000000002</v>
      </c>
      <c r="BD43" s="209">
        <v>0.28739599999999998</v>
      </c>
      <c r="BE43" s="209">
        <v>0.32721</v>
      </c>
      <c r="BF43" s="209">
        <v>0.36390322581000001</v>
      </c>
      <c r="BG43" s="209">
        <v>0.32264723000000001</v>
      </c>
      <c r="BH43" s="298">
        <v>0.43899939999999998</v>
      </c>
      <c r="BI43" s="298">
        <v>0.4352897</v>
      </c>
      <c r="BJ43" s="298">
        <v>0.43533300000000003</v>
      </c>
      <c r="BK43" s="298">
        <v>0.39610810000000002</v>
      </c>
      <c r="BL43" s="298">
        <v>0.36694169999999998</v>
      </c>
      <c r="BM43" s="298">
        <v>0.33720519999999998</v>
      </c>
      <c r="BN43" s="298">
        <v>0.38252999999999998</v>
      </c>
      <c r="BO43" s="298">
        <v>0.39145560000000001</v>
      </c>
      <c r="BP43" s="298">
        <v>0.39643800000000001</v>
      </c>
      <c r="BQ43" s="298">
        <v>0.42105969999999998</v>
      </c>
      <c r="BR43" s="298">
        <v>0.41436790000000001</v>
      </c>
      <c r="BS43" s="298">
        <v>0.40220270000000002</v>
      </c>
      <c r="BT43" s="298">
        <v>0.4262706</v>
      </c>
      <c r="BU43" s="298">
        <v>0.41739720000000002</v>
      </c>
      <c r="BV43" s="298">
        <v>0.39761970000000002</v>
      </c>
    </row>
    <row r="44" spans="1:74" ht="11.15" customHeight="1" x14ac:dyDescent="0.25">
      <c r="A44" s="60" t="s">
        <v>738</v>
      </c>
      <c r="B44" s="724" t="s">
        <v>962</v>
      </c>
      <c r="C44" s="209">
        <v>1.781074</v>
      </c>
      <c r="D44" s="209">
        <v>1.6645049999999999</v>
      </c>
      <c r="E44" s="209">
        <v>1.8854340000000001</v>
      </c>
      <c r="F44" s="209">
        <v>1.868789</v>
      </c>
      <c r="G44" s="209">
        <v>2.0132560000000002</v>
      </c>
      <c r="H44" s="209">
        <v>2.2080860000000002</v>
      </c>
      <c r="I44" s="209">
        <v>2.1886019999999999</v>
      </c>
      <c r="J44" s="209">
        <v>2.357037</v>
      </c>
      <c r="K44" s="209">
        <v>2.1141749999999999</v>
      </c>
      <c r="L44" s="209">
        <v>2.1448770000000001</v>
      </c>
      <c r="M44" s="209">
        <v>1.8001750000000001</v>
      </c>
      <c r="N44" s="209">
        <v>1.753652</v>
      </c>
      <c r="O44" s="209">
        <v>1.7616289999999999</v>
      </c>
      <c r="P44" s="209">
        <v>1.5595730000000001</v>
      </c>
      <c r="Q44" s="209">
        <v>1.706361</v>
      </c>
      <c r="R44" s="209">
        <v>1.8423909999999999</v>
      </c>
      <c r="S44" s="209">
        <v>1.9298599999999999</v>
      </c>
      <c r="T44" s="209">
        <v>2.0836890000000001</v>
      </c>
      <c r="U44" s="209">
        <v>2.2342330000000001</v>
      </c>
      <c r="V44" s="209">
        <v>2.1664940000000001</v>
      </c>
      <c r="W44" s="209">
        <v>1.983959</v>
      </c>
      <c r="X44" s="209">
        <v>1.8322270000000001</v>
      </c>
      <c r="Y44" s="209">
        <v>1.903006</v>
      </c>
      <c r="Z44" s="209">
        <v>1.8740859999999999</v>
      </c>
      <c r="AA44" s="209">
        <v>1.7582850000000001</v>
      </c>
      <c r="AB44" s="209">
        <v>1.6637839999999999</v>
      </c>
      <c r="AC44" s="209">
        <v>1.6377949999999999</v>
      </c>
      <c r="AD44" s="209">
        <v>1.570816</v>
      </c>
      <c r="AE44" s="209">
        <v>1.640036</v>
      </c>
      <c r="AF44" s="209">
        <v>1.8455299999999999</v>
      </c>
      <c r="AG44" s="209">
        <v>1.9170579999999999</v>
      </c>
      <c r="AH44" s="209">
        <v>1.9920629999999999</v>
      </c>
      <c r="AI44" s="209">
        <v>1.8448040000000001</v>
      </c>
      <c r="AJ44" s="209">
        <v>1.733768</v>
      </c>
      <c r="AK44" s="209">
        <v>1.744516</v>
      </c>
      <c r="AL44" s="209">
        <v>1.640064</v>
      </c>
      <c r="AM44" s="209">
        <v>1.635591</v>
      </c>
      <c r="AN44" s="209">
        <v>1.3658110000000001</v>
      </c>
      <c r="AO44" s="209">
        <v>1.5959179999999999</v>
      </c>
      <c r="AP44" s="209">
        <v>1.754845</v>
      </c>
      <c r="AQ44" s="209">
        <v>2.0039020000000001</v>
      </c>
      <c r="AR44" s="209">
        <v>2.092457</v>
      </c>
      <c r="AS44" s="209">
        <v>1.9539310000000001</v>
      </c>
      <c r="AT44" s="209">
        <v>2.064746</v>
      </c>
      <c r="AU44" s="209">
        <v>1.9205220000000001</v>
      </c>
      <c r="AV44" s="209">
        <v>1.8423210000000001</v>
      </c>
      <c r="AW44" s="209">
        <v>1.8090520000000001</v>
      </c>
      <c r="AX44" s="209">
        <v>1.788286</v>
      </c>
      <c r="AY44" s="209">
        <v>1.6500980000000001</v>
      </c>
      <c r="AZ44" s="209">
        <v>1.568921</v>
      </c>
      <c r="BA44" s="209">
        <v>1.7118439999999999</v>
      </c>
      <c r="BB44" s="209">
        <v>1.772864</v>
      </c>
      <c r="BC44" s="209">
        <v>1.7563150000000001</v>
      </c>
      <c r="BD44" s="209">
        <v>1.9365300000000001</v>
      </c>
      <c r="BE44" s="209">
        <v>2.024718</v>
      </c>
      <c r="BF44" s="209">
        <v>2.0825594000000001</v>
      </c>
      <c r="BG44" s="209">
        <v>1.9430348</v>
      </c>
      <c r="BH44" s="298">
        <v>1.881113</v>
      </c>
      <c r="BI44" s="298">
        <v>1.8112509999999999</v>
      </c>
      <c r="BJ44" s="298">
        <v>1.7555970000000001</v>
      </c>
      <c r="BK44" s="298">
        <v>1.6795580000000001</v>
      </c>
      <c r="BL44" s="298">
        <v>1.55318</v>
      </c>
      <c r="BM44" s="298">
        <v>1.68872</v>
      </c>
      <c r="BN44" s="298">
        <v>1.7617750000000001</v>
      </c>
      <c r="BO44" s="298">
        <v>1.8686510000000001</v>
      </c>
      <c r="BP44" s="298">
        <v>1.988653</v>
      </c>
      <c r="BQ44" s="298">
        <v>2.0498129999999999</v>
      </c>
      <c r="BR44" s="298">
        <v>2.110668</v>
      </c>
      <c r="BS44" s="298">
        <v>1.9430149999999999</v>
      </c>
      <c r="BT44" s="298">
        <v>1.817323</v>
      </c>
      <c r="BU44" s="298">
        <v>1.7837149999999999</v>
      </c>
      <c r="BV44" s="298">
        <v>1.716518</v>
      </c>
    </row>
    <row r="45" spans="1:74" ht="11.15" customHeight="1" x14ac:dyDescent="0.25">
      <c r="A45" s="60" t="s">
        <v>509</v>
      </c>
      <c r="B45" s="570" t="s">
        <v>182</v>
      </c>
      <c r="C45" s="209">
        <v>20.564366</v>
      </c>
      <c r="D45" s="209">
        <v>19.693135000000002</v>
      </c>
      <c r="E45" s="209">
        <v>20.731231000000001</v>
      </c>
      <c r="F45" s="209">
        <v>20.038354000000002</v>
      </c>
      <c r="G45" s="209">
        <v>20.251204999999999</v>
      </c>
      <c r="H45" s="209">
        <v>20.770271000000001</v>
      </c>
      <c r="I45" s="209">
        <v>20.671374</v>
      </c>
      <c r="J45" s="209">
        <v>21.356102</v>
      </c>
      <c r="K45" s="209">
        <v>20.084109000000002</v>
      </c>
      <c r="L45" s="209">
        <v>20.785793000000002</v>
      </c>
      <c r="M45" s="209">
        <v>20.774214000000001</v>
      </c>
      <c r="N45" s="209">
        <v>20.327480999999999</v>
      </c>
      <c r="O45" s="209">
        <v>20.614982999999999</v>
      </c>
      <c r="P45" s="209">
        <v>20.283868999999999</v>
      </c>
      <c r="Q45" s="209">
        <v>20.176247</v>
      </c>
      <c r="R45" s="209">
        <v>20.332601</v>
      </c>
      <c r="S45" s="209">
        <v>20.387087999999999</v>
      </c>
      <c r="T45" s="209">
        <v>20.653979</v>
      </c>
      <c r="U45" s="209">
        <v>20.734573999999999</v>
      </c>
      <c r="V45" s="209">
        <v>21.157913000000001</v>
      </c>
      <c r="W45" s="209">
        <v>20.248483</v>
      </c>
      <c r="X45" s="209">
        <v>20.713985999999998</v>
      </c>
      <c r="Y45" s="209">
        <v>20.736152000000001</v>
      </c>
      <c r="Z45" s="209">
        <v>20.442869000000002</v>
      </c>
      <c r="AA45" s="209">
        <v>19.933385999999999</v>
      </c>
      <c r="AB45" s="209">
        <v>20.132245999999999</v>
      </c>
      <c r="AC45" s="209">
        <v>18.462838000000001</v>
      </c>
      <c r="AD45" s="209">
        <v>14.548503</v>
      </c>
      <c r="AE45" s="209">
        <v>16.078182999999999</v>
      </c>
      <c r="AF45" s="209">
        <v>17.578056</v>
      </c>
      <c r="AG45" s="209">
        <v>18.381069</v>
      </c>
      <c r="AH45" s="209">
        <v>18.557874000000002</v>
      </c>
      <c r="AI45" s="209">
        <v>18.414828</v>
      </c>
      <c r="AJ45" s="209">
        <v>18.613648000000001</v>
      </c>
      <c r="AK45" s="209">
        <v>18.742515999999998</v>
      </c>
      <c r="AL45" s="209">
        <v>18.801689</v>
      </c>
      <c r="AM45" s="209">
        <v>18.814347999999999</v>
      </c>
      <c r="AN45" s="209">
        <v>17.699107999999999</v>
      </c>
      <c r="AO45" s="209">
        <v>19.132116</v>
      </c>
      <c r="AP45" s="209">
        <v>19.743698999999999</v>
      </c>
      <c r="AQ45" s="209">
        <v>20.049742999999999</v>
      </c>
      <c r="AR45" s="209">
        <v>20.585872999999999</v>
      </c>
      <c r="AS45" s="209">
        <v>20.171831000000001</v>
      </c>
      <c r="AT45" s="209">
        <v>20.572572999999998</v>
      </c>
      <c r="AU45" s="209">
        <v>20.138569</v>
      </c>
      <c r="AV45" s="209">
        <v>20.37715</v>
      </c>
      <c r="AW45" s="209">
        <v>20.572648000000001</v>
      </c>
      <c r="AX45" s="209">
        <v>20.656690000000001</v>
      </c>
      <c r="AY45" s="209">
        <v>19.731010999999999</v>
      </c>
      <c r="AZ45" s="209">
        <v>20.435638000000001</v>
      </c>
      <c r="BA45" s="209">
        <v>20.511873999999999</v>
      </c>
      <c r="BB45" s="209">
        <v>19.957376</v>
      </c>
      <c r="BC45" s="209">
        <v>20.076819</v>
      </c>
      <c r="BD45" s="209">
        <v>20.771961999999998</v>
      </c>
      <c r="BE45" s="209">
        <v>20.343792000000001</v>
      </c>
      <c r="BF45" s="209">
        <v>20.216896282</v>
      </c>
      <c r="BG45" s="209">
        <v>19.878726149999999</v>
      </c>
      <c r="BH45" s="298">
        <v>20.547350000000002</v>
      </c>
      <c r="BI45" s="298">
        <v>20.85661</v>
      </c>
      <c r="BJ45" s="298">
        <v>20.871449999999999</v>
      </c>
      <c r="BK45" s="298">
        <v>20.028780000000001</v>
      </c>
      <c r="BL45" s="298">
        <v>20.212589999999999</v>
      </c>
      <c r="BM45" s="298">
        <v>20.40728</v>
      </c>
      <c r="BN45" s="298">
        <v>20.377269999999999</v>
      </c>
      <c r="BO45" s="298">
        <v>20.549440000000001</v>
      </c>
      <c r="BP45" s="298">
        <v>20.63513</v>
      </c>
      <c r="BQ45" s="298">
        <v>20.653400000000001</v>
      </c>
      <c r="BR45" s="298">
        <v>20.697050000000001</v>
      </c>
      <c r="BS45" s="298">
        <v>20.461269999999999</v>
      </c>
      <c r="BT45" s="298">
        <v>20.740320000000001</v>
      </c>
      <c r="BU45" s="298">
        <v>20.795999999999999</v>
      </c>
      <c r="BV45" s="298">
        <v>20.886019999999998</v>
      </c>
    </row>
    <row r="46" spans="1:74" ht="11.15" customHeight="1" x14ac:dyDescent="0.25">
      <c r="A46" s="60"/>
      <c r="B46" s="43"/>
      <c r="C46" s="61"/>
      <c r="D46" s="61"/>
      <c r="E46" s="61"/>
      <c r="F46" s="61"/>
      <c r="G46" s="61"/>
      <c r="H46" s="61"/>
      <c r="I46" s="61"/>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c r="AL46" s="61"/>
      <c r="AM46" s="731"/>
      <c r="AN46" s="61"/>
      <c r="AO46" s="61"/>
      <c r="AP46" s="61"/>
      <c r="AQ46" s="61"/>
      <c r="AR46" s="61"/>
      <c r="AS46" s="61"/>
      <c r="AT46" s="61"/>
      <c r="AU46" s="61"/>
      <c r="AV46" s="61"/>
      <c r="AW46" s="61"/>
      <c r="AX46" s="674"/>
      <c r="AY46" s="674"/>
      <c r="AZ46" s="674"/>
      <c r="BA46" s="674"/>
      <c r="BB46" s="674"/>
      <c r="BC46" s="674"/>
      <c r="BD46" s="674"/>
      <c r="BE46" s="674"/>
      <c r="BF46" s="674"/>
      <c r="BG46" s="674"/>
      <c r="BH46" s="725"/>
      <c r="BI46" s="725"/>
      <c r="BJ46" s="674"/>
      <c r="BK46" s="674"/>
      <c r="BL46" s="301"/>
      <c r="BM46" s="301"/>
      <c r="BN46" s="301"/>
      <c r="BO46" s="301"/>
      <c r="BP46" s="301"/>
      <c r="BQ46" s="301"/>
      <c r="BR46" s="301"/>
      <c r="BS46" s="301"/>
      <c r="BT46" s="301"/>
      <c r="BU46" s="301"/>
      <c r="BV46" s="301"/>
    </row>
    <row r="47" spans="1:74" ht="11.15" customHeight="1" x14ac:dyDescent="0.25">
      <c r="A47" s="60" t="s">
        <v>739</v>
      </c>
      <c r="B47" s="173" t="s">
        <v>970</v>
      </c>
      <c r="C47" s="209">
        <v>3.8190620000000002</v>
      </c>
      <c r="D47" s="209">
        <v>2.678636</v>
      </c>
      <c r="E47" s="209">
        <v>2.4852979999999998</v>
      </c>
      <c r="F47" s="209">
        <v>2.5779529999999999</v>
      </c>
      <c r="G47" s="209">
        <v>2.5096630000000002</v>
      </c>
      <c r="H47" s="209">
        <v>2.9023219999999998</v>
      </c>
      <c r="I47" s="209">
        <v>2.2306110000000001</v>
      </c>
      <c r="J47" s="209">
        <v>3.269943</v>
      </c>
      <c r="K47" s="209">
        <v>2.473986</v>
      </c>
      <c r="L47" s="209">
        <v>1.4567600000000001</v>
      </c>
      <c r="M47" s="209">
        <v>0.99141100000000004</v>
      </c>
      <c r="N47" s="209">
        <v>0.71958900000000003</v>
      </c>
      <c r="O47" s="209">
        <v>1.785792</v>
      </c>
      <c r="P47" s="209">
        <v>0.452177</v>
      </c>
      <c r="Q47" s="209">
        <v>0.95933100000000004</v>
      </c>
      <c r="R47" s="209">
        <v>1.1425749999999999</v>
      </c>
      <c r="S47" s="209">
        <v>1.6549480000000001</v>
      </c>
      <c r="T47" s="209">
        <v>0.72049300000000005</v>
      </c>
      <c r="U47" s="209">
        <v>1.5167109999999999</v>
      </c>
      <c r="V47" s="209">
        <v>0.94897299999999996</v>
      </c>
      <c r="W47" s="209">
        <v>3.9948999999999998E-2</v>
      </c>
      <c r="X47" s="209">
        <v>-0.44015900000000002</v>
      </c>
      <c r="Y47" s="209">
        <v>-0.63806200000000002</v>
      </c>
      <c r="Z47" s="209">
        <v>-0.17128499999999999</v>
      </c>
      <c r="AA47" s="209">
        <v>-0.64861599999999997</v>
      </c>
      <c r="AB47" s="209">
        <v>-1.107782</v>
      </c>
      <c r="AC47" s="209">
        <v>-1.1616299999999999</v>
      </c>
      <c r="AD47" s="209">
        <v>-1.112441</v>
      </c>
      <c r="AE47" s="209">
        <v>0.65037</v>
      </c>
      <c r="AF47" s="209">
        <v>0.75958400000000004</v>
      </c>
      <c r="AG47" s="209">
        <v>-0.63907700000000001</v>
      </c>
      <c r="AH47" s="209">
        <v>-1.1004799999999999</v>
      </c>
      <c r="AI47" s="209">
        <v>-0.75623799999999997</v>
      </c>
      <c r="AJ47" s="209">
        <v>-1.013218</v>
      </c>
      <c r="AK47" s="209">
        <v>-0.29715799999999998</v>
      </c>
      <c r="AL47" s="209">
        <v>-1.1856709999999999</v>
      </c>
      <c r="AM47" s="209">
        <v>-0.50065700000000002</v>
      </c>
      <c r="AN47" s="209">
        <v>0.35670400000000002</v>
      </c>
      <c r="AO47" s="209">
        <v>0.43112299999999998</v>
      </c>
      <c r="AP47" s="209">
        <v>-0.44062099999999998</v>
      </c>
      <c r="AQ47" s="209">
        <v>9.8158999999999996E-2</v>
      </c>
      <c r="AR47" s="209">
        <v>-5.6323999999999999E-2</v>
      </c>
      <c r="AS47" s="209">
        <v>0.367807</v>
      </c>
      <c r="AT47" s="209">
        <v>-0.15270700000000001</v>
      </c>
      <c r="AU47" s="209">
        <v>1.1621520000000001</v>
      </c>
      <c r="AV47" s="209">
        <v>-9.0038000000000007E-2</v>
      </c>
      <c r="AW47" s="209">
        <v>-0.71033999999999997</v>
      </c>
      <c r="AX47" s="209">
        <v>-1.160752</v>
      </c>
      <c r="AY47" s="209">
        <v>-0.60469799999999996</v>
      </c>
      <c r="AZ47" s="209">
        <v>-0.55068899999999998</v>
      </c>
      <c r="BA47" s="209">
        <v>-1.052729</v>
      </c>
      <c r="BB47" s="209">
        <v>-1.2875220000000001</v>
      </c>
      <c r="BC47" s="209">
        <v>-0.98093699999999995</v>
      </c>
      <c r="BD47" s="209">
        <v>-1.265844</v>
      </c>
      <c r="BE47" s="209">
        <v>-0.90013399999999999</v>
      </c>
      <c r="BF47" s="209">
        <v>-2.3370753257999999</v>
      </c>
      <c r="BG47" s="209">
        <v>-2.2148295809</v>
      </c>
      <c r="BH47" s="298">
        <v>-0.46457189999999998</v>
      </c>
      <c r="BI47" s="298">
        <v>-0.74134160000000004</v>
      </c>
      <c r="BJ47" s="298">
        <v>-0.82639130000000005</v>
      </c>
      <c r="BK47" s="298">
        <v>-0.4067443</v>
      </c>
      <c r="BL47" s="298">
        <v>-1.4858629999999999</v>
      </c>
      <c r="BM47" s="298">
        <v>-0.95402410000000004</v>
      </c>
      <c r="BN47" s="298">
        <v>-0.35965609999999998</v>
      </c>
      <c r="BO47" s="298">
        <v>1.28982E-2</v>
      </c>
      <c r="BP47" s="298">
        <v>-0.69339819999999996</v>
      </c>
      <c r="BQ47" s="298">
        <v>-0.56520689999999996</v>
      </c>
      <c r="BR47" s="298">
        <v>-0.38767259999999998</v>
      </c>
      <c r="BS47" s="298">
        <v>-0.8337521</v>
      </c>
      <c r="BT47" s="298">
        <v>-1.058192</v>
      </c>
      <c r="BU47" s="298">
        <v>-1.189295</v>
      </c>
      <c r="BV47" s="298">
        <v>-1.394288</v>
      </c>
    </row>
    <row r="48" spans="1:74" ht="11.15" customHeight="1" x14ac:dyDescent="0.25">
      <c r="A48" s="60"/>
      <c r="B48" s="66"/>
      <c r="C48" s="61"/>
      <c r="D48" s="61"/>
      <c r="E48" s="61"/>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c r="BB48" s="61"/>
      <c r="BC48" s="61"/>
      <c r="BD48" s="61"/>
      <c r="BE48" s="61"/>
      <c r="BF48" s="61"/>
      <c r="BG48" s="61"/>
      <c r="BH48" s="301"/>
      <c r="BI48" s="301"/>
      <c r="BJ48" s="301"/>
      <c r="BK48" s="301"/>
      <c r="BL48" s="301"/>
      <c r="BM48" s="301"/>
      <c r="BN48" s="301"/>
      <c r="BO48" s="301"/>
      <c r="BP48" s="301"/>
      <c r="BQ48" s="301"/>
      <c r="BR48" s="301"/>
      <c r="BS48" s="301"/>
      <c r="BT48" s="301"/>
      <c r="BU48" s="301"/>
      <c r="BV48" s="301"/>
    </row>
    <row r="49" spans="1:74" ht="11.15" customHeight="1" x14ac:dyDescent="0.25">
      <c r="A49" s="56"/>
      <c r="B49" s="64" t="s">
        <v>741</v>
      </c>
      <c r="C49" s="62"/>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c r="AU49" s="62"/>
      <c r="AV49" s="62"/>
      <c r="AW49" s="62"/>
      <c r="AX49" s="62"/>
      <c r="AY49" s="62"/>
      <c r="AZ49" s="62"/>
      <c r="BA49" s="62"/>
      <c r="BB49" s="62"/>
      <c r="BC49" s="62"/>
      <c r="BD49" s="62"/>
      <c r="BE49" s="62"/>
      <c r="BF49" s="62"/>
      <c r="BG49" s="62"/>
      <c r="BH49" s="365"/>
      <c r="BI49" s="365"/>
      <c r="BJ49" s="365"/>
      <c r="BK49" s="62"/>
      <c r="BL49" s="62"/>
      <c r="BM49" s="62"/>
      <c r="BN49" s="62"/>
      <c r="BO49" s="62"/>
      <c r="BP49" s="62"/>
      <c r="BQ49" s="62"/>
      <c r="BR49" s="62"/>
      <c r="BS49" s="62"/>
      <c r="BT49" s="62"/>
      <c r="BU49" s="62"/>
      <c r="BV49" s="365"/>
    </row>
    <row r="50" spans="1:74" ht="11.15" customHeight="1" x14ac:dyDescent="0.25">
      <c r="A50" s="56"/>
      <c r="B50" s="65" t="s">
        <v>109</v>
      </c>
      <c r="C50" s="62"/>
      <c r="D50" s="62"/>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c r="AX50" s="62"/>
      <c r="AY50" s="62"/>
      <c r="AZ50" s="62"/>
      <c r="BA50" s="62"/>
      <c r="BB50" s="62"/>
      <c r="BC50" s="62"/>
      <c r="BD50" s="62"/>
      <c r="BE50" s="62"/>
      <c r="BF50" s="62"/>
      <c r="BG50" s="62"/>
      <c r="BH50" s="365"/>
      <c r="BI50" s="365"/>
      <c r="BJ50" s="365"/>
      <c r="BK50" s="365"/>
      <c r="BL50" s="365"/>
      <c r="BM50" s="365"/>
      <c r="BN50" s="365"/>
      <c r="BO50" s="365"/>
      <c r="BP50" s="365"/>
      <c r="BQ50" s="365"/>
      <c r="BR50" s="365"/>
      <c r="BS50" s="365"/>
      <c r="BT50" s="365"/>
      <c r="BU50" s="365"/>
      <c r="BV50" s="365"/>
    </row>
    <row r="51" spans="1:74" ht="11.15" customHeight="1" x14ac:dyDescent="0.25">
      <c r="A51" s="60" t="s">
        <v>510</v>
      </c>
      <c r="B51" s="570" t="s">
        <v>1348</v>
      </c>
      <c r="C51" s="67">
        <v>420.76</v>
      </c>
      <c r="D51" s="67">
        <v>423.84300000000002</v>
      </c>
      <c r="E51" s="67">
        <v>424.93900000000002</v>
      </c>
      <c r="F51" s="67">
        <v>436.57799999999997</v>
      </c>
      <c r="G51" s="67">
        <v>434.197</v>
      </c>
      <c r="H51" s="67">
        <v>415.15199999999999</v>
      </c>
      <c r="I51" s="67">
        <v>409.64100000000002</v>
      </c>
      <c r="J51" s="67">
        <v>407.58300000000003</v>
      </c>
      <c r="K51" s="67">
        <v>416.68400000000003</v>
      </c>
      <c r="L51" s="67">
        <v>433.80799999999999</v>
      </c>
      <c r="M51" s="67">
        <v>449.37900000000002</v>
      </c>
      <c r="N51" s="67">
        <v>442.50099999999998</v>
      </c>
      <c r="O51" s="67">
        <v>448.97199999999998</v>
      </c>
      <c r="P51" s="67">
        <v>451.66</v>
      </c>
      <c r="Q51" s="67">
        <v>458.89</v>
      </c>
      <c r="R51" s="67">
        <v>469.80200000000002</v>
      </c>
      <c r="S51" s="67">
        <v>481.125</v>
      </c>
      <c r="T51" s="67">
        <v>463.44600000000003</v>
      </c>
      <c r="U51" s="67">
        <v>441.58800000000002</v>
      </c>
      <c r="V51" s="67">
        <v>430.11799999999999</v>
      </c>
      <c r="W51" s="67">
        <v>425.61399999999998</v>
      </c>
      <c r="X51" s="67">
        <v>443.36700000000002</v>
      </c>
      <c r="Y51" s="67">
        <v>445.887</v>
      </c>
      <c r="Z51" s="67">
        <v>432.77199999999999</v>
      </c>
      <c r="AA51" s="67">
        <v>440.25299999999999</v>
      </c>
      <c r="AB51" s="67">
        <v>452.56299999999999</v>
      </c>
      <c r="AC51" s="67">
        <v>483.34100000000001</v>
      </c>
      <c r="AD51" s="67">
        <v>529.03499999999997</v>
      </c>
      <c r="AE51" s="67">
        <v>521.59299999999996</v>
      </c>
      <c r="AF51" s="67">
        <v>532.65700000000004</v>
      </c>
      <c r="AG51" s="67">
        <v>520.12400000000002</v>
      </c>
      <c r="AH51" s="67">
        <v>504.399</v>
      </c>
      <c r="AI51" s="67">
        <v>497.72399999999999</v>
      </c>
      <c r="AJ51" s="67">
        <v>493.92200000000003</v>
      </c>
      <c r="AK51" s="67">
        <v>500.75200000000001</v>
      </c>
      <c r="AL51" s="67">
        <v>485.471</v>
      </c>
      <c r="AM51" s="67">
        <v>476.26900000000001</v>
      </c>
      <c r="AN51" s="67">
        <v>493.87599999999998</v>
      </c>
      <c r="AO51" s="67">
        <v>502.464</v>
      </c>
      <c r="AP51" s="67">
        <v>489.15800000000002</v>
      </c>
      <c r="AQ51" s="67">
        <v>476.98</v>
      </c>
      <c r="AR51" s="67">
        <v>448.108</v>
      </c>
      <c r="AS51" s="67">
        <v>438.745</v>
      </c>
      <c r="AT51" s="67">
        <v>421.52499999999998</v>
      </c>
      <c r="AU51" s="67">
        <v>420.34300000000002</v>
      </c>
      <c r="AV51" s="67">
        <v>436.58</v>
      </c>
      <c r="AW51" s="67">
        <v>433.387</v>
      </c>
      <c r="AX51" s="67">
        <v>421.18400000000003</v>
      </c>
      <c r="AY51" s="67">
        <v>414.27300000000002</v>
      </c>
      <c r="AZ51" s="67">
        <v>409.12900000000002</v>
      </c>
      <c r="BA51" s="67">
        <v>414.39</v>
      </c>
      <c r="BB51" s="67">
        <v>419.11599999999999</v>
      </c>
      <c r="BC51" s="67">
        <v>414.27</v>
      </c>
      <c r="BD51" s="67">
        <v>417.50200000000001</v>
      </c>
      <c r="BE51" s="67">
        <v>424.214</v>
      </c>
      <c r="BF51" s="67">
        <v>427.19099999999997</v>
      </c>
      <c r="BG51" s="67">
        <v>429.29381676000003</v>
      </c>
      <c r="BH51" s="300">
        <v>442.67230000000001</v>
      </c>
      <c r="BI51" s="300">
        <v>447.73599999999999</v>
      </c>
      <c r="BJ51" s="300">
        <v>435.67129999999997</v>
      </c>
      <c r="BK51" s="300">
        <v>445.54579999999999</v>
      </c>
      <c r="BL51" s="300">
        <v>452.89800000000002</v>
      </c>
      <c r="BM51" s="300">
        <v>459.51830000000001</v>
      </c>
      <c r="BN51" s="300">
        <v>464.78320000000002</v>
      </c>
      <c r="BO51" s="300">
        <v>463.65719999999999</v>
      </c>
      <c r="BP51" s="300">
        <v>448.86079999999998</v>
      </c>
      <c r="BQ51" s="300">
        <v>439.45139999999998</v>
      </c>
      <c r="BR51" s="300">
        <v>431.56389999999999</v>
      </c>
      <c r="BS51" s="300">
        <v>431.0437</v>
      </c>
      <c r="BT51" s="300">
        <v>442.8691</v>
      </c>
      <c r="BU51" s="300">
        <v>447.1651</v>
      </c>
      <c r="BV51" s="300">
        <v>438.29450000000003</v>
      </c>
    </row>
    <row r="52" spans="1:74" ht="11.15" customHeight="1" x14ac:dyDescent="0.25">
      <c r="A52" s="564" t="s">
        <v>960</v>
      </c>
      <c r="B52" s="65" t="s">
        <v>961</v>
      </c>
      <c r="C52" s="67">
        <v>152.56800000000001</v>
      </c>
      <c r="D52" s="67">
        <v>137.369</v>
      </c>
      <c r="E52" s="67">
        <v>135.85300000000001</v>
      </c>
      <c r="F52" s="67">
        <v>141.959</v>
      </c>
      <c r="G52" s="67">
        <v>159.16900000000001</v>
      </c>
      <c r="H52" s="67">
        <v>178.57300000000001</v>
      </c>
      <c r="I52" s="67">
        <v>194.46</v>
      </c>
      <c r="J52" s="67">
        <v>211.596</v>
      </c>
      <c r="K52" s="67">
        <v>223.30099999999999</v>
      </c>
      <c r="L52" s="67">
        <v>221.84100000000001</v>
      </c>
      <c r="M52" s="67">
        <v>204.898</v>
      </c>
      <c r="N52" s="67">
        <v>183.86099999999999</v>
      </c>
      <c r="O52" s="67">
        <v>160.52000000000001</v>
      </c>
      <c r="P52" s="67">
        <v>151.238</v>
      </c>
      <c r="Q52" s="67">
        <v>160.33500000000001</v>
      </c>
      <c r="R52" s="67">
        <v>174.971</v>
      </c>
      <c r="S52" s="67">
        <v>201.74</v>
      </c>
      <c r="T52" s="67">
        <v>224.48</v>
      </c>
      <c r="U52" s="67">
        <v>238.363</v>
      </c>
      <c r="V52" s="67">
        <v>255.80699999999999</v>
      </c>
      <c r="W52" s="67">
        <v>262.76799999999997</v>
      </c>
      <c r="X52" s="67">
        <v>252.50200000000001</v>
      </c>
      <c r="Y52" s="67">
        <v>231.88800000000001</v>
      </c>
      <c r="Z52" s="67">
        <v>211.696</v>
      </c>
      <c r="AA52" s="67">
        <v>196.77</v>
      </c>
      <c r="AB52" s="67">
        <v>180.12</v>
      </c>
      <c r="AC52" s="67">
        <v>182.89099999999999</v>
      </c>
      <c r="AD52" s="67">
        <v>199.52</v>
      </c>
      <c r="AE52" s="67">
        <v>213.76400000000001</v>
      </c>
      <c r="AF52" s="67">
        <v>235.68700000000001</v>
      </c>
      <c r="AG52" s="67">
        <v>257.267</v>
      </c>
      <c r="AH52" s="67">
        <v>282.86700000000002</v>
      </c>
      <c r="AI52" s="67">
        <v>298.70800000000003</v>
      </c>
      <c r="AJ52" s="67">
        <v>286.69053400000001</v>
      </c>
      <c r="AK52" s="67">
        <v>265.56374799999998</v>
      </c>
      <c r="AL52" s="67">
        <v>228.168397</v>
      </c>
      <c r="AM52" s="67">
        <v>197.22988000000001</v>
      </c>
      <c r="AN52" s="67">
        <v>178.06336899999999</v>
      </c>
      <c r="AO52" s="67">
        <v>176.882181</v>
      </c>
      <c r="AP52" s="67">
        <v>185.83204900000001</v>
      </c>
      <c r="AQ52" s="67">
        <v>196.36487199999999</v>
      </c>
      <c r="AR52" s="67">
        <v>205.29779600000001</v>
      </c>
      <c r="AS52" s="67">
        <v>221.754276</v>
      </c>
      <c r="AT52" s="67">
        <v>229.26124799999999</v>
      </c>
      <c r="AU52" s="67">
        <v>235.50357700000001</v>
      </c>
      <c r="AV52" s="67">
        <v>235.73503299999999</v>
      </c>
      <c r="AW52" s="67">
        <v>220.683379</v>
      </c>
      <c r="AX52" s="67">
        <v>193.052471</v>
      </c>
      <c r="AY52" s="67">
        <v>161.101224</v>
      </c>
      <c r="AZ52" s="67">
        <v>140.31167400000001</v>
      </c>
      <c r="BA52" s="67">
        <v>142.02496600000001</v>
      </c>
      <c r="BB52" s="67">
        <v>154.28840299999999</v>
      </c>
      <c r="BC52" s="67">
        <v>177.820041</v>
      </c>
      <c r="BD52" s="67">
        <v>186.67517599999999</v>
      </c>
      <c r="BE52" s="67">
        <v>208.44736900000001</v>
      </c>
      <c r="BF52" s="67">
        <v>233.21100000000001</v>
      </c>
      <c r="BG52" s="67">
        <v>244.44814489000001</v>
      </c>
      <c r="BH52" s="300">
        <v>238.36060000000001</v>
      </c>
      <c r="BI52" s="300">
        <v>219.05590000000001</v>
      </c>
      <c r="BJ52" s="300">
        <v>192.46600000000001</v>
      </c>
      <c r="BK52" s="300">
        <v>163.66229999999999</v>
      </c>
      <c r="BL52" s="300">
        <v>146.4479</v>
      </c>
      <c r="BM52" s="300">
        <v>148.53389999999999</v>
      </c>
      <c r="BN52" s="300">
        <v>161.19669999999999</v>
      </c>
      <c r="BO52" s="300">
        <v>182.17679999999999</v>
      </c>
      <c r="BP52" s="300">
        <v>201.76499999999999</v>
      </c>
      <c r="BQ52" s="300">
        <v>220.06030000000001</v>
      </c>
      <c r="BR52" s="300">
        <v>239.38550000000001</v>
      </c>
      <c r="BS52" s="300">
        <v>244.22739999999999</v>
      </c>
      <c r="BT52" s="300">
        <v>240.53450000000001</v>
      </c>
      <c r="BU52" s="300">
        <v>226.80179999999999</v>
      </c>
      <c r="BV52" s="300">
        <v>203.12710000000001</v>
      </c>
    </row>
    <row r="53" spans="1:74" ht="11.15" customHeight="1" x14ac:dyDescent="0.25">
      <c r="A53" s="60" t="s">
        <v>742</v>
      </c>
      <c r="B53" s="171" t="s">
        <v>394</v>
      </c>
      <c r="C53" s="67">
        <v>89.622</v>
      </c>
      <c r="D53" s="67">
        <v>90.224000000000004</v>
      </c>
      <c r="E53" s="67">
        <v>98.087999999999994</v>
      </c>
      <c r="F53" s="67">
        <v>94.052999999999997</v>
      </c>
      <c r="G53" s="67">
        <v>93.906999999999996</v>
      </c>
      <c r="H53" s="67">
        <v>92.227000000000004</v>
      </c>
      <c r="I53" s="67">
        <v>89.381</v>
      </c>
      <c r="J53" s="67">
        <v>89.561999999999998</v>
      </c>
      <c r="K53" s="67">
        <v>91.900999999999996</v>
      </c>
      <c r="L53" s="67">
        <v>92.063999999999993</v>
      </c>
      <c r="M53" s="67">
        <v>91.834999999999994</v>
      </c>
      <c r="N53" s="67">
        <v>85.909000000000006</v>
      </c>
      <c r="O53" s="67">
        <v>88.994</v>
      </c>
      <c r="P53" s="67">
        <v>92.94</v>
      </c>
      <c r="Q53" s="67">
        <v>92.186999999999998</v>
      </c>
      <c r="R53" s="67">
        <v>96.123000000000005</v>
      </c>
      <c r="S53" s="67">
        <v>98.195999999999998</v>
      </c>
      <c r="T53" s="67">
        <v>95.933999999999997</v>
      </c>
      <c r="U53" s="67">
        <v>96.275000000000006</v>
      </c>
      <c r="V53" s="67">
        <v>94.694000000000003</v>
      </c>
      <c r="W53" s="67">
        <v>92.266999999999996</v>
      </c>
      <c r="X53" s="67">
        <v>98.41</v>
      </c>
      <c r="Y53" s="67">
        <v>94.757999999999996</v>
      </c>
      <c r="Z53" s="67">
        <v>89.843999999999994</v>
      </c>
      <c r="AA53" s="67">
        <v>94.064999999999998</v>
      </c>
      <c r="AB53" s="67">
        <v>100.876</v>
      </c>
      <c r="AC53" s="67">
        <v>101.86</v>
      </c>
      <c r="AD53" s="67">
        <v>94.777000000000001</v>
      </c>
      <c r="AE53" s="67">
        <v>90.88</v>
      </c>
      <c r="AF53" s="67">
        <v>92.462000000000003</v>
      </c>
      <c r="AG53" s="67">
        <v>89.164000000000001</v>
      </c>
      <c r="AH53" s="67">
        <v>82.396000000000001</v>
      </c>
      <c r="AI53" s="67">
        <v>81.436999999999998</v>
      </c>
      <c r="AJ53" s="67">
        <v>80.308000000000007</v>
      </c>
      <c r="AK53" s="67">
        <v>80.207999999999998</v>
      </c>
      <c r="AL53" s="67">
        <v>77.614000000000004</v>
      </c>
      <c r="AM53" s="67">
        <v>84.307000000000002</v>
      </c>
      <c r="AN53" s="67">
        <v>88.64</v>
      </c>
      <c r="AO53" s="67">
        <v>92.546999999999997</v>
      </c>
      <c r="AP53" s="67">
        <v>91.009</v>
      </c>
      <c r="AQ53" s="67">
        <v>90.15</v>
      </c>
      <c r="AR53" s="67">
        <v>92.25</v>
      </c>
      <c r="AS53" s="67">
        <v>90.656999999999996</v>
      </c>
      <c r="AT53" s="67">
        <v>85.084999999999994</v>
      </c>
      <c r="AU53" s="67">
        <v>89.522999999999996</v>
      </c>
      <c r="AV53" s="67">
        <v>90.191000000000003</v>
      </c>
      <c r="AW53" s="67">
        <v>87.673000000000002</v>
      </c>
      <c r="AX53" s="67">
        <v>79.7</v>
      </c>
      <c r="AY53" s="67">
        <v>82.948999999999998</v>
      </c>
      <c r="AZ53" s="67">
        <v>85.379000000000005</v>
      </c>
      <c r="BA53" s="67">
        <v>87.912999999999997</v>
      </c>
      <c r="BB53" s="67">
        <v>86.59</v>
      </c>
      <c r="BC53" s="67">
        <v>89.781999999999996</v>
      </c>
      <c r="BD53" s="67">
        <v>88.781000000000006</v>
      </c>
      <c r="BE53" s="67">
        <v>87.715999999999994</v>
      </c>
      <c r="BF53" s="67">
        <v>81.757999999999996</v>
      </c>
      <c r="BG53" s="67">
        <v>82.042794877000006</v>
      </c>
      <c r="BH53" s="300">
        <v>86.764319999999998</v>
      </c>
      <c r="BI53" s="300">
        <v>85.682410000000004</v>
      </c>
      <c r="BJ53" s="300">
        <v>80.978189999999998</v>
      </c>
      <c r="BK53" s="300">
        <v>86.693439999999995</v>
      </c>
      <c r="BL53" s="300">
        <v>89.307169999999999</v>
      </c>
      <c r="BM53" s="300">
        <v>91.695329999999998</v>
      </c>
      <c r="BN53" s="300">
        <v>93.585579999999993</v>
      </c>
      <c r="BO53" s="300">
        <v>91.038160000000005</v>
      </c>
      <c r="BP53" s="300">
        <v>89.376840000000001</v>
      </c>
      <c r="BQ53" s="300">
        <v>88.668769999999995</v>
      </c>
      <c r="BR53" s="300">
        <v>88.196209999999994</v>
      </c>
      <c r="BS53" s="300">
        <v>88.445449999999994</v>
      </c>
      <c r="BT53" s="300">
        <v>89.847650000000002</v>
      </c>
      <c r="BU53" s="300">
        <v>87.115570000000005</v>
      </c>
      <c r="BV53" s="300">
        <v>81.299080000000004</v>
      </c>
    </row>
    <row r="54" spans="1:74" ht="11.15" customHeight="1" x14ac:dyDescent="0.25">
      <c r="A54" s="60" t="s">
        <v>744</v>
      </c>
      <c r="B54" s="171" t="s">
        <v>398</v>
      </c>
      <c r="C54" s="67">
        <v>31.656119</v>
      </c>
      <c r="D54" s="67">
        <v>32.180826000000003</v>
      </c>
      <c r="E54" s="67">
        <v>31.103645</v>
      </c>
      <c r="F54" s="67">
        <v>30.967804000000001</v>
      </c>
      <c r="G54" s="67">
        <v>29.491741000000001</v>
      </c>
      <c r="H54" s="67">
        <v>28.731908000000001</v>
      </c>
      <c r="I54" s="67">
        <v>28.903490999999999</v>
      </c>
      <c r="J54" s="67">
        <v>28.898886000000001</v>
      </c>
      <c r="K54" s="67">
        <v>30.452354</v>
      </c>
      <c r="L54" s="67">
        <v>29.676034999999999</v>
      </c>
      <c r="M54" s="67">
        <v>30.338325000000001</v>
      </c>
      <c r="N54" s="67">
        <v>31.433216999999999</v>
      </c>
      <c r="O54" s="67">
        <v>32.510353000000002</v>
      </c>
      <c r="P54" s="67">
        <v>32.194479000000001</v>
      </c>
      <c r="Q54" s="67">
        <v>30.92802</v>
      </c>
      <c r="R54" s="67">
        <v>30.722297999999999</v>
      </c>
      <c r="S54" s="67">
        <v>29.595977000000001</v>
      </c>
      <c r="T54" s="67">
        <v>29.128499000000001</v>
      </c>
      <c r="U54" s="67">
        <v>29.095613</v>
      </c>
      <c r="V54" s="67">
        <v>28.357616</v>
      </c>
      <c r="W54" s="67">
        <v>28.335778000000001</v>
      </c>
      <c r="X54" s="67">
        <v>27.404743</v>
      </c>
      <c r="Y54" s="67">
        <v>27.357734000000001</v>
      </c>
      <c r="Z54" s="67">
        <v>27.809621</v>
      </c>
      <c r="AA54" s="67">
        <v>29.927185000000001</v>
      </c>
      <c r="AB54" s="67">
        <v>30.241679000000001</v>
      </c>
      <c r="AC54" s="67">
        <v>33.430008999999998</v>
      </c>
      <c r="AD54" s="67">
        <v>32.151341000000002</v>
      </c>
      <c r="AE54" s="67">
        <v>28.504470000000001</v>
      </c>
      <c r="AF54" s="67">
        <v>25.385137</v>
      </c>
      <c r="AG54" s="67">
        <v>25.232994999999999</v>
      </c>
      <c r="AH54" s="67">
        <v>25.151019000000002</v>
      </c>
      <c r="AI54" s="67">
        <v>24.638249999999999</v>
      </c>
      <c r="AJ54" s="67">
        <v>26.637853</v>
      </c>
      <c r="AK54" s="67">
        <v>28.670565</v>
      </c>
      <c r="AL54" s="67">
        <v>29.655564999999999</v>
      </c>
      <c r="AM54" s="67">
        <v>32.564942000000002</v>
      </c>
      <c r="AN54" s="67">
        <v>31.051335999999999</v>
      </c>
      <c r="AO54" s="67">
        <v>29.276747</v>
      </c>
      <c r="AP54" s="67">
        <v>28.590413999999999</v>
      </c>
      <c r="AQ54" s="67">
        <v>27.747852999999999</v>
      </c>
      <c r="AR54" s="67">
        <v>27.730668999999999</v>
      </c>
      <c r="AS54" s="67">
        <v>28.734027000000001</v>
      </c>
      <c r="AT54" s="67">
        <v>26.634188999999999</v>
      </c>
      <c r="AU54" s="67">
        <v>25.720549999999999</v>
      </c>
      <c r="AV54" s="67">
        <v>25.393108999999999</v>
      </c>
      <c r="AW54" s="67">
        <v>26.449034000000001</v>
      </c>
      <c r="AX54" s="67">
        <v>28.674790999999999</v>
      </c>
      <c r="AY54" s="67">
        <v>33.030715999999998</v>
      </c>
      <c r="AZ54" s="67">
        <v>33.926800999999998</v>
      </c>
      <c r="BA54" s="67">
        <v>34.147221000000002</v>
      </c>
      <c r="BB54" s="67">
        <v>31.425771000000001</v>
      </c>
      <c r="BC54" s="67">
        <v>30.584228</v>
      </c>
      <c r="BD54" s="67">
        <v>29.434228000000001</v>
      </c>
      <c r="BE54" s="67">
        <v>30.560058000000001</v>
      </c>
      <c r="BF54" s="67">
        <v>29.548877300000001</v>
      </c>
      <c r="BG54" s="67">
        <v>28.110131120999998</v>
      </c>
      <c r="BH54" s="300">
        <v>27.532260000000001</v>
      </c>
      <c r="BI54" s="300">
        <v>27.918900000000001</v>
      </c>
      <c r="BJ54" s="300">
        <v>28.398109999999999</v>
      </c>
      <c r="BK54" s="300">
        <v>30.407219999999999</v>
      </c>
      <c r="BL54" s="300">
        <v>30.55564</v>
      </c>
      <c r="BM54" s="300">
        <v>30.45337</v>
      </c>
      <c r="BN54" s="300">
        <v>30.100249999999999</v>
      </c>
      <c r="BO54" s="300">
        <v>29.699719999999999</v>
      </c>
      <c r="BP54" s="300">
        <v>29.220479999999998</v>
      </c>
      <c r="BQ54" s="300">
        <v>29.062750000000001</v>
      </c>
      <c r="BR54" s="300">
        <v>28.736160000000002</v>
      </c>
      <c r="BS54" s="300">
        <v>28.929670000000002</v>
      </c>
      <c r="BT54" s="300">
        <v>28.35173</v>
      </c>
      <c r="BU54" s="300">
        <v>28.738289999999999</v>
      </c>
      <c r="BV54" s="300">
        <v>29.220949999999998</v>
      </c>
    </row>
    <row r="55" spans="1:74" ht="11.15" customHeight="1" x14ac:dyDescent="0.25">
      <c r="A55" s="60" t="s">
        <v>486</v>
      </c>
      <c r="B55" s="171" t="s">
        <v>399</v>
      </c>
      <c r="C55" s="67">
        <v>248.887</v>
      </c>
      <c r="D55" s="67">
        <v>253.249</v>
      </c>
      <c r="E55" s="67">
        <v>239.67</v>
      </c>
      <c r="F55" s="67">
        <v>240.14500000000001</v>
      </c>
      <c r="G55" s="67">
        <v>242.887</v>
      </c>
      <c r="H55" s="67">
        <v>240.71600000000001</v>
      </c>
      <c r="I55" s="67">
        <v>234.29300000000001</v>
      </c>
      <c r="J55" s="67">
        <v>236.30199999999999</v>
      </c>
      <c r="K55" s="67">
        <v>239.97</v>
      </c>
      <c r="L55" s="67">
        <v>232.672</v>
      </c>
      <c r="M55" s="67">
        <v>230.23599999999999</v>
      </c>
      <c r="N55" s="67">
        <v>246.5</v>
      </c>
      <c r="O55" s="67">
        <v>262.36599999999999</v>
      </c>
      <c r="P55" s="67">
        <v>252.05799999999999</v>
      </c>
      <c r="Q55" s="67">
        <v>236.55500000000001</v>
      </c>
      <c r="R55" s="67">
        <v>230.869</v>
      </c>
      <c r="S55" s="67">
        <v>235.83</v>
      </c>
      <c r="T55" s="67">
        <v>229.91399999999999</v>
      </c>
      <c r="U55" s="67">
        <v>235.434</v>
      </c>
      <c r="V55" s="67">
        <v>230.36199999999999</v>
      </c>
      <c r="W55" s="67">
        <v>232.04300000000001</v>
      </c>
      <c r="X55" s="67">
        <v>224.47300000000001</v>
      </c>
      <c r="Y55" s="67">
        <v>233.691</v>
      </c>
      <c r="Z55" s="67">
        <v>254.1</v>
      </c>
      <c r="AA55" s="67">
        <v>265.71100000000001</v>
      </c>
      <c r="AB55" s="67">
        <v>253.09100000000001</v>
      </c>
      <c r="AC55" s="67">
        <v>261.82299999999998</v>
      </c>
      <c r="AD55" s="67">
        <v>258.46300000000002</v>
      </c>
      <c r="AE55" s="67">
        <v>258.952</v>
      </c>
      <c r="AF55" s="67">
        <v>254.47900000000001</v>
      </c>
      <c r="AG55" s="67">
        <v>250.36</v>
      </c>
      <c r="AH55" s="67">
        <v>237.53399999999999</v>
      </c>
      <c r="AI55" s="67">
        <v>227.578</v>
      </c>
      <c r="AJ55" s="67">
        <v>227.61586700000001</v>
      </c>
      <c r="AK55" s="67">
        <v>241.22969699999999</v>
      </c>
      <c r="AL55" s="67">
        <v>243.39474899999999</v>
      </c>
      <c r="AM55" s="67">
        <v>255.361605</v>
      </c>
      <c r="AN55" s="67">
        <v>241.27302900000001</v>
      </c>
      <c r="AO55" s="67">
        <v>237.84609399999999</v>
      </c>
      <c r="AP55" s="67">
        <v>238.62245100000001</v>
      </c>
      <c r="AQ55" s="67">
        <v>240.175715</v>
      </c>
      <c r="AR55" s="67">
        <v>237.28622200000001</v>
      </c>
      <c r="AS55" s="67">
        <v>230.76469800000001</v>
      </c>
      <c r="AT55" s="67">
        <v>225.55103199999999</v>
      </c>
      <c r="AU55" s="67">
        <v>227.04755800000001</v>
      </c>
      <c r="AV55" s="67">
        <v>216.69639000000001</v>
      </c>
      <c r="AW55" s="67">
        <v>220.59760700000001</v>
      </c>
      <c r="AX55" s="67">
        <v>232.177537</v>
      </c>
      <c r="AY55" s="67">
        <v>251.75343699999999</v>
      </c>
      <c r="AZ55" s="67">
        <v>250.43103600000001</v>
      </c>
      <c r="BA55" s="67">
        <v>238.47202100000001</v>
      </c>
      <c r="BB55" s="67">
        <v>230.05525299999999</v>
      </c>
      <c r="BC55" s="67">
        <v>220.704215</v>
      </c>
      <c r="BD55" s="67">
        <v>220.96728899999999</v>
      </c>
      <c r="BE55" s="67">
        <v>225.614026</v>
      </c>
      <c r="BF55" s="67">
        <v>214.80799999999999</v>
      </c>
      <c r="BG55" s="67">
        <v>207.56840338000001</v>
      </c>
      <c r="BH55" s="300">
        <v>208.93899999999999</v>
      </c>
      <c r="BI55" s="300">
        <v>219.7672</v>
      </c>
      <c r="BJ55" s="300">
        <v>236.05250000000001</v>
      </c>
      <c r="BK55" s="300">
        <v>254.4366</v>
      </c>
      <c r="BL55" s="300">
        <v>247.9341</v>
      </c>
      <c r="BM55" s="300">
        <v>238.9761</v>
      </c>
      <c r="BN55" s="300">
        <v>239.72800000000001</v>
      </c>
      <c r="BO55" s="300">
        <v>244.28399999999999</v>
      </c>
      <c r="BP55" s="300">
        <v>244.51519999999999</v>
      </c>
      <c r="BQ55" s="300">
        <v>240.39920000000001</v>
      </c>
      <c r="BR55" s="300">
        <v>237.95679999999999</v>
      </c>
      <c r="BS55" s="300">
        <v>234.76480000000001</v>
      </c>
      <c r="BT55" s="300">
        <v>224.9863</v>
      </c>
      <c r="BU55" s="300">
        <v>230.90270000000001</v>
      </c>
      <c r="BV55" s="300">
        <v>244.61150000000001</v>
      </c>
    </row>
    <row r="56" spans="1:74" ht="11.15" customHeight="1" x14ac:dyDescent="0.25">
      <c r="A56" s="60" t="s">
        <v>487</v>
      </c>
      <c r="B56" s="171" t="s">
        <v>400</v>
      </c>
      <c r="C56" s="67">
        <v>24.969000000000001</v>
      </c>
      <c r="D56" s="67">
        <v>24.768999999999998</v>
      </c>
      <c r="E56" s="67">
        <v>22.863</v>
      </c>
      <c r="F56" s="67">
        <v>22.582999999999998</v>
      </c>
      <c r="G56" s="67">
        <v>23.776</v>
      </c>
      <c r="H56" s="67">
        <v>24.55</v>
      </c>
      <c r="I56" s="67">
        <v>24.228999999999999</v>
      </c>
      <c r="J56" s="67">
        <v>23.227</v>
      </c>
      <c r="K56" s="67">
        <v>24.748000000000001</v>
      </c>
      <c r="L56" s="67">
        <v>24.888000000000002</v>
      </c>
      <c r="M56" s="67">
        <v>24.106999999999999</v>
      </c>
      <c r="N56" s="67">
        <v>25.768999999999998</v>
      </c>
      <c r="O56" s="67">
        <v>28.704999999999998</v>
      </c>
      <c r="P56" s="67">
        <v>23.864000000000001</v>
      </c>
      <c r="Q56" s="67">
        <v>20.864999999999998</v>
      </c>
      <c r="R56" s="67">
        <v>20.866</v>
      </c>
      <c r="S56" s="67">
        <v>22.169</v>
      </c>
      <c r="T56" s="67">
        <v>21.491</v>
      </c>
      <c r="U56" s="67">
        <v>21.916</v>
      </c>
      <c r="V56" s="67">
        <v>23.084</v>
      </c>
      <c r="W56" s="67">
        <v>23.007000000000001</v>
      </c>
      <c r="X56" s="67">
        <v>23.33</v>
      </c>
      <c r="Y56" s="67">
        <v>24.834</v>
      </c>
      <c r="Z56" s="67">
        <v>26.129000000000001</v>
      </c>
      <c r="AA56" s="67">
        <v>28.536999999999999</v>
      </c>
      <c r="AB56" s="67">
        <v>26.396999999999998</v>
      </c>
      <c r="AC56" s="67">
        <v>22.585000000000001</v>
      </c>
      <c r="AD56" s="67">
        <v>22.888999999999999</v>
      </c>
      <c r="AE56" s="67">
        <v>24.068999999999999</v>
      </c>
      <c r="AF56" s="67">
        <v>23.495000000000001</v>
      </c>
      <c r="AG56" s="67">
        <v>24.292999999999999</v>
      </c>
      <c r="AH56" s="67">
        <v>25.151</v>
      </c>
      <c r="AI56" s="67">
        <v>22.542999999999999</v>
      </c>
      <c r="AJ56" s="67">
        <v>25.205065000000001</v>
      </c>
      <c r="AK56" s="67">
        <v>25.039054</v>
      </c>
      <c r="AL56" s="67">
        <v>25.398053000000001</v>
      </c>
      <c r="AM56" s="67">
        <v>22.952304999999999</v>
      </c>
      <c r="AN56" s="67">
        <v>20.906077</v>
      </c>
      <c r="AO56" s="67">
        <v>20.273078000000002</v>
      </c>
      <c r="AP56" s="67">
        <v>21.291778999999998</v>
      </c>
      <c r="AQ56" s="67">
        <v>20.651513999999999</v>
      </c>
      <c r="AR56" s="67">
        <v>18.546299000000001</v>
      </c>
      <c r="AS56" s="67">
        <v>17.830857000000002</v>
      </c>
      <c r="AT56" s="67">
        <v>18.183273</v>
      </c>
      <c r="AU56" s="67">
        <v>18.512231</v>
      </c>
      <c r="AV56" s="67">
        <v>18.291882000000001</v>
      </c>
      <c r="AW56" s="67">
        <v>18.172886999999999</v>
      </c>
      <c r="AX56" s="67">
        <v>17.814738999999999</v>
      </c>
      <c r="AY56" s="67">
        <v>18.089321999999999</v>
      </c>
      <c r="AZ56" s="67">
        <v>18.624253</v>
      </c>
      <c r="BA56" s="67">
        <v>17.260479</v>
      </c>
      <c r="BB56" s="67">
        <v>17.831721999999999</v>
      </c>
      <c r="BC56" s="67">
        <v>17.162693999999998</v>
      </c>
      <c r="BD56" s="67">
        <v>17.131768999999998</v>
      </c>
      <c r="BE56" s="67">
        <v>16.960424</v>
      </c>
      <c r="BF56" s="67">
        <v>18.792000000000002</v>
      </c>
      <c r="BG56" s="67">
        <v>17.322537017999998</v>
      </c>
      <c r="BH56" s="300">
        <v>18.415679999999998</v>
      </c>
      <c r="BI56" s="300">
        <v>19.00845</v>
      </c>
      <c r="BJ56" s="300">
        <v>20.46998</v>
      </c>
      <c r="BK56" s="300">
        <v>21.376950000000001</v>
      </c>
      <c r="BL56" s="300">
        <v>19.856809999999999</v>
      </c>
      <c r="BM56" s="300">
        <v>17.99982</v>
      </c>
      <c r="BN56" s="300">
        <v>17.955860000000001</v>
      </c>
      <c r="BO56" s="300">
        <v>18.964410000000001</v>
      </c>
      <c r="BP56" s="300">
        <v>19.223220000000001</v>
      </c>
      <c r="BQ56" s="300">
        <v>19.402450000000002</v>
      </c>
      <c r="BR56" s="300">
        <v>20.866589999999999</v>
      </c>
      <c r="BS56" s="300">
        <v>20.73715</v>
      </c>
      <c r="BT56" s="300">
        <v>21.413260000000001</v>
      </c>
      <c r="BU56" s="300">
        <v>21.773060000000001</v>
      </c>
      <c r="BV56" s="300">
        <v>23.151340000000001</v>
      </c>
    </row>
    <row r="57" spans="1:74" ht="11.15" customHeight="1" x14ac:dyDescent="0.25">
      <c r="A57" s="60" t="s">
        <v>488</v>
      </c>
      <c r="B57" s="171" t="s">
        <v>674</v>
      </c>
      <c r="C57" s="67">
        <v>223.91800000000001</v>
      </c>
      <c r="D57" s="67">
        <v>228.48</v>
      </c>
      <c r="E57" s="67">
        <v>216.80699999999999</v>
      </c>
      <c r="F57" s="67">
        <v>217.56200000000001</v>
      </c>
      <c r="G57" s="67">
        <v>219.11099999999999</v>
      </c>
      <c r="H57" s="67">
        <v>216.166</v>
      </c>
      <c r="I57" s="67">
        <v>210.06399999999999</v>
      </c>
      <c r="J57" s="67">
        <v>213.07499999999999</v>
      </c>
      <c r="K57" s="67">
        <v>215.22200000000001</v>
      </c>
      <c r="L57" s="67">
        <v>207.78399999999999</v>
      </c>
      <c r="M57" s="67">
        <v>206.12899999999999</v>
      </c>
      <c r="N57" s="67">
        <v>220.73099999999999</v>
      </c>
      <c r="O57" s="67">
        <v>233.661</v>
      </c>
      <c r="P57" s="67">
        <v>228.19399999999999</v>
      </c>
      <c r="Q57" s="67">
        <v>215.69</v>
      </c>
      <c r="R57" s="67">
        <v>210.00299999999999</v>
      </c>
      <c r="S57" s="67">
        <v>213.661</v>
      </c>
      <c r="T57" s="67">
        <v>208.423</v>
      </c>
      <c r="U57" s="67">
        <v>213.518</v>
      </c>
      <c r="V57" s="67">
        <v>207.27799999999999</v>
      </c>
      <c r="W57" s="67">
        <v>209.036</v>
      </c>
      <c r="X57" s="67">
        <v>201.143</v>
      </c>
      <c r="Y57" s="67">
        <v>208.857</v>
      </c>
      <c r="Z57" s="67">
        <v>227.971</v>
      </c>
      <c r="AA57" s="67">
        <v>237.17400000000001</v>
      </c>
      <c r="AB57" s="67">
        <v>226.69399999999999</v>
      </c>
      <c r="AC57" s="67">
        <v>239.238</v>
      </c>
      <c r="AD57" s="67">
        <v>235.57400000000001</v>
      </c>
      <c r="AE57" s="67">
        <v>234.88300000000001</v>
      </c>
      <c r="AF57" s="67">
        <v>230.98400000000001</v>
      </c>
      <c r="AG57" s="67">
        <v>226.06700000000001</v>
      </c>
      <c r="AH57" s="67">
        <v>212.38300000000001</v>
      </c>
      <c r="AI57" s="67">
        <v>205.035</v>
      </c>
      <c r="AJ57" s="67">
        <v>202.41080199999999</v>
      </c>
      <c r="AK57" s="67">
        <v>216.19064299999999</v>
      </c>
      <c r="AL57" s="67">
        <v>217.99669599999999</v>
      </c>
      <c r="AM57" s="67">
        <v>232.4093</v>
      </c>
      <c r="AN57" s="67">
        <v>220.366952</v>
      </c>
      <c r="AO57" s="67">
        <v>217.573016</v>
      </c>
      <c r="AP57" s="67">
        <v>217.33067199999999</v>
      </c>
      <c r="AQ57" s="67">
        <v>219.52420100000001</v>
      </c>
      <c r="AR57" s="67">
        <v>218.739923</v>
      </c>
      <c r="AS57" s="67">
        <v>212.933841</v>
      </c>
      <c r="AT57" s="67">
        <v>207.36775900000001</v>
      </c>
      <c r="AU57" s="67">
        <v>208.535327</v>
      </c>
      <c r="AV57" s="67">
        <v>198.40450799999999</v>
      </c>
      <c r="AW57" s="67">
        <v>202.42472000000001</v>
      </c>
      <c r="AX57" s="67">
        <v>214.362798</v>
      </c>
      <c r="AY57" s="67">
        <v>233.66411500000001</v>
      </c>
      <c r="AZ57" s="67">
        <v>231.806783</v>
      </c>
      <c r="BA57" s="67">
        <v>221.21154200000001</v>
      </c>
      <c r="BB57" s="67">
        <v>212.22353100000001</v>
      </c>
      <c r="BC57" s="67">
        <v>203.54152099999999</v>
      </c>
      <c r="BD57" s="67">
        <v>203.83552</v>
      </c>
      <c r="BE57" s="67">
        <v>208.65360200000001</v>
      </c>
      <c r="BF57" s="67">
        <v>196.01599999999999</v>
      </c>
      <c r="BG57" s="67">
        <v>190.24590656999999</v>
      </c>
      <c r="BH57" s="300">
        <v>190.52330000000001</v>
      </c>
      <c r="BI57" s="300">
        <v>200.75880000000001</v>
      </c>
      <c r="BJ57" s="300">
        <v>215.58250000000001</v>
      </c>
      <c r="BK57" s="300">
        <v>233.05969999999999</v>
      </c>
      <c r="BL57" s="300">
        <v>228.07730000000001</v>
      </c>
      <c r="BM57" s="300">
        <v>220.97620000000001</v>
      </c>
      <c r="BN57" s="300">
        <v>221.77209999999999</v>
      </c>
      <c r="BO57" s="300">
        <v>225.31960000000001</v>
      </c>
      <c r="BP57" s="300">
        <v>225.292</v>
      </c>
      <c r="BQ57" s="300">
        <v>220.9967</v>
      </c>
      <c r="BR57" s="300">
        <v>217.09020000000001</v>
      </c>
      <c r="BS57" s="300">
        <v>214.02770000000001</v>
      </c>
      <c r="BT57" s="300">
        <v>203.57310000000001</v>
      </c>
      <c r="BU57" s="300">
        <v>209.12970000000001</v>
      </c>
      <c r="BV57" s="300">
        <v>221.46010000000001</v>
      </c>
    </row>
    <row r="58" spans="1:74" ht="11.15" customHeight="1" x14ac:dyDescent="0.25">
      <c r="A58" s="60" t="s">
        <v>511</v>
      </c>
      <c r="B58" s="171" t="s">
        <v>384</v>
      </c>
      <c r="C58" s="67">
        <v>42.640999999999998</v>
      </c>
      <c r="D58" s="67">
        <v>43.052999999999997</v>
      </c>
      <c r="E58" s="67">
        <v>40.345999999999997</v>
      </c>
      <c r="F58" s="67">
        <v>41.19</v>
      </c>
      <c r="G58" s="67">
        <v>41.631999999999998</v>
      </c>
      <c r="H58" s="67">
        <v>40.893999999999998</v>
      </c>
      <c r="I58" s="67">
        <v>40.985999999999997</v>
      </c>
      <c r="J58" s="67">
        <v>41.777999999999999</v>
      </c>
      <c r="K58" s="67">
        <v>46.786999999999999</v>
      </c>
      <c r="L58" s="67">
        <v>42.29</v>
      </c>
      <c r="M58" s="67">
        <v>39.314999999999998</v>
      </c>
      <c r="N58" s="67">
        <v>41.585000000000001</v>
      </c>
      <c r="O58" s="67">
        <v>41.158000000000001</v>
      </c>
      <c r="P58" s="67">
        <v>42.018999999999998</v>
      </c>
      <c r="Q58" s="67">
        <v>41.646000000000001</v>
      </c>
      <c r="R58" s="67">
        <v>40.871000000000002</v>
      </c>
      <c r="S58" s="67">
        <v>39.292999999999999</v>
      </c>
      <c r="T58" s="67">
        <v>40.546999999999997</v>
      </c>
      <c r="U58" s="67">
        <v>43.029000000000003</v>
      </c>
      <c r="V58" s="67">
        <v>43.15</v>
      </c>
      <c r="W58" s="67">
        <v>44.331000000000003</v>
      </c>
      <c r="X58" s="67">
        <v>39.781999999999996</v>
      </c>
      <c r="Y58" s="67">
        <v>40.622</v>
      </c>
      <c r="Z58" s="67">
        <v>40.466999999999999</v>
      </c>
      <c r="AA58" s="67">
        <v>43.634</v>
      </c>
      <c r="AB58" s="67">
        <v>42.631</v>
      </c>
      <c r="AC58" s="67">
        <v>39.872999999999998</v>
      </c>
      <c r="AD58" s="67">
        <v>39.993000000000002</v>
      </c>
      <c r="AE58" s="67">
        <v>40.354999999999997</v>
      </c>
      <c r="AF58" s="67">
        <v>41.610999999999997</v>
      </c>
      <c r="AG58" s="67">
        <v>40.993000000000002</v>
      </c>
      <c r="AH58" s="67">
        <v>40.090000000000003</v>
      </c>
      <c r="AI58" s="67">
        <v>40.134999999999998</v>
      </c>
      <c r="AJ58" s="67">
        <v>37.636000000000003</v>
      </c>
      <c r="AK58" s="67">
        <v>37.662999999999997</v>
      </c>
      <c r="AL58" s="67">
        <v>38.627000000000002</v>
      </c>
      <c r="AM58" s="67">
        <v>42.591304999999998</v>
      </c>
      <c r="AN58" s="67">
        <v>39.996749000000001</v>
      </c>
      <c r="AO58" s="67">
        <v>39.118651999999997</v>
      </c>
      <c r="AP58" s="67">
        <v>40.531784000000002</v>
      </c>
      <c r="AQ58" s="67">
        <v>43.443421000000001</v>
      </c>
      <c r="AR58" s="67">
        <v>44.729740999999997</v>
      </c>
      <c r="AS58" s="67">
        <v>43.818579</v>
      </c>
      <c r="AT58" s="67">
        <v>42.476813</v>
      </c>
      <c r="AU58" s="67">
        <v>41.987599000000003</v>
      </c>
      <c r="AV58" s="67">
        <v>40.353942000000004</v>
      </c>
      <c r="AW58" s="67">
        <v>36.776465000000002</v>
      </c>
      <c r="AX58" s="67">
        <v>35.797570999999998</v>
      </c>
      <c r="AY58" s="67">
        <v>38.582630000000002</v>
      </c>
      <c r="AZ58" s="67">
        <v>39.857602999999997</v>
      </c>
      <c r="BA58" s="67">
        <v>35.573813000000001</v>
      </c>
      <c r="BB58" s="67">
        <v>37.657814000000002</v>
      </c>
      <c r="BC58" s="67">
        <v>41.411512000000002</v>
      </c>
      <c r="BD58" s="67">
        <v>39.312874000000001</v>
      </c>
      <c r="BE58" s="67">
        <v>41.232306999999999</v>
      </c>
      <c r="BF58" s="67">
        <v>38.722000000000001</v>
      </c>
      <c r="BG58" s="67">
        <v>36.268475844000001</v>
      </c>
      <c r="BH58" s="300">
        <v>34.591569999999997</v>
      </c>
      <c r="BI58" s="300">
        <v>32.304319999999997</v>
      </c>
      <c r="BJ58" s="300">
        <v>32.436660000000003</v>
      </c>
      <c r="BK58" s="300">
        <v>34.794310000000003</v>
      </c>
      <c r="BL58" s="300">
        <v>36.014040000000001</v>
      </c>
      <c r="BM58" s="300">
        <v>34.849359999999997</v>
      </c>
      <c r="BN58" s="300">
        <v>36.477730000000001</v>
      </c>
      <c r="BO58" s="300">
        <v>38.972380000000001</v>
      </c>
      <c r="BP58" s="300">
        <v>38.342309999999998</v>
      </c>
      <c r="BQ58" s="300">
        <v>37.443759999999997</v>
      </c>
      <c r="BR58" s="300">
        <v>36.579180000000001</v>
      </c>
      <c r="BS58" s="300">
        <v>39.065249999999999</v>
      </c>
      <c r="BT58" s="300">
        <v>38.62547</v>
      </c>
      <c r="BU58" s="300">
        <v>37.24689</v>
      </c>
      <c r="BV58" s="300">
        <v>36.630000000000003</v>
      </c>
    </row>
    <row r="59" spans="1:74" ht="11.15" customHeight="1" x14ac:dyDescent="0.25">
      <c r="A59" s="60" t="s">
        <v>467</v>
      </c>
      <c r="B59" s="171" t="s">
        <v>396</v>
      </c>
      <c r="C59" s="67">
        <v>141.34</v>
      </c>
      <c r="D59" s="67">
        <v>138.88800000000001</v>
      </c>
      <c r="E59" s="67">
        <v>130.47800000000001</v>
      </c>
      <c r="F59" s="67">
        <v>120.928</v>
      </c>
      <c r="G59" s="67">
        <v>115.58</v>
      </c>
      <c r="H59" s="67">
        <v>120.54900000000001</v>
      </c>
      <c r="I59" s="67">
        <v>127.215</v>
      </c>
      <c r="J59" s="67">
        <v>132.26599999999999</v>
      </c>
      <c r="K59" s="67">
        <v>137.249</v>
      </c>
      <c r="L59" s="67">
        <v>124.773</v>
      </c>
      <c r="M59" s="67">
        <v>126.54300000000001</v>
      </c>
      <c r="N59" s="67">
        <v>140.16200000000001</v>
      </c>
      <c r="O59" s="67">
        <v>140.12899999999999</v>
      </c>
      <c r="P59" s="67">
        <v>136.32300000000001</v>
      </c>
      <c r="Q59" s="67">
        <v>132.172</v>
      </c>
      <c r="R59" s="67">
        <v>128.274</v>
      </c>
      <c r="S59" s="67">
        <v>129.86500000000001</v>
      </c>
      <c r="T59" s="67">
        <v>131.09399999999999</v>
      </c>
      <c r="U59" s="67">
        <v>137.67400000000001</v>
      </c>
      <c r="V59" s="67">
        <v>135.636</v>
      </c>
      <c r="W59" s="67">
        <v>131.83799999999999</v>
      </c>
      <c r="X59" s="67">
        <v>120.07299999999999</v>
      </c>
      <c r="Y59" s="67">
        <v>126.221</v>
      </c>
      <c r="Z59" s="67">
        <v>140.083</v>
      </c>
      <c r="AA59" s="67">
        <v>143.19</v>
      </c>
      <c r="AB59" s="67">
        <v>132.91800000000001</v>
      </c>
      <c r="AC59" s="67">
        <v>126.782</v>
      </c>
      <c r="AD59" s="67">
        <v>150.922</v>
      </c>
      <c r="AE59" s="67">
        <v>176.62700000000001</v>
      </c>
      <c r="AF59" s="67">
        <v>176.947</v>
      </c>
      <c r="AG59" s="67">
        <v>178.8</v>
      </c>
      <c r="AH59" s="67">
        <v>179.76300000000001</v>
      </c>
      <c r="AI59" s="67">
        <v>172.50200000000001</v>
      </c>
      <c r="AJ59" s="67">
        <v>156.23500000000001</v>
      </c>
      <c r="AK59" s="67">
        <v>157.20500000000001</v>
      </c>
      <c r="AL59" s="67">
        <v>161.18799999999999</v>
      </c>
      <c r="AM59" s="67">
        <v>164.05760799999999</v>
      </c>
      <c r="AN59" s="67">
        <v>144.01243700000001</v>
      </c>
      <c r="AO59" s="67">
        <v>146.07853600000001</v>
      </c>
      <c r="AP59" s="67">
        <v>137.21829700000001</v>
      </c>
      <c r="AQ59" s="67">
        <v>139.59954400000001</v>
      </c>
      <c r="AR59" s="67">
        <v>140.132555</v>
      </c>
      <c r="AS59" s="67">
        <v>142.13915600000001</v>
      </c>
      <c r="AT59" s="67">
        <v>137.625441</v>
      </c>
      <c r="AU59" s="67">
        <v>132.095395</v>
      </c>
      <c r="AV59" s="67">
        <v>132.81144399999999</v>
      </c>
      <c r="AW59" s="67">
        <v>131.69239400000001</v>
      </c>
      <c r="AX59" s="67">
        <v>130.03906000000001</v>
      </c>
      <c r="AY59" s="67">
        <v>124.98899900000001</v>
      </c>
      <c r="AZ59" s="67">
        <v>120.84792299999999</v>
      </c>
      <c r="BA59" s="67">
        <v>114.646615</v>
      </c>
      <c r="BB59" s="67">
        <v>106.44823599999999</v>
      </c>
      <c r="BC59" s="67">
        <v>109.48912199999999</v>
      </c>
      <c r="BD59" s="67">
        <v>111.356022</v>
      </c>
      <c r="BE59" s="67">
        <v>112.52542800000001</v>
      </c>
      <c r="BF59" s="67">
        <v>111.801</v>
      </c>
      <c r="BG59" s="67">
        <v>110.96074538000001</v>
      </c>
      <c r="BH59" s="300">
        <v>99.48621</v>
      </c>
      <c r="BI59" s="300">
        <v>101.14449999999999</v>
      </c>
      <c r="BJ59" s="300">
        <v>110.90989999999999</v>
      </c>
      <c r="BK59" s="300">
        <v>115.0384</v>
      </c>
      <c r="BL59" s="300">
        <v>107.26560000000001</v>
      </c>
      <c r="BM59" s="300">
        <v>103.173</v>
      </c>
      <c r="BN59" s="300">
        <v>99.66189</v>
      </c>
      <c r="BO59" s="300">
        <v>103.6814</v>
      </c>
      <c r="BP59" s="300">
        <v>107.1446</v>
      </c>
      <c r="BQ59" s="300">
        <v>112.4057</v>
      </c>
      <c r="BR59" s="300">
        <v>114.6991</v>
      </c>
      <c r="BS59" s="300">
        <v>113.87609999999999</v>
      </c>
      <c r="BT59" s="300">
        <v>105.1568</v>
      </c>
      <c r="BU59" s="300">
        <v>105.3197</v>
      </c>
      <c r="BV59" s="300">
        <v>112.7184</v>
      </c>
    </row>
    <row r="60" spans="1:74" ht="11.15" customHeight="1" x14ac:dyDescent="0.25">
      <c r="A60" s="60" t="s">
        <v>512</v>
      </c>
      <c r="B60" s="171" t="s">
        <v>397</v>
      </c>
      <c r="C60" s="67">
        <v>32.456000000000003</v>
      </c>
      <c r="D60" s="67">
        <v>32.911000000000001</v>
      </c>
      <c r="E60" s="67">
        <v>35.048000000000002</v>
      </c>
      <c r="F60" s="67">
        <v>32.338999999999999</v>
      </c>
      <c r="G60" s="67">
        <v>31.861000000000001</v>
      </c>
      <c r="H60" s="67">
        <v>30.027999999999999</v>
      </c>
      <c r="I60" s="67">
        <v>29.334</v>
      </c>
      <c r="J60" s="67">
        <v>27.844999999999999</v>
      </c>
      <c r="K60" s="67">
        <v>28.704000000000001</v>
      </c>
      <c r="L60" s="67">
        <v>29.234000000000002</v>
      </c>
      <c r="M60" s="67">
        <v>29.792999999999999</v>
      </c>
      <c r="N60" s="67">
        <v>28.314</v>
      </c>
      <c r="O60" s="67">
        <v>29.748999999999999</v>
      </c>
      <c r="P60" s="67">
        <v>28.41</v>
      </c>
      <c r="Q60" s="67">
        <v>29.18</v>
      </c>
      <c r="R60" s="67">
        <v>28.93</v>
      </c>
      <c r="S60" s="67">
        <v>30.155999999999999</v>
      </c>
      <c r="T60" s="67">
        <v>30.466999999999999</v>
      </c>
      <c r="U60" s="67">
        <v>30.712</v>
      </c>
      <c r="V60" s="67">
        <v>28.788</v>
      </c>
      <c r="W60" s="67">
        <v>30.03</v>
      </c>
      <c r="X60" s="67">
        <v>29.681000000000001</v>
      </c>
      <c r="Y60" s="67">
        <v>32.659999999999997</v>
      </c>
      <c r="Z60" s="67">
        <v>30.52</v>
      </c>
      <c r="AA60" s="67">
        <v>30.305</v>
      </c>
      <c r="AB60" s="67">
        <v>31.327999999999999</v>
      </c>
      <c r="AC60" s="67">
        <v>34.819000000000003</v>
      </c>
      <c r="AD60" s="67">
        <v>36.174999999999997</v>
      </c>
      <c r="AE60" s="67">
        <v>38.454000000000001</v>
      </c>
      <c r="AF60" s="67">
        <v>39.524000000000001</v>
      </c>
      <c r="AG60" s="67">
        <v>35.871000000000002</v>
      </c>
      <c r="AH60" s="67">
        <v>34.386000000000003</v>
      </c>
      <c r="AI60" s="67">
        <v>32.124000000000002</v>
      </c>
      <c r="AJ60" s="67">
        <v>31.212</v>
      </c>
      <c r="AK60" s="67">
        <v>31.134</v>
      </c>
      <c r="AL60" s="67">
        <v>30.172999999999998</v>
      </c>
      <c r="AM60" s="67">
        <v>32.183999999999997</v>
      </c>
      <c r="AN60" s="67">
        <v>31.425000000000001</v>
      </c>
      <c r="AO60" s="67">
        <v>30.927</v>
      </c>
      <c r="AP60" s="67">
        <v>31.853999999999999</v>
      </c>
      <c r="AQ60" s="67">
        <v>32.03</v>
      </c>
      <c r="AR60" s="67">
        <v>31.524000000000001</v>
      </c>
      <c r="AS60" s="67">
        <v>29.382000000000001</v>
      </c>
      <c r="AT60" s="67">
        <v>29.818999999999999</v>
      </c>
      <c r="AU60" s="67">
        <v>27.76</v>
      </c>
      <c r="AV60" s="67">
        <v>28.733000000000001</v>
      </c>
      <c r="AW60" s="67">
        <v>27.9</v>
      </c>
      <c r="AX60" s="67">
        <v>25.77</v>
      </c>
      <c r="AY60" s="67">
        <v>26.748999999999999</v>
      </c>
      <c r="AZ60" s="67">
        <v>27.541</v>
      </c>
      <c r="BA60" s="67">
        <v>27.931000000000001</v>
      </c>
      <c r="BB60" s="67">
        <v>29.413</v>
      </c>
      <c r="BC60" s="67">
        <v>29.169</v>
      </c>
      <c r="BD60" s="67">
        <v>29.196999999999999</v>
      </c>
      <c r="BE60" s="67">
        <v>29.106000000000002</v>
      </c>
      <c r="BF60" s="67">
        <v>27.271999999999998</v>
      </c>
      <c r="BG60" s="67">
        <v>28.771955148</v>
      </c>
      <c r="BH60" s="300">
        <v>28.717230000000001</v>
      </c>
      <c r="BI60" s="300">
        <v>28.32884</v>
      </c>
      <c r="BJ60" s="300">
        <v>26.972809999999999</v>
      </c>
      <c r="BK60" s="300">
        <v>28.55829</v>
      </c>
      <c r="BL60" s="300">
        <v>28.098960000000002</v>
      </c>
      <c r="BM60" s="300">
        <v>29.14208</v>
      </c>
      <c r="BN60" s="300">
        <v>28.48227</v>
      </c>
      <c r="BO60" s="300">
        <v>28.750109999999999</v>
      </c>
      <c r="BP60" s="300">
        <v>27.822479999999999</v>
      </c>
      <c r="BQ60" s="300">
        <v>26.93629</v>
      </c>
      <c r="BR60" s="300">
        <v>26.950089999999999</v>
      </c>
      <c r="BS60" s="300">
        <v>26.867920000000002</v>
      </c>
      <c r="BT60" s="300">
        <v>27.248719999999999</v>
      </c>
      <c r="BU60" s="300">
        <v>26.869990000000001</v>
      </c>
      <c r="BV60" s="300">
        <v>25.346720000000001</v>
      </c>
    </row>
    <row r="61" spans="1:74" ht="11.15" customHeight="1" x14ac:dyDescent="0.25">
      <c r="A61" s="60" t="s">
        <v>745</v>
      </c>
      <c r="B61" s="570" t="s">
        <v>962</v>
      </c>
      <c r="C61" s="67">
        <v>55.277000000000001</v>
      </c>
      <c r="D61" s="67">
        <v>58.277000000000001</v>
      </c>
      <c r="E61" s="67">
        <v>60.311999999999998</v>
      </c>
      <c r="F61" s="67">
        <v>62.725000000000001</v>
      </c>
      <c r="G61" s="67">
        <v>61.213000000000001</v>
      </c>
      <c r="H61" s="67">
        <v>59.956000000000003</v>
      </c>
      <c r="I61" s="67">
        <v>58.372999999999998</v>
      </c>
      <c r="J61" s="67">
        <v>56.027000000000001</v>
      </c>
      <c r="K61" s="67">
        <v>56.14</v>
      </c>
      <c r="L61" s="67">
        <v>53.863999999999997</v>
      </c>
      <c r="M61" s="67">
        <v>55.435000000000002</v>
      </c>
      <c r="N61" s="67">
        <v>58.673000000000002</v>
      </c>
      <c r="O61" s="67">
        <v>60.615000000000002</v>
      </c>
      <c r="P61" s="67">
        <v>61.472000000000001</v>
      </c>
      <c r="Q61" s="67">
        <v>63.317</v>
      </c>
      <c r="R61" s="67">
        <v>63.07</v>
      </c>
      <c r="S61" s="67">
        <v>61.323</v>
      </c>
      <c r="T61" s="67">
        <v>59.155999999999999</v>
      </c>
      <c r="U61" s="67">
        <v>56.904000000000003</v>
      </c>
      <c r="V61" s="67">
        <v>53.771999999999998</v>
      </c>
      <c r="W61" s="67">
        <v>51.16</v>
      </c>
      <c r="X61" s="67">
        <v>49.875999999999998</v>
      </c>
      <c r="Y61" s="67">
        <v>50.152999999999999</v>
      </c>
      <c r="Z61" s="67">
        <v>54.588000000000001</v>
      </c>
      <c r="AA61" s="67">
        <v>56.037999999999997</v>
      </c>
      <c r="AB61" s="67">
        <v>58.944000000000003</v>
      </c>
      <c r="AC61" s="67">
        <v>61.902999999999999</v>
      </c>
      <c r="AD61" s="67">
        <v>62.563000000000002</v>
      </c>
      <c r="AE61" s="67">
        <v>63.109000000000002</v>
      </c>
      <c r="AF61" s="67">
        <v>58.951000000000001</v>
      </c>
      <c r="AG61" s="67">
        <v>56.176000000000002</v>
      </c>
      <c r="AH61" s="67">
        <v>50.991999999999997</v>
      </c>
      <c r="AI61" s="67">
        <v>48.335000000000001</v>
      </c>
      <c r="AJ61" s="67">
        <v>46.072000000000003</v>
      </c>
      <c r="AK61" s="67">
        <v>46.298000000000002</v>
      </c>
      <c r="AL61" s="67">
        <v>49.055999999999997</v>
      </c>
      <c r="AM61" s="67">
        <v>52.537999999999997</v>
      </c>
      <c r="AN61" s="67">
        <v>54.73</v>
      </c>
      <c r="AO61" s="67">
        <v>55.807000000000002</v>
      </c>
      <c r="AP61" s="67">
        <v>55.996000000000002</v>
      </c>
      <c r="AQ61" s="67">
        <v>57.375999999999998</v>
      </c>
      <c r="AR61" s="67">
        <v>54.305</v>
      </c>
      <c r="AS61" s="67">
        <v>52.122</v>
      </c>
      <c r="AT61" s="67">
        <v>52.225999999999999</v>
      </c>
      <c r="AU61" s="67">
        <v>50.959000000000003</v>
      </c>
      <c r="AV61" s="67">
        <v>46.472999999999999</v>
      </c>
      <c r="AW61" s="67">
        <v>48.588999999999999</v>
      </c>
      <c r="AX61" s="67">
        <v>52.216999999999999</v>
      </c>
      <c r="AY61" s="67">
        <v>56.558999999999997</v>
      </c>
      <c r="AZ61" s="67">
        <v>58.026000000000003</v>
      </c>
      <c r="BA61" s="67">
        <v>58.53</v>
      </c>
      <c r="BB61" s="67">
        <v>58.505000000000003</v>
      </c>
      <c r="BC61" s="67">
        <v>59.22</v>
      </c>
      <c r="BD61" s="67">
        <v>56.442999999999998</v>
      </c>
      <c r="BE61" s="67">
        <v>56.055999999999997</v>
      </c>
      <c r="BF61" s="67">
        <v>53.164479999999998</v>
      </c>
      <c r="BG61" s="67">
        <v>50.986910000000002</v>
      </c>
      <c r="BH61" s="300">
        <v>48.439010000000003</v>
      </c>
      <c r="BI61" s="300">
        <v>49.150979999999997</v>
      </c>
      <c r="BJ61" s="300">
        <v>52.344839999999998</v>
      </c>
      <c r="BK61" s="300">
        <v>56.827719999999999</v>
      </c>
      <c r="BL61" s="300">
        <v>59.512999999999998</v>
      </c>
      <c r="BM61" s="300">
        <v>61.427169999999997</v>
      </c>
      <c r="BN61" s="300">
        <v>62.353729999999999</v>
      </c>
      <c r="BO61" s="300">
        <v>62.248699999999999</v>
      </c>
      <c r="BP61" s="300">
        <v>59.181539999999998</v>
      </c>
      <c r="BQ61" s="300">
        <v>56.709690000000002</v>
      </c>
      <c r="BR61" s="300">
        <v>52.009889999999999</v>
      </c>
      <c r="BS61" s="300">
        <v>49.849829999999997</v>
      </c>
      <c r="BT61" s="300">
        <v>47.297179999999997</v>
      </c>
      <c r="BU61" s="300">
        <v>48.002429999999997</v>
      </c>
      <c r="BV61" s="300">
        <v>51.183019999999999</v>
      </c>
    </row>
    <row r="62" spans="1:74" ht="11.15" customHeight="1" x14ac:dyDescent="0.25">
      <c r="A62" s="60" t="s">
        <v>513</v>
      </c>
      <c r="B62" s="171" t="s">
        <v>108</v>
      </c>
      <c r="C62" s="679">
        <v>1215.2071189999999</v>
      </c>
      <c r="D62" s="679">
        <v>1209.9948260000001</v>
      </c>
      <c r="E62" s="679">
        <v>1195.8376450000001</v>
      </c>
      <c r="F62" s="679">
        <v>1200.884804</v>
      </c>
      <c r="G62" s="679">
        <v>1209.937741</v>
      </c>
      <c r="H62" s="679">
        <v>1206.826908</v>
      </c>
      <c r="I62" s="679">
        <v>1212.586491</v>
      </c>
      <c r="J62" s="679">
        <v>1231.857886</v>
      </c>
      <c r="K62" s="679">
        <v>1271.1883539999999</v>
      </c>
      <c r="L62" s="679">
        <v>1260.222035</v>
      </c>
      <c r="M62" s="679">
        <v>1257.7723249999999</v>
      </c>
      <c r="N62" s="679">
        <v>1258.9382169999999</v>
      </c>
      <c r="O62" s="679">
        <v>1265.0133530000001</v>
      </c>
      <c r="P62" s="679">
        <v>1248.3144789999999</v>
      </c>
      <c r="Q62" s="679">
        <v>1245.21002</v>
      </c>
      <c r="R62" s="679">
        <v>1263.632298</v>
      </c>
      <c r="S62" s="679">
        <v>1307.123977</v>
      </c>
      <c r="T62" s="679">
        <v>1304.1664989999999</v>
      </c>
      <c r="U62" s="679">
        <v>1309.074613</v>
      </c>
      <c r="V62" s="679">
        <v>1300.684616</v>
      </c>
      <c r="W62" s="679">
        <v>1298.386778</v>
      </c>
      <c r="X62" s="679">
        <v>1285.568743</v>
      </c>
      <c r="Y62" s="679">
        <v>1283.237734</v>
      </c>
      <c r="Z62" s="679">
        <v>1281.879621</v>
      </c>
      <c r="AA62" s="679">
        <v>1299.8931849999999</v>
      </c>
      <c r="AB62" s="679">
        <v>1282.712679</v>
      </c>
      <c r="AC62" s="679">
        <v>1326.7220090000001</v>
      </c>
      <c r="AD62" s="679">
        <v>1403.5993410000001</v>
      </c>
      <c r="AE62" s="679">
        <v>1432.23847</v>
      </c>
      <c r="AF62" s="679">
        <v>1457.703137</v>
      </c>
      <c r="AG62" s="679">
        <v>1453.987995</v>
      </c>
      <c r="AH62" s="679">
        <v>1437.578019</v>
      </c>
      <c r="AI62" s="679">
        <v>1423.1812500000001</v>
      </c>
      <c r="AJ62" s="679">
        <v>1386.329254</v>
      </c>
      <c r="AK62" s="679">
        <v>1388.7240099999999</v>
      </c>
      <c r="AL62" s="679">
        <v>1343.3477109999999</v>
      </c>
      <c r="AM62" s="679">
        <v>1337.1033399999999</v>
      </c>
      <c r="AN62" s="679">
        <v>1303.06792</v>
      </c>
      <c r="AO62" s="679">
        <v>1310.94721</v>
      </c>
      <c r="AP62" s="679">
        <v>1298.811995</v>
      </c>
      <c r="AQ62" s="679">
        <v>1303.867405</v>
      </c>
      <c r="AR62" s="679">
        <v>1281.363983</v>
      </c>
      <c r="AS62" s="679">
        <v>1278.1167359999999</v>
      </c>
      <c r="AT62" s="679">
        <v>1250.2037230000001</v>
      </c>
      <c r="AU62" s="679">
        <v>1250.9396790000001</v>
      </c>
      <c r="AV62" s="679">
        <v>1252.9669180000001</v>
      </c>
      <c r="AW62" s="679">
        <v>1233.747879</v>
      </c>
      <c r="AX62" s="679">
        <v>1198.6124299999999</v>
      </c>
      <c r="AY62" s="679">
        <v>1189.9870060000001</v>
      </c>
      <c r="AZ62" s="679">
        <v>1165.4500370000001</v>
      </c>
      <c r="BA62" s="679">
        <v>1153.6286359999999</v>
      </c>
      <c r="BB62" s="679">
        <v>1153.4994770000001</v>
      </c>
      <c r="BC62" s="679">
        <v>1172.450118</v>
      </c>
      <c r="BD62" s="679">
        <v>1179.6685890000001</v>
      </c>
      <c r="BE62" s="679">
        <v>1215.471188</v>
      </c>
      <c r="BF62" s="679">
        <v>1217.4763573</v>
      </c>
      <c r="BG62" s="679">
        <v>1218.4514176</v>
      </c>
      <c r="BH62" s="680">
        <v>1215.502</v>
      </c>
      <c r="BI62" s="680">
        <v>1211.0889999999999</v>
      </c>
      <c r="BJ62" s="680">
        <v>1196.23</v>
      </c>
      <c r="BK62" s="680">
        <v>1215.9639999999999</v>
      </c>
      <c r="BL62" s="680">
        <v>1198.0340000000001</v>
      </c>
      <c r="BM62" s="680">
        <v>1197.769</v>
      </c>
      <c r="BN62" s="680">
        <v>1216.3689999999999</v>
      </c>
      <c r="BO62" s="680">
        <v>1244.509</v>
      </c>
      <c r="BP62" s="680">
        <v>1246.229</v>
      </c>
      <c r="BQ62" s="680">
        <v>1251.1379999999999</v>
      </c>
      <c r="BR62" s="680">
        <v>1256.077</v>
      </c>
      <c r="BS62" s="680">
        <v>1257.07</v>
      </c>
      <c r="BT62" s="680">
        <v>1244.9169999999999</v>
      </c>
      <c r="BU62" s="680">
        <v>1238.162</v>
      </c>
      <c r="BV62" s="680">
        <v>1222.431</v>
      </c>
    </row>
    <row r="63" spans="1:74" ht="11.15" customHeight="1" x14ac:dyDescent="0.25">
      <c r="A63" s="60" t="s">
        <v>514</v>
      </c>
      <c r="B63" s="174" t="s">
        <v>401</v>
      </c>
      <c r="C63" s="687">
        <v>664.23400000000004</v>
      </c>
      <c r="D63" s="687">
        <v>665.45799999999997</v>
      </c>
      <c r="E63" s="687">
        <v>665.45600000000002</v>
      </c>
      <c r="F63" s="687">
        <v>663.96600000000001</v>
      </c>
      <c r="G63" s="687">
        <v>660.16700000000003</v>
      </c>
      <c r="H63" s="687">
        <v>660.01499999999999</v>
      </c>
      <c r="I63" s="687">
        <v>660.01300000000003</v>
      </c>
      <c r="J63" s="687">
        <v>660.01099999999997</v>
      </c>
      <c r="K63" s="687">
        <v>660.00900000000001</v>
      </c>
      <c r="L63" s="687">
        <v>654.84</v>
      </c>
      <c r="M63" s="687">
        <v>649.56700000000001</v>
      </c>
      <c r="N63" s="687">
        <v>649.13900000000001</v>
      </c>
      <c r="O63" s="687">
        <v>649.13900000000001</v>
      </c>
      <c r="P63" s="687">
        <v>649.12599999999998</v>
      </c>
      <c r="Q63" s="687">
        <v>649.12599999999998</v>
      </c>
      <c r="R63" s="687">
        <v>648.58799999999997</v>
      </c>
      <c r="S63" s="687">
        <v>644.81799999999998</v>
      </c>
      <c r="T63" s="687">
        <v>644.81799999999998</v>
      </c>
      <c r="U63" s="687">
        <v>644.81799999999998</v>
      </c>
      <c r="V63" s="687">
        <v>644.81799999999998</v>
      </c>
      <c r="W63" s="687">
        <v>644.81799999999998</v>
      </c>
      <c r="X63" s="687">
        <v>641.15300000000002</v>
      </c>
      <c r="Y63" s="687">
        <v>634.96699999999998</v>
      </c>
      <c r="Z63" s="687">
        <v>634.96699999999998</v>
      </c>
      <c r="AA63" s="687">
        <v>634.96699999999998</v>
      </c>
      <c r="AB63" s="687">
        <v>634.96699999999998</v>
      </c>
      <c r="AC63" s="687">
        <v>634.96699999999998</v>
      </c>
      <c r="AD63" s="687">
        <v>637.82600000000002</v>
      </c>
      <c r="AE63" s="687">
        <v>648.32600000000002</v>
      </c>
      <c r="AF63" s="687">
        <v>656.02300000000002</v>
      </c>
      <c r="AG63" s="687">
        <v>656.14</v>
      </c>
      <c r="AH63" s="687">
        <v>647.53</v>
      </c>
      <c r="AI63" s="687">
        <v>642.18600000000004</v>
      </c>
      <c r="AJ63" s="687">
        <v>638.55600000000004</v>
      </c>
      <c r="AK63" s="687">
        <v>638.08500000000004</v>
      </c>
      <c r="AL63" s="687">
        <v>638.08600000000001</v>
      </c>
      <c r="AM63" s="687">
        <v>638.08500000000004</v>
      </c>
      <c r="AN63" s="687">
        <v>637.77300000000002</v>
      </c>
      <c r="AO63" s="687">
        <v>637.774</v>
      </c>
      <c r="AP63" s="687">
        <v>633.428</v>
      </c>
      <c r="AQ63" s="687">
        <v>627.58500000000004</v>
      </c>
      <c r="AR63" s="687">
        <v>621.30399999999997</v>
      </c>
      <c r="AS63" s="687">
        <v>621.30200000000002</v>
      </c>
      <c r="AT63" s="687">
        <v>621.30200000000002</v>
      </c>
      <c r="AU63" s="687">
        <v>617.76800000000003</v>
      </c>
      <c r="AV63" s="687">
        <v>610.64599999999996</v>
      </c>
      <c r="AW63" s="687">
        <v>601.46699999999998</v>
      </c>
      <c r="AX63" s="687">
        <v>593.68200000000002</v>
      </c>
      <c r="AY63" s="687">
        <v>588.31700000000001</v>
      </c>
      <c r="AZ63" s="687">
        <v>578.87199999999996</v>
      </c>
      <c r="BA63" s="687">
        <v>566.06100000000004</v>
      </c>
      <c r="BB63" s="687">
        <v>547.86599999999999</v>
      </c>
      <c r="BC63" s="687">
        <v>523.10900000000004</v>
      </c>
      <c r="BD63" s="687">
        <v>493.32400000000001</v>
      </c>
      <c r="BE63" s="687">
        <v>468.00599999999997</v>
      </c>
      <c r="BF63" s="687">
        <v>442.471</v>
      </c>
      <c r="BG63" s="687">
        <v>415.38900006</v>
      </c>
      <c r="BH63" s="688">
        <v>401.839</v>
      </c>
      <c r="BI63" s="688">
        <v>389.839</v>
      </c>
      <c r="BJ63" s="688">
        <v>386.839</v>
      </c>
      <c r="BK63" s="688">
        <v>387.93900000000002</v>
      </c>
      <c r="BL63" s="688">
        <v>389.03899999999999</v>
      </c>
      <c r="BM63" s="688">
        <v>385.63900000000001</v>
      </c>
      <c r="BN63" s="688">
        <v>380.43900000000002</v>
      </c>
      <c r="BO63" s="688">
        <v>375.23899999999998</v>
      </c>
      <c r="BP63" s="688">
        <v>370.03899999999999</v>
      </c>
      <c r="BQ63" s="688">
        <v>364.839</v>
      </c>
      <c r="BR63" s="688">
        <v>364.839</v>
      </c>
      <c r="BS63" s="688">
        <v>364.839</v>
      </c>
      <c r="BT63" s="688">
        <v>361.339</v>
      </c>
      <c r="BU63" s="688">
        <v>357.839</v>
      </c>
      <c r="BV63" s="688">
        <v>354.339</v>
      </c>
    </row>
    <row r="64" spans="1:74" s="399" customFormat="1" ht="12" customHeight="1" x14ac:dyDescent="0.25">
      <c r="A64" s="398"/>
      <c r="B64" s="786" t="s">
        <v>807</v>
      </c>
      <c r="C64" s="742"/>
      <c r="D64" s="742"/>
      <c r="E64" s="742"/>
      <c r="F64" s="742"/>
      <c r="G64" s="742"/>
      <c r="H64" s="742"/>
      <c r="I64" s="742"/>
      <c r="J64" s="742"/>
      <c r="K64" s="742"/>
      <c r="L64" s="742"/>
      <c r="M64" s="742"/>
      <c r="N64" s="742"/>
      <c r="O64" s="742"/>
      <c r="P64" s="742"/>
      <c r="Q64" s="736"/>
      <c r="AY64" s="480"/>
      <c r="AZ64" s="480"/>
      <c r="BA64" s="480"/>
      <c r="BB64" s="480"/>
      <c r="BC64" s="480"/>
      <c r="BD64" s="480"/>
      <c r="BE64" s="480"/>
      <c r="BF64" s="480"/>
      <c r="BG64" s="480"/>
      <c r="BH64" s="480"/>
      <c r="BI64" s="480"/>
      <c r="BJ64" s="480"/>
    </row>
    <row r="65" spans="1:74" s="399" customFormat="1" ht="12" customHeight="1" x14ac:dyDescent="0.25">
      <c r="A65" s="398"/>
      <c r="B65" s="787" t="s">
        <v>835</v>
      </c>
      <c r="C65" s="742"/>
      <c r="D65" s="742"/>
      <c r="E65" s="742"/>
      <c r="F65" s="742"/>
      <c r="G65" s="742"/>
      <c r="H65" s="742"/>
      <c r="I65" s="742"/>
      <c r="J65" s="742"/>
      <c r="K65" s="742"/>
      <c r="L65" s="742"/>
      <c r="M65" s="742"/>
      <c r="N65" s="742"/>
      <c r="O65" s="742"/>
      <c r="P65" s="742"/>
      <c r="Q65" s="736"/>
      <c r="AY65" s="480"/>
      <c r="AZ65" s="480"/>
      <c r="BA65" s="480"/>
      <c r="BB65" s="480"/>
      <c r="BC65" s="480"/>
      <c r="BD65" s="480"/>
      <c r="BE65" s="480"/>
      <c r="BF65" s="480"/>
      <c r="BG65" s="480"/>
      <c r="BH65" s="480"/>
      <c r="BI65" s="480"/>
      <c r="BJ65" s="480"/>
    </row>
    <row r="66" spans="1:74" s="399" customFormat="1" ht="12" customHeight="1" x14ac:dyDescent="0.25">
      <c r="A66" s="398"/>
      <c r="B66" s="787" t="s">
        <v>836</v>
      </c>
      <c r="C66" s="742"/>
      <c r="D66" s="742"/>
      <c r="E66" s="742"/>
      <c r="F66" s="742"/>
      <c r="G66" s="742"/>
      <c r="H66" s="742"/>
      <c r="I66" s="742"/>
      <c r="J66" s="742"/>
      <c r="K66" s="742"/>
      <c r="L66" s="742"/>
      <c r="M66" s="742"/>
      <c r="N66" s="742"/>
      <c r="O66" s="742"/>
      <c r="P66" s="742"/>
      <c r="Q66" s="736"/>
      <c r="AY66" s="480"/>
      <c r="AZ66" s="480"/>
      <c r="BA66" s="480"/>
      <c r="BB66" s="480"/>
      <c r="BC66" s="480"/>
      <c r="BD66" s="480"/>
      <c r="BE66" s="480"/>
      <c r="BF66" s="480"/>
      <c r="BG66" s="480"/>
      <c r="BH66" s="480"/>
      <c r="BI66" s="480"/>
      <c r="BJ66" s="480"/>
    </row>
    <row r="67" spans="1:74" s="399" customFormat="1" ht="12" customHeight="1" x14ac:dyDescent="0.25">
      <c r="A67" s="398"/>
      <c r="B67" s="787" t="s">
        <v>837</v>
      </c>
      <c r="C67" s="742"/>
      <c r="D67" s="742"/>
      <c r="E67" s="742"/>
      <c r="F67" s="742"/>
      <c r="G67" s="742"/>
      <c r="H67" s="742"/>
      <c r="I67" s="742"/>
      <c r="J67" s="742"/>
      <c r="K67" s="742"/>
      <c r="L67" s="742"/>
      <c r="M67" s="742"/>
      <c r="N67" s="742"/>
      <c r="O67" s="742"/>
      <c r="P67" s="742"/>
      <c r="Q67" s="736"/>
      <c r="AY67" s="480"/>
      <c r="AZ67" s="480"/>
      <c r="BA67" s="480"/>
      <c r="BB67" s="480"/>
      <c r="BC67" s="480"/>
      <c r="BD67" s="480"/>
      <c r="BE67" s="480"/>
      <c r="BF67" s="480"/>
      <c r="BG67" s="480"/>
      <c r="BH67" s="480"/>
      <c r="BI67" s="480"/>
      <c r="BJ67" s="480"/>
    </row>
    <row r="68" spans="1:74" s="399" customFormat="1" ht="20.5" customHeight="1" x14ac:dyDescent="0.25">
      <c r="A68" s="398"/>
      <c r="B68" s="786" t="s">
        <v>1372</v>
      </c>
      <c r="C68" s="736"/>
      <c r="D68" s="736"/>
      <c r="E68" s="736"/>
      <c r="F68" s="736"/>
      <c r="G68" s="736"/>
      <c r="H68" s="736"/>
      <c r="I68" s="736"/>
      <c r="J68" s="736"/>
      <c r="K68" s="736"/>
      <c r="L68" s="736"/>
      <c r="M68" s="736"/>
      <c r="N68" s="736"/>
      <c r="O68" s="736"/>
      <c r="P68" s="736"/>
      <c r="Q68" s="736"/>
      <c r="AY68" s="480"/>
      <c r="AZ68" s="480"/>
      <c r="BA68" s="480"/>
      <c r="BB68" s="480"/>
      <c r="BC68" s="480"/>
      <c r="BD68" s="480"/>
      <c r="BE68" s="480"/>
      <c r="BF68" s="480"/>
      <c r="BG68" s="480"/>
      <c r="BH68" s="480"/>
      <c r="BI68" s="480"/>
      <c r="BJ68" s="480"/>
    </row>
    <row r="69" spans="1:74" s="399" customFormat="1" ht="12" customHeight="1" x14ac:dyDescent="0.25">
      <c r="A69" s="398"/>
      <c r="B69" s="786" t="s">
        <v>872</v>
      </c>
      <c r="C69" s="742"/>
      <c r="D69" s="742"/>
      <c r="E69" s="742"/>
      <c r="F69" s="742"/>
      <c r="G69" s="742"/>
      <c r="H69" s="742"/>
      <c r="I69" s="742"/>
      <c r="J69" s="742"/>
      <c r="K69" s="742"/>
      <c r="L69" s="742"/>
      <c r="M69" s="742"/>
      <c r="N69" s="742"/>
      <c r="O69" s="742"/>
      <c r="P69" s="742"/>
      <c r="Q69" s="736"/>
      <c r="AY69" s="480"/>
      <c r="AZ69" s="480"/>
      <c r="BA69" s="480"/>
      <c r="BB69" s="480"/>
      <c r="BC69" s="480"/>
      <c r="BD69" s="480"/>
      <c r="BE69" s="480"/>
      <c r="BF69" s="480"/>
      <c r="BG69" s="480"/>
      <c r="BH69" s="480"/>
      <c r="BI69" s="480"/>
      <c r="BJ69" s="480"/>
    </row>
    <row r="70" spans="1:74" s="399" customFormat="1" ht="19.75" customHeight="1" x14ac:dyDescent="0.25">
      <c r="A70" s="398"/>
      <c r="B70" s="786" t="s">
        <v>1385</v>
      </c>
      <c r="C70" s="742"/>
      <c r="D70" s="742"/>
      <c r="E70" s="742"/>
      <c r="F70" s="742"/>
      <c r="G70" s="742"/>
      <c r="H70" s="742"/>
      <c r="I70" s="742"/>
      <c r="J70" s="742"/>
      <c r="K70" s="742"/>
      <c r="L70" s="742"/>
      <c r="M70" s="742"/>
      <c r="N70" s="742"/>
      <c r="O70" s="742"/>
      <c r="P70" s="742"/>
      <c r="Q70" s="736"/>
      <c r="AY70" s="480"/>
      <c r="AZ70" s="480"/>
      <c r="BA70" s="480"/>
      <c r="BB70" s="480"/>
      <c r="BC70" s="480"/>
      <c r="BD70" s="480"/>
      <c r="BE70" s="480"/>
      <c r="BF70" s="480"/>
      <c r="BG70" s="480"/>
      <c r="BH70" s="480"/>
      <c r="BI70" s="480"/>
      <c r="BJ70" s="480"/>
    </row>
    <row r="71" spans="1:74" s="399" customFormat="1" ht="12" customHeight="1" x14ac:dyDescent="0.25">
      <c r="A71" s="398"/>
      <c r="B71" s="756" t="s">
        <v>806</v>
      </c>
      <c r="C71" s="757"/>
      <c r="D71" s="757"/>
      <c r="E71" s="757"/>
      <c r="F71" s="757"/>
      <c r="G71" s="757"/>
      <c r="H71" s="757"/>
      <c r="I71" s="757"/>
      <c r="J71" s="757"/>
      <c r="K71" s="757"/>
      <c r="L71" s="757"/>
      <c r="M71" s="757"/>
      <c r="N71" s="757"/>
      <c r="O71" s="757"/>
      <c r="P71" s="757"/>
      <c r="Q71" s="757"/>
      <c r="AY71" s="480"/>
      <c r="AZ71" s="480"/>
      <c r="BA71" s="480"/>
      <c r="BB71" s="480"/>
      <c r="BC71" s="480"/>
      <c r="BD71" s="480"/>
      <c r="BE71" s="480"/>
      <c r="BF71" s="480"/>
      <c r="BG71" s="480"/>
      <c r="BH71" s="480"/>
      <c r="BI71" s="480"/>
      <c r="BJ71" s="480"/>
    </row>
    <row r="72" spans="1:74" s="399" customFormat="1" ht="12" customHeight="1" x14ac:dyDescent="0.25">
      <c r="A72" s="398"/>
      <c r="B72" s="790" t="s">
        <v>838</v>
      </c>
      <c r="C72" s="742"/>
      <c r="D72" s="742"/>
      <c r="E72" s="742"/>
      <c r="F72" s="742"/>
      <c r="G72" s="742"/>
      <c r="H72" s="742"/>
      <c r="I72" s="742"/>
      <c r="J72" s="742"/>
      <c r="K72" s="742"/>
      <c r="L72" s="742"/>
      <c r="M72" s="742"/>
      <c r="N72" s="742"/>
      <c r="O72" s="742"/>
      <c r="P72" s="742"/>
      <c r="Q72" s="736"/>
      <c r="AY72" s="480"/>
      <c r="AZ72" s="480"/>
      <c r="BA72" s="480"/>
      <c r="BB72" s="480"/>
      <c r="BC72" s="480"/>
      <c r="BD72" s="480"/>
      <c r="BE72" s="480"/>
      <c r="BF72" s="480"/>
      <c r="BG72" s="480"/>
      <c r="BH72" s="480"/>
      <c r="BI72" s="480"/>
      <c r="BJ72" s="480"/>
    </row>
    <row r="73" spans="1:74" s="399" customFormat="1" ht="12" customHeight="1" x14ac:dyDescent="0.25">
      <c r="A73" s="398"/>
      <c r="B73" s="791" t="s">
        <v>839</v>
      </c>
      <c r="C73" s="736"/>
      <c r="D73" s="736"/>
      <c r="E73" s="736"/>
      <c r="F73" s="736"/>
      <c r="G73" s="736"/>
      <c r="H73" s="736"/>
      <c r="I73" s="736"/>
      <c r="J73" s="736"/>
      <c r="K73" s="736"/>
      <c r="L73" s="736"/>
      <c r="M73" s="736"/>
      <c r="N73" s="736"/>
      <c r="O73" s="736"/>
      <c r="P73" s="736"/>
      <c r="Q73" s="736"/>
      <c r="AY73" s="480"/>
      <c r="AZ73" s="480"/>
      <c r="BA73" s="480"/>
      <c r="BB73" s="480"/>
      <c r="BC73" s="480"/>
      <c r="BD73" s="480"/>
      <c r="BE73" s="480"/>
      <c r="BF73" s="480"/>
      <c r="BG73" s="480"/>
      <c r="BH73" s="480"/>
      <c r="BI73" s="480"/>
      <c r="BJ73" s="480"/>
    </row>
    <row r="74" spans="1:74" s="399" customFormat="1" ht="12" customHeight="1" x14ac:dyDescent="0.25">
      <c r="A74" s="398"/>
      <c r="B74" s="750" t="str">
        <f>"Notes: "&amp;"EIA completed modeling and analysis for this report on " &amp;Dates!D2&amp;"."</f>
        <v>Notes: EIA completed modeling and analysis for this report on Thursday October 6, 2022.</v>
      </c>
      <c r="C74" s="749"/>
      <c r="D74" s="749"/>
      <c r="E74" s="749"/>
      <c r="F74" s="749"/>
      <c r="G74" s="749"/>
      <c r="H74" s="749"/>
      <c r="I74" s="749"/>
      <c r="J74" s="749"/>
      <c r="K74" s="749"/>
      <c r="L74" s="749"/>
      <c r="M74" s="749"/>
      <c r="N74" s="749"/>
      <c r="O74" s="749"/>
      <c r="P74" s="749"/>
      <c r="Q74" s="749"/>
      <c r="AY74" s="480"/>
      <c r="AZ74" s="480"/>
      <c r="BA74" s="480"/>
      <c r="BB74" s="480"/>
      <c r="BC74" s="480"/>
      <c r="BD74" s="480"/>
      <c r="BE74" s="480"/>
      <c r="BF74" s="480"/>
      <c r="BG74" s="480"/>
      <c r="BH74" s="480"/>
      <c r="BI74" s="480"/>
      <c r="BJ74" s="480"/>
    </row>
    <row r="75" spans="1:74" s="399" customFormat="1" ht="12" customHeight="1" x14ac:dyDescent="0.25">
      <c r="A75" s="398"/>
      <c r="B75" s="750" t="s">
        <v>350</v>
      </c>
      <c r="C75" s="749"/>
      <c r="D75" s="749"/>
      <c r="E75" s="749"/>
      <c r="F75" s="749"/>
      <c r="G75" s="749"/>
      <c r="H75" s="749"/>
      <c r="I75" s="749"/>
      <c r="J75" s="749"/>
      <c r="K75" s="749"/>
      <c r="L75" s="749"/>
      <c r="M75" s="749"/>
      <c r="N75" s="749"/>
      <c r="O75" s="749"/>
      <c r="P75" s="749"/>
      <c r="Q75" s="749"/>
      <c r="AY75" s="480"/>
      <c r="AZ75" s="480"/>
      <c r="BA75" s="480"/>
      <c r="BB75" s="480"/>
      <c r="BC75" s="480"/>
      <c r="BD75" s="480"/>
      <c r="BE75" s="480"/>
      <c r="BF75" s="480"/>
      <c r="BG75" s="480"/>
      <c r="BH75" s="480"/>
      <c r="BI75" s="480"/>
      <c r="BJ75" s="480"/>
    </row>
    <row r="76" spans="1:74" s="399" customFormat="1" ht="12" customHeight="1" x14ac:dyDescent="0.25">
      <c r="A76" s="398"/>
      <c r="B76" s="743" t="s">
        <v>840</v>
      </c>
      <c r="C76" s="742"/>
      <c r="D76" s="742"/>
      <c r="E76" s="742"/>
      <c r="F76" s="742"/>
      <c r="G76" s="742"/>
      <c r="H76" s="742"/>
      <c r="I76" s="742"/>
      <c r="J76" s="742"/>
      <c r="K76" s="742"/>
      <c r="L76" s="742"/>
      <c r="M76" s="742"/>
      <c r="N76" s="742"/>
      <c r="O76" s="742"/>
      <c r="P76" s="742"/>
      <c r="Q76" s="736"/>
      <c r="AY76" s="480"/>
      <c r="AZ76" s="480"/>
      <c r="BA76" s="480"/>
      <c r="BB76" s="480"/>
      <c r="BC76" s="480"/>
      <c r="BD76" s="480"/>
      <c r="BE76" s="480"/>
      <c r="BF76" s="480"/>
      <c r="BG76" s="480"/>
      <c r="BH76" s="480"/>
      <c r="BI76" s="480"/>
      <c r="BJ76" s="480"/>
    </row>
    <row r="77" spans="1:74" s="399" customFormat="1" ht="12" customHeight="1" x14ac:dyDescent="0.25">
      <c r="A77" s="398"/>
      <c r="B77" s="744" t="s">
        <v>841</v>
      </c>
      <c r="C77" s="746"/>
      <c r="D77" s="746"/>
      <c r="E77" s="746"/>
      <c r="F77" s="746"/>
      <c r="G77" s="746"/>
      <c r="H77" s="746"/>
      <c r="I77" s="746"/>
      <c r="J77" s="746"/>
      <c r="K77" s="746"/>
      <c r="L77" s="746"/>
      <c r="M77" s="746"/>
      <c r="N77" s="746"/>
      <c r="O77" s="746"/>
      <c r="P77" s="746"/>
      <c r="Q77" s="736"/>
      <c r="AY77" s="480"/>
      <c r="AZ77" s="480"/>
      <c r="BA77" s="480"/>
      <c r="BB77" s="480"/>
      <c r="BC77" s="480"/>
      <c r="BD77" s="480"/>
      <c r="BE77" s="480"/>
      <c r="BF77" s="480"/>
      <c r="BG77" s="480"/>
      <c r="BH77" s="480"/>
      <c r="BI77" s="480"/>
      <c r="BJ77" s="480"/>
    </row>
    <row r="78" spans="1:74" s="399" customFormat="1" ht="12" customHeight="1" x14ac:dyDescent="0.25">
      <c r="A78" s="398"/>
      <c r="B78" s="745" t="s">
        <v>829</v>
      </c>
      <c r="C78" s="746"/>
      <c r="D78" s="746"/>
      <c r="E78" s="746"/>
      <c r="F78" s="746"/>
      <c r="G78" s="746"/>
      <c r="H78" s="746"/>
      <c r="I78" s="746"/>
      <c r="J78" s="746"/>
      <c r="K78" s="746"/>
      <c r="L78" s="746"/>
      <c r="M78" s="746"/>
      <c r="N78" s="746"/>
      <c r="O78" s="746"/>
      <c r="P78" s="746"/>
      <c r="Q78" s="736"/>
      <c r="AY78" s="480"/>
      <c r="AZ78" s="480"/>
      <c r="BA78" s="480"/>
      <c r="BB78" s="480"/>
      <c r="BC78" s="480"/>
      <c r="BD78" s="480"/>
      <c r="BE78" s="480"/>
      <c r="BF78" s="480"/>
      <c r="BG78" s="480"/>
      <c r="BH78" s="480"/>
      <c r="BI78" s="480"/>
      <c r="BJ78" s="480"/>
    </row>
    <row r="79" spans="1:74" s="400" customFormat="1" ht="12" customHeight="1" x14ac:dyDescent="0.25">
      <c r="A79" s="392"/>
      <c r="B79" s="765" t="s">
        <v>1356</v>
      </c>
      <c r="C79" s="736"/>
      <c r="D79" s="736"/>
      <c r="E79" s="736"/>
      <c r="F79" s="736"/>
      <c r="G79" s="736"/>
      <c r="H79" s="736"/>
      <c r="I79" s="736"/>
      <c r="J79" s="736"/>
      <c r="K79" s="736"/>
      <c r="L79" s="736"/>
      <c r="M79" s="736"/>
      <c r="N79" s="736"/>
      <c r="O79" s="736"/>
      <c r="P79" s="736"/>
      <c r="Q79" s="736"/>
      <c r="AY79" s="481"/>
      <c r="AZ79" s="481"/>
      <c r="BA79" s="481"/>
      <c r="BB79" s="481"/>
      <c r="BC79" s="481"/>
      <c r="BD79" s="481"/>
      <c r="BE79" s="481"/>
      <c r="BF79" s="481"/>
      <c r="BG79" s="481"/>
      <c r="BH79" s="481"/>
      <c r="BI79" s="481"/>
      <c r="BJ79" s="481"/>
    </row>
    <row r="80" spans="1:74" ht="10" x14ac:dyDescent="0.2">
      <c r="BD80" s="366"/>
      <c r="BE80" s="366"/>
      <c r="BF80" s="366"/>
      <c r="BK80" s="366"/>
      <c r="BL80" s="366"/>
      <c r="BM80" s="366"/>
      <c r="BN80" s="366"/>
      <c r="BO80" s="366"/>
      <c r="BP80" s="366"/>
      <c r="BQ80" s="366"/>
      <c r="BR80" s="366"/>
      <c r="BS80" s="366"/>
      <c r="BT80" s="366"/>
      <c r="BU80" s="366"/>
      <c r="BV80" s="366"/>
    </row>
    <row r="81" spans="56:74" ht="10" x14ac:dyDescent="0.2">
      <c r="BD81" s="366"/>
      <c r="BE81" s="366"/>
      <c r="BF81" s="366"/>
      <c r="BK81" s="366"/>
      <c r="BL81" s="366"/>
      <c r="BM81" s="366"/>
      <c r="BN81" s="366"/>
      <c r="BO81" s="366"/>
      <c r="BP81" s="366"/>
      <c r="BQ81" s="366"/>
      <c r="BR81" s="366"/>
      <c r="BS81" s="366"/>
      <c r="BT81" s="366"/>
      <c r="BU81" s="366"/>
      <c r="BV81" s="366"/>
    </row>
    <row r="82" spans="56:74" ht="10" x14ac:dyDescent="0.2">
      <c r="BD82" s="366"/>
      <c r="BE82" s="366"/>
      <c r="BF82" s="366"/>
      <c r="BK82" s="366"/>
      <c r="BL82" s="366"/>
      <c r="BM82" s="366"/>
      <c r="BN82" s="366"/>
      <c r="BO82" s="366"/>
      <c r="BP82" s="366"/>
      <c r="BQ82" s="366"/>
      <c r="BR82" s="366"/>
      <c r="BS82" s="366"/>
      <c r="BT82" s="366"/>
      <c r="BU82" s="366"/>
      <c r="BV82" s="366"/>
    </row>
    <row r="83" spans="56:74" ht="10" x14ac:dyDescent="0.2">
      <c r="BD83" s="366"/>
      <c r="BE83" s="366"/>
      <c r="BF83" s="366"/>
      <c r="BK83" s="366"/>
      <c r="BL83" s="366"/>
      <c r="BM83" s="366"/>
      <c r="BN83" s="366"/>
      <c r="BO83" s="366"/>
      <c r="BP83" s="366"/>
      <c r="BQ83" s="366"/>
      <c r="BR83" s="366"/>
      <c r="BS83" s="366"/>
      <c r="BT83" s="366"/>
      <c r="BU83" s="366"/>
      <c r="BV83" s="366"/>
    </row>
    <row r="84" spans="56:74" ht="10" x14ac:dyDescent="0.2">
      <c r="BD84" s="366"/>
      <c r="BE84" s="366"/>
      <c r="BF84" s="366"/>
      <c r="BK84" s="366"/>
      <c r="BL84" s="366"/>
      <c r="BM84" s="366"/>
      <c r="BN84" s="366"/>
      <c r="BO84" s="366"/>
      <c r="BP84" s="366"/>
      <c r="BQ84" s="366"/>
      <c r="BR84" s="366"/>
      <c r="BS84" s="366"/>
      <c r="BT84" s="366"/>
      <c r="BU84" s="366"/>
      <c r="BV84" s="366"/>
    </row>
    <row r="85" spans="56:74" ht="10" x14ac:dyDescent="0.2">
      <c r="BD85" s="366"/>
      <c r="BE85" s="366"/>
      <c r="BF85" s="366"/>
      <c r="BK85" s="366"/>
      <c r="BL85" s="366"/>
      <c r="BM85" s="366"/>
      <c r="BN85" s="366"/>
      <c r="BO85" s="366"/>
      <c r="BP85" s="366"/>
      <c r="BQ85" s="366"/>
      <c r="BR85" s="366"/>
      <c r="BS85" s="366"/>
      <c r="BT85" s="366"/>
      <c r="BU85" s="366"/>
      <c r="BV85" s="366"/>
    </row>
    <row r="86" spans="56:74" ht="10" x14ac:dyDescent="0.2">
      <c r="BD86" s="366"/>
      <c r="BE86" s="366"/>
      <c r="BF86" s="366"/>
      <c r="BK86" s="366"/>
      <c r="BL86" s="366"/>
      <c r="BM86" s="366"/>
      <c r="BN86" s="366"/>
      <c r="BO86" s="366"/>
      <c r="BP86" s="366"/>
      <c r="BQ86" s="366"/>
      <c r="BR86" s="366"/>
      <c r="BS86" s="366"/>
      <c r="BT86" s="366"/>
      <c r="BU86" s="366"/>
      <c r="BV86" s="366"/>
    </row>
    <row r="87" spans="56:74" ht="10" x14ac:dyDescent="0.2">
      <c r="BD87" s="366"/>
      <c r="BE87" s="366"/>
      <c r="BF87" s="366"/>
      <c r="BK87" s="366"/>
      <c r="BL87" s="366"/>
      <c r="BM87" s="366"/>
      <c r="BN87" s="366"/>
      <c r="BO87" s="366"/>
      <c r="BP87" s="366"/>
      <c r="BQ87" s="366"/>
      <c r="BR87" s="366"/>
      <c r="BS87" s="366"/>
      <c r="BT87" s="366"/>
      <c r="BU87" s="366"/>
      <c r="BV87" s="366"/>
    </row>
    <row r="88" spans="56:74" ht="10" x14ac:dyDescent="0.2">
      <c r="BD88" s="366"/>
      <c r="BE88" s="366"/>
      <c r="BF88" s="366"/>
      <c r="BK88" s="366"/>
      <c r="BL88" s="366"/>
      <c r="BM88" s="366"/>
      <c r="BN88" s="366"/>
      <c r="BO88" s="366"/>
      <c r="BP88" s="366"/>
      <c r="BQ88" s="366"/>
      <c r="BR88" s="366"/>
      <c r="BS88" s="366"/>
      <c r="BT88" s="366"/>
      <c r="BU88" s="366"/>
      <c r="BV88" s="366"/>
    </row>
    <row r="89" spans="56:74" ht="10" x14ac:dyDescent="0.2">
      <c r="BD89" s="366"/>
      <c r="BE89" s="366"/>
      <c r="BF89" s="366"/>
      <c r="BK89" s="366"/>
      <c r="BL89" s="366"/>
      <c r="BM89" s="366"/>
      <c r="BN89" s="366"/>
      <c r="BO89" s="366"/>
      <c r="BP89" s="366"/>
      <c r="BQ89" s="366"/>
      <c r="BR89" s="366"/>
      <c r="BS89" s="366"/>
      <c r="BT89" s="366"/>
      <c r="BU89" s="366"/>
      <c r="BV89" s="366"/>
    </row>
    <row r="90" spans="56:74" ht="10" x14ac:dyDescent="0.2">
      <c r="BD90" s="366"/>
      <c r="BE90" s="366"/>
      <c r="BF90" s="366"/>
      <c r="BK90" s="366"/>
      <c r="BL90" s="366"/>
      <c r="BM90" s="366"/>
      <c r="BN90" s="366"/>
      <c r="BO90" s="366"/>
      <c r="BP90" s="366"/>
      <c r="BQ90" s="366"/>
      <c r="BR90" s="366"/>
      <c r="BS90" s="366"/>
      <c r="BT90" s="366"/>
      <c r="BU90" s="366"/>
      <c r="BV90" s="366"/>
    </row>
    <row r="91" spans="56:74" ht="10" x14ac:dyDescent="0.2">
      <c r="BD91" s="366"/>
      <c r="BE91" s="366"/>
      <c r="BF91" s="366"/>
      <c r="BK91" s="366"/>
      <c r="BL91" s="366"/>
      <c r="BM91" s="366"/>
      <c r="BN91" s="366"/>
      <c r="BO91" s="366"/>
      <c r="BP91" s="366"/>
      <c r="BQ91" s="366"/>
      <c r="BR91" s="366"/>
      <c r="BS91" s="366"/>
      <c r="BT91" s="366"/>
      <c r="BU91" s="366"/>
      <c r="BV91" s="366"/>
    </row>
    <row r="92" spans="56:74" ht="10" x14ac:dyDescent="0.2">
      <c r="BD92" s="366"/>
      <c r="BE92" s="366"/>
      <c r="BF92" s="366"/>
      <c r="BK92" s="366"/>
      <c r="BL92" s="366"/>
      <c r="BM92" s="366"/>
      <c r="BN92" s="366"/>
      <c r="BO92" s="366"/>
      <c r="BP92" s="366"/>
      <c r="BQ92" s="366"/>
      <c r="BR92" s="366"/>
      <c r="BS92" s="366"/>
      <c r="BT92" s="366"/>
      <c r="BU92" s="366"/>
      <c r="BV92" s="366"/>
    </row>
    <row r="93" spans="56:74" ht="10" x14ac:dyDescent="0.2">
      <c r="BD93" s="366"/>
      <c r="BE93" s="366"/>
      <c r="BF93" s="366"/>
      <c r="BK93" s="366"/>
      <c r="BL93" s="366"/>
      <c r="BM93" s="366"/>
      <c r="BN93" s="366"/>
      <c r="BO93" s="366"/>
      <c r="BP93" s="366"/>
      <c r="BQ93" s="366"/>
      <c r="BR93" s="366"/>
      <c r="BS93" s="366"/>
      <c r="BT93" s="366"/>
      <c r="BU93" s="366"/>
      <c r="BV93" s="366"/>
    </row>
    <row r="94" spans="56:74" ht="10" x14ac:dyDescent="0.2">
      <c r="BD94" s="366"/>
      <c r="BE94" s="366"/>
      <c r="BF94" s="366"/>
      <c r="BK94" s="366"/>
      <c r="BL94" s="366"/>
      <c r="BM94" s="366"/>
      <c r="BN94" s="366"/>
      <c r="BO94" s="366"/>
      <c r="BP94" s="366"/>
      <c r="BQ94" s="366"/>
      <c r="BR94" s="366"/>
      <c r="BS94" s="366"/>
      <c r="BT94" s="366"/>
      <c r="BU94" s="366"/>
      <c r="BV94" s="366"/>
    </row>
    <row r="95" spans="56:74" ht="10" x14ac:dyDescent="0.2">
      <c r="BD95" s="366"/>
      <c r="BE95" s="366"/>
      <c r="BF95" s="366"/>
      <c r="BK95" s="366"/>
      <c r="BL95" s="366"/>
      <c r="BM95" s="366"/>
      <c r="BN95" s="366"/>
      <c r="BO95" s="366"/>
      <c r="BP95" s="366"/>
      <c r="BQ95" s="366"/>
      <c r="BR95" s="366"/>
      <c r="BS95" s="366"/>
      <c r="BT95" s="366"/>
      <c r="BU95" s="366"/>
      <c r="BV95" s="366"/>
    </row>
    <row r="96" spans="56:74" ht="10" x14ac:dyDescent="0.2">
      <c r="BD96" s="366"/>
      <c r="BE96" s="366"/>
      <c r="BF96" s="366"/>
      <c r="BK96" s="366"/>
      <c r="BL96" s="366"/>
      <c r="BM96" s="366"/>
      <c r="BN96" s="366"/>
      <c r="BO96" s="366"/>
      <c r="BP96" s="366"/>
      <c r="BQ96" s="366"/>
      <c r="BR96" s="366"/>
      <c r="BS96" s="366"/>
      <c r="BT96" s="366"/>
      <c r="BU96" s="366"/>
      <c r="BV96" s="366"/>
    </row>
    <row r="97" spans="56:74" ht="10" x14ac:dyDescent="0.2">
      <c r="BD97" s="366"/>
      <c r="BE97" s="366"/>
      <c r="BF97" s="366"/>
      <c r="BK97" s="366"/>
      <c r="BL97" s="366"/>
      <c r="BM97" s="366"/>
      <c r="BN97" s="366"/>
      <c r="BO97" s="366"/>
      <c r="BP97" s="366"/>
      <c r="BQ97" s="366"/>
      <c r="BR97" s="366"/>
      <c r="BS97" s="366"/>
      <c r="BT97" s="366"/>
      <c r="BU97" s="366"/>
      <c r="BV97" s="366"/>
    </row>
    <row r="98" spans="56:74" ht="10" x14ac:dyDescent="0.2">
      <c r="BD98" s="366"/>
      <c r="BE98" s="366"/>
      <c r="BF98" s="366"/>
      <c r="BK98" s="366"/>
      <c r="BL98" s="366"/>
      <c r="BM98" s="366"/>
      <c r="BN98" s="366"/>
      <c r="BO98" s="366"/>
      <c r="BP98" s="366"/>
      <c r="BQ98" s="366"/>
      <c r="BR98" s="366"/>
      <c r="BS98" s="366"/>
      <c r="BT98" s="366"/>
      <c r="BU98" s="366"/>
      <c r="BV98" s="366"/>
    </row>
    <row r="99" spans="56:74" ht="10" x14ac:dyDescent="0.2">
      <c r="BD99" s="366"/>
      <c r="BE99" s="366"/>
      <c r="BF99" s="366"/>
      <c r="BK99" s="366"/>
      <c r="BL99" s="366"/>
      <c r="BM99" s="366"/>
      <c r="BN99" s="366"/>
      <c r="BO99" s="366"/>
      <c r="BP99" s="366"/>
      <c r="BQ99" s="366"/>
      <c r="BR99" s="366"/>
      <c r="BS99" s="366"/>
      <c r="BT99" s="366"/>
      <c r="BU99" s="366"/>
      <c r="BV99" s="366"/>
    </row>
    <row r="100" spans="56:74" ht="10" x14ac:dyDescent="0.2">
      <c r="BD100" s="366"/>
      <c r="BE100" s="366"/>
      <c r="BF100" s="366"/>
      <c r="BK100" s="366"/>
      <c r="BL100" s="366"/>
      <c r="BM100" s="366"/>
      <c r="BN100" s="366"/>
      <c r="BO100" s="366"/>
      <c r="BP100" s="366"/>
      <c r="BQ100" s="366"/>
      <c r="BR100" s="366"/>
      <c r="BS100" s="366"/>
      <c r="BT100" s="366"/>
      <c r="BU100" s="366"/>
      <c r="BV100" s="366"/>
    </row>
    <row r="101" spans="56:74" ht="10" x14ac:dyDescent="0.2">
      <c r="BD101" s="366"/>
      <c r="BE101" s="366"/>
      <c r="BF101" s="366"/>
      <c r="BK101" s="366"/>
      <c r="BL101" s="366"/>
      <c r="BM101" s="366"/>
      <c r="BN101" s="366"/>
      <c r="BO101" s="366"/>
      <c r="BP101" s="366"/>
      <c r="BQ101" s="366"/>
      <c r="BR101" s="366"/>
      <c r="BS101" s="366"/>
      <c r="BT101" s="366"/>
      <c r="BU101" s="366"/>
      <c r="BV101" s="366"/>
    </row>
    <row r="102" spans="56:74" ht="10" x14ac:dyDescent="0.2">
      <c r="BD102" s="366"/>
      <c r="BE102" s="366"/>
      <c r="BF102" s="366"/>
      <c r="BK102" s="366"/>
      <c r="BL102" s="366"/>
      <c r="BM102" s="366"/>
      <c r="BN102" s="366"/>
      <c r="BO102" s="366"/>
      <c r="BP102" s="366"/>
      <c r="BQ102" s="366"/>
      <c r="BR102" s="366"/>
      <c r="BS102" s="366"/>
      <c r="BT102" s="366"/>
      <c r="BU102" s="366"/>
      <c r="BV102" s="366"/>
    </row>
    <row r="103" spans="56:74" ht="10" x14ac:dyDescent="0.2">
      <c r="BD103" s="366"/>
      <c r="BE103" s="366"/>
      <c r="BF103" s="366"/>
      <c r="BK103" s="366"/>
      <c r="BL103" s="366"/>
      <c r="BM103" s="366"/>
      <c r="BN103" s="366"/>
      <c r="BO103" s="366"/>
      <c r="BP103" s="366"/>
      <c r="BQ103" s="366"/>
      <c r="BR103" s="366"/>
      <c r="BS103" s="366"/>
      <c r="BT103" s="366"/>
      <c r="BU103" s="366"/>
      <c r="BV103" s="366"/>
    </row>
    <row r="104" spans="56:74" ht="10" x14ac:dyDescent="0.2">
      <c r="BD104" s="366"/>
      <c r="BE104" s="366"/>
      <c r="BF104" s="366"/>
      <c r="BK104" s="366"/>
      <c r="BL104" s="366"/>
      <c r="BM104" s="366"/>
      <c r="BN104" s="366"/>
      <c r="BO104" s="366"/>
      <c r="BP104" s="366"/>
      <c r="BQ104" s="366"/>
      <c r="BR104" s="366"/>
      <c r="BS104" s="366"/>
      <c r="BT104" s="366"/>
      <c r="BU104" s="366"/>
      <c r="BV104" s="366"/>
    </row>
    <row r="105" spans="56:74" x14ac:dyDescent="0.25">
      <c r="BK105" s="366"/>
      <c r="BL105" s="366"/>
      <c r="BM105" s="366"/>
      <c r="BN105" s="366"/>
      <c r="BO105" s="366"/>
      <c r="BP105" s="366"/>
      <c r="BQ105" s="366"/>
      <c r="BR105" s="366"/>
      <c r="BS105" s="366"/>
      <c r="BT105" s="366"/>
      <c r="BU105" s="366"/>
      <c r="BV105" s="366"/>
    </row>
    <row r="106" spans="56:74" x14ac:dyDescent="0.25">
      <c r="BK106" s="366"/>
      <c r="BL106" s="366"/>
      <c r="BM106" s="366"/>
      <c r="BN106" s="366"/>
      <c r="BO106" s="366"/>
      <c r="BP106" s="366"/>
      <c r="BQ106" s="366"/>
      <c r="BR106" s="366"/>
      <c r="BS106" s="366"/>
      <c r="BT106" s="366"/>
      <c r="BU106" s="366"/>
      <c r="BV106" s="366"/>
    </row>
    <row r="107" spans="56:74" x14ac:dyDescent="0.25">
      <c r="BK107" s="366"/>
      <c r="BL107" s="366"/>
      <c r="BM107" s="366"/>
      <c r="BN107" s="366"/>
      <c r="BO107" s="366"/>
      <c r="BP107" s="366"/>
      <c r="BQ107" s="366"/>
      <c r="BR107" s="366"/>
      <c r="BS107" s="366"/>
      <c r="BT107" s="366"/>
      <c r="BU107" s="366"/>
      <c r="BV107" s="366"/>
    </row>
    <row r="108" spans="56:74" x14ac:dyDescent="0.25">
      <c r="BK108" s="366"/>
      <c r="BL108" s="366"/>
      <c r="BM108" s="366"/>
      <c r="BN108" s="366"/>
      <c r="BO108" s="366"/>
      <c r="BP108" s="366"/>
      <c r="BQ108" s="366"/>
      <c r="BR108" s="366"/>
      <c r="BS108" s="366"/>
      <c r="BT108" s="366"/>
      <c r="BU108" s="366"/>
      <c r="BV108" s="366"/>
    </row>
    <row r="109" spans="56:74" x14ac:dyDescent="0.25">
      <c r="BK109" s="366"/>
      <c r="BL109" s="366"/>
      <c r="BM109" s="366"/>
      <c r="BN109" s="366"/>
      <c r="BO109" s="366"/>
      <c r="BP109" s="366"/>
      <c r="BQ109" s="366"/>
      <c r="BR109" s="366"/>
      <c r="BS109" s="366"/>
      <c r="BT109" s="366"/>
      <c r="BU109" s="366"/>
      <c r="BV109" s="366"/>
    </row>
    <row r="110" spans="56:74" x14ac:dyDescent="0.25">
      <c r="BK110" s="366"/>
      <c r="BL110" s="366"/>
      <c r="BM110" s="366"/>
      <c r="BN110" s="366"/>
      <c r="BO110" s="366"/>
      <c r="BP110" s="366"/>
      <c r="BQ110" s="366"/>
      <c r="BR110" s="366"/>
      <c r="BS110" s="366"/>
      <c r="BT110" s="366"/>
      <c r="BU110" s="366"/>
      <c r="BV110" s="366"/>
    </row>
    <row r="111" spans="56:74" x14ac:dyDescent="0.25">
      <c r="BK111" s="366"/>
      <c r="BL111" s="366"/>
      <c r="BM111" s="366"/>
      <c r="BN111" s="366"/>
      <c r="BO111" s="366"/>
      <c r="BP111" s="366"/>
      <c r="BQ111" s="366"/>
      <c r="BR111" s="366"/>
      <c r="BS111" s="366"/>
      <c r="BT111" s="366"/>
      <c r="BU111" s="366"/>
      <c r="BV111" s="366"/>
    </row>
    <row r="112" spans="56:74" x14ac:dyDescent="0.25">
      <c r="BK112" s="366"/>
      <c r="BL112" s="366"/>
      <c r="BM112" s="366"/>
      <c r="BN112" s="366"/>
      <c r="BO112" s="366"/>
      <c r="BP112" s="366"/>
      <c r="BQ112" s="366"/>
      <c r="BR112" s="366"/>
      <c r="BS112" s="366"/>
      <c r="BT112" s="366"/>
      <c r="BU112" s="366"/>
      <c r="BV112" s="366"/>
    </row>
    <row r="113" spans="63:74" x14ac:dyDescent="0.25">
      <c r="BK113" s="366"/>
      <c r="BL113" s="366"/>
      <c r="BM113" s="366"/>
      <c r="BN113" s="366"/>
      <c r="BO113" s="366"/>
      <c r="BP113" s="366"/>
      <c r="BQ113" s="366"/>
      <c r="BR113" s="366"/>
      <c r="BS113" s="366"/>
      <c r="BT113" s="366"/>
      <c r="BU113" s="366"/>
      <c r="BV113" s="366"/>
    </row>
    <row r="114" spans="63:74" x14ac:dyDescent="0.25">
      <c r="BK114" s="366"/>
      <c r="BL114" s="366"/>
      <c r="BM114" s="366"/>
      <c r="BN114" s="366"/>
      <c r="BO114" s="366"/>
      <c r="BP114" s="366"/>
      <c r="BQ114" s="366"/>
      <c r="BR114" s="366"/>
      <c r="BS114" s="366"/>
      <c r="BT114" s="366"/>
      <c r="BU114" s="366"/>
      <c r="BV114" s="366"/>
    </row>
    <row r="115" spans="63:74" x14ac:dyDescent="0.25">
      <c r="BK115" s="366"/>
      <c r="BL115" s="366"/>
      <c r="BM115" s="366"/>
      <c r="BN115" s="366"/>
      <c r="BO115" s="366"/>
      <c r="BP115" s="366"/>
      <c r="BQ115" s="366"/>
      <c r="BR115" s="366"/>
      <c r="BS115" s="366"/>
      <c r="BT115" s="366"/>
      <c r="BU115" s="366"/>
      <c r="BV115" s="366"/>
    </row>
    <row r="116" spans="63:74" x14ac:dyDescent="0.25">
      <c r="BK116" s="366"/>
      <c r="BL116" s="366"/>
      <c r="BM116" s="366"/>
      <c r="BN116" s="366"/>
      <c r="BO116" s="366"/>
      <c r="BP116" s="366"/>
      <c r="BQ116" s="366"/>
      <c r="BR116" s="366"/>
      <c r="BS116" s="366"/>
      <c r="BT116" s="366"/>
      <c r="BU116" s="366"/>
      <c r="BV116" s="366"/>
    </row>
    <row r="117" spans="63:74" x14ac:dyDescent="0.25">
      <c r="BK117" s="366"/>
      <c r="BL117" s="366"/>
      <c r="BM117" s="366"/>
      <c r="BN117" s="366"/>
      <c r="BO117" s="366"/>
      <c r="BP117" s="366"/>
      <c r="BQ117" s="366"/>
      <c r="BR117" s="366"/>
      <c r="BS117" s="366"/>
      <c r="BT117" s="366"/>
      <c r="BU117" s="366"/>
      <c r="BV117" s="366"/>
    </row>
    <row r="118" spans="63:74" x14ac:dyDescent="0.25">
      <c r="BK118" s="366"/>
      <c r="BL118" s="366"/>
      <c r="BM118" s="366"/>
      <c r="BN118" s="366"/>
      <c r="BO118" s="366"/>
      <c r="BP118" s="366"/>
      <c r="BQ118" s="366"/>
      <c r="BR118" s="366"/>
      <c r="BS118" s="366"/>
      <c r="BT118" s="366"/>
      <c r="BU118" s="366"/>
      <c r="BV118" s="366"/>
    </row>
    <row r="119" spans="63:74" x14ac:dyDescent="0.25">
      <c r="BK119" s="366"/>
      <c r="BL119" s="366"/>
      <c r="BM119" s="366"/>
      <c r="BN119" s="366"/>
      <c r="BO119" s="366"/>
      <c r="BP119" s="366"/>
      <c r="BQ119" s="366"/>
      <c r="BR119" s="366"/>
      <c r="BS119" s="366"/>
      <c r="BT119" s="366"/>
      <c r="BU119" s="366"/>
      <c r="BV119" s="366"/>
    </row>
    <row r="120" spans="63:74" x14ac:dyDescent="0.25">
      <c r="BK120" s="366"/>
      <c r="BL120" s="366"/>
      <c r="BM120" s="366"/>
      <c r="BN120" s="366"/>
      <c r="BO120" s="366"/>
      <c r="BP120" s="366"/>
      <c r="BQ120" s="366"/>
      <c r="BR120" s="366"/>
      <c r="BS120" s="366"/>
      <c r="BT120" s="366"/>
      <c r="BU120" s="366"/>
      <c r="BV120" s="366"/>
    </row>
    <row r="121" spans="63:74" x14ac:dyDescent="0.25">
      <c r="BK121" s="366"/>
      <c r="BL121" s="366"/>
      <c r="BM121" s="366"/>
      <c r="BN121" s="366"/>
      <c r="BO121" s="366"/>
      <c r="BP121" s="366"/>
      <c r="BQ121" s="366"/>
      <c r="BR121" s="366"/>
      <c r="BS121" s="366"/>
      <c r="BT121" s="366"/>
      <c r="BU121" s="366"/>
      <c r="BV121" s="366"/>
    </row>
    <row r="122" spans="63:74" x14ac:dyDescent="0.25">
      <c r="BK122" s="366"/>
      <c r="BL122" s="366"/>
      <c r="BM122" s="366"/>
      <c r="BN122" s="366"/>
      <c r="BO122" s="366"/>
      <c r="BP122" s="366"/>
      <c r="BQ122" s="366"/>
      <c r="BR122" s="366"/>
      <c r="BS122" s="366"/>
      <c r="BT122" s="366"/>
      <c r="BU122" s="366"/>
      <c r="BV122" s="366"/>
    </row>
    <row r="123" spans="63:74" x14ac:dyDescent="0.25">
      <c r="BK123" s="366"/>
      <c r="BL123" s="366"/>
      <c r="BM123" s="366"/>
      <c r="BN123" s="366"/>
      <c r="BO123" s="366"/>
      <c r="BP123" s="366"/>
      <c r="BQ123" s="366"/>
      <c r="BR123" s="366"/>
      <c r="BS123" s="366"/>
      <c r="BT123" s="366"/>
      <c r="BU123" s="366"/>
      <c r="BV123" s="366"/>
    </row>
    <row r="124" spans="63:74" x14ac:dyDescent="0.25">
      <c r="BK124" s="366"/>
      <c r="BL124" s="366"/>
      <c r="BM124" s="366"/>
      <c r="BN124" s="366"/>
      <c r="BO124" s="366"/>
      <c r="BP124" s="366"/>
      <c r="BQ124" s="366"/>
      <c r="BR124" s="366"/>
      <c r="BS124" s="366"/>
      <c r="BT124" s="366"/>
      <c r="BU124" s="366"/>
      <c r="BV124" s="366"/>
    </row>
    <row r="125" spans="63:74" x14ac:dyDescent="0.25">
      <c r="BK125" s="366"/>
      <c r="BL125" s="366"/>
      <c r="BM125" s="366"/>
      <c r="BN125" s="366"/>
      <c r="BO125" s="366"/>
      <c r="BP125" s="366"/>
      <c r="BQ125" s="366"/>
      <c r="BR125" s="366"/>
      <c r="BS125" s="366"/>
      <c r="BT125" s="366"/>
      <c r="BU125" s="366"/>
      <c r="BV125" s="366"/>
    </row>
    <row r="126" spans="63:74" x14ac:dyDescent="0.25">
      <c r="BK126" s="366"/>
      <c r="BL126" s="366"/>
      <c r="BM126" s="366"/>
      <c r="BN126" s="366"/>
      <c r="BO126" s="366"/>
      <c r="BP126" s="366"/>
      <c r="BQ126" s="366"/>
      <c r="BR126" s="366"/>
      <c r="BS126" s="366"/>
      <c r="BT126" s="366"/>
      <c r="BU126" s="366"/>
      <c r="BV126" s="366"/>
    </row>
    <row r="127" spans="63:74" x14ac:dyDescent="0.25">
      <c r="BK127" s="366"/>
      <c r="BL127" s="366"/>
      <c r="BM127" s="366"/>
      <c r="BN127" s="366"/>
      <c r="BO127" s="366"/>
      <c r="BP127" s="366"/>
      <c r="BQ127" s="366"/>
      <c r="BR127" s="366"/>
      <c r="BS127" s="366"/>
      <c r="BT127" s="366"/>
      <c r="BU127" s="366"/>
      <c r="BV127" s="366"/>
    </row>
    <row r="128" spans="63:74" x14ac:dyDescent="0.25">
      <c r="BK128" s="366"/>
      <c r="BL128" s="366"/>
      <c r="BM128" s="366"/>
      <c r="BN128" s="366"/>
      <c r="BO128" s="366"/>
      <c r="BP128" s="366"/>
      <c r="BQ128" s="366"/>
      <c r="BR128" s="366"/>
      <c r="BS128" s="366"/>
      <c r="BT128" s="366"/>
      <c r="BU128" s="366"/>
      <c r="BV128" s="366"/>
    </row>
    <row r="129" spans="63:74" x14ac:dyDescent="0.25">
      <c r="BK129" s="366"/>
      <c r="BL129" s="366"/>
      <c r="BM129" s="366"/>
      <c r="BN129" s="366"/>
      <c r="BO129" s="366"/>
      <c r="BP129" s="366"/>
      <c r="BQ129" s="366"/>
      <c r="BR129" s="366"/>
      <c r="BS129" s="366"/>
      <c r="BT129" s="366"/>
      <c r="BU129" s="366"/>
      <c r="BV129" s="366"/>
    </row>
    <row r="130" spans="63:74" x14ac:dyDescent="0.25">
      <c r="BK130" s="366"/>
      <c r="BL130" s="366"/>
      <c r="BM130" s="366"/>
      <c r="BN130" s="366"/>
      <c r="BO130" s="366"/>
      <c r="BP130" s="366"/>
      <c r="BQ130" s="366"/>
      <c r="BR130" s="366"/>
      <c r="BS130" s="366"/>
      <c r="BT130" s="366"/>
      <c r="BU130" s="366"/>
      <c r="BV130" s="366"/>
    </row>
    <row r="131" spans="63:74" x14ac:dyDescent="0.25">
      <c r="BK131" s="366"/>
      <c r="BL131" s="366"/>
      <c r="BM131" s="366"/>
      <c r="BN131" s="366"/>
      <c r="BO131" s="366"/>
      <c r="BP131" s="366"/>
      <c r="BQ131" s="366"/>
      <c r="BR131" s="366"/>
      <c r="BS131" s="366"/>
      <c r="BT131" s="366"/>
      <c r="BU131" s="366"/>
      <c r="BV131" s="366"/>
    </row>
    <row r="132" spans="63:74" x14ac:dyDescent="0.25">
      <c r="BK132" s="366"/>
      <c r="BL132" s="366"/>
      <c r="BM132" s="366"/>
      <c r="BN132" s="366"/>
      <c r="BO132" s="366"/>
      <c r="BP132" s="366"/>
      <c r="BQ132" s="366"/>
      <c r="BR132" s="366"/>
      <c r="BS132" s="366"/>
      <c r="BT132" s="366"/>
      <c r="BU132" s="366"/>
      <c r="BV132" s="366"/>
    </row>
    <row r="133" spans="63:74" x14ac:dyDescent="0.25">
      <c r="BK133" s="366"/>
      <c r="BL133" s="366"/>
      <c r="BM133" s="366"/>
      <c r="BN133" s="366"/>
      <c r="BO133" s="366"/>
      <c r="BP133" s="366"/>
      <c r="BQ133" s="366"/>
      <c r="BR133" s="366"/>
      <c r="BS133" s="366"/>
      <c r="BT133" s="366"/>
      <c r="BU133" s="366"/>
      <c r="BV133" s="366"/>
    </row>
    <row r="134" spans="63:74" x14ac:dyDescent="0.25">
      <c r="BK134" s="366"/>
      <c r="BL134" s="366"/>
      <c r="BM134" s="366"/>
      <c r="BN134" s="366"/>
      <c r="BO134" s="366"/>
      <c r="BP134" s="366"/>
      <c r="BQ134" s="366"/>
      <c r="BR134" s="366"/>
      <c r="BS134" s="366"/>
      <c r="BT134" s="366"/>
      <c r="BU134" s="366"/>
      <c r="BV134" s="366"/>
    </row>
    <row r="135" spans="63:74" x14ac:dyDescent="0.25">
      <c r="BK135" s="366"/>
      <c r="BL135" s="366"/>
      <c r="BM135" s="366"/>
      <c r="BN135" s="366"/>
      <c r="BO135" s="366"/>
      <c r="BP135" s="366"/>
      <c r="BQ135" s="366"/>
      <c r="BR135" s="366"/>
      <c r="BS135" s="366"/>
      <c r="BT135" s="366"/>
      <c r="BU135" s="366"/>
      <c r="BV135" s="366"/>
    </row>
    <row r="136" spans="63:74" x14ac:dyDescent="0.25">
      <c r="BK136" s="366"/>
      <c r="BL136" s="366"/>
      <c r="BM136" s="366"/>
      <c r="BN136" s="366"/>
      <c r="BO136" s="366"/>
      <c r="BP136" s="366"/>
      <c r="BQ136" s="366"/>
      <c r="BR136" s="366"/>
      <c r="BS136" s="366"/>
      <c r="BT136" s="366"/>
      <c r="BU136" s="366"/>
      <c r="BV136" s="366"/>
    </row>
    <row r="137" spans="63:74" x14ac:dyDescent="0.25">
      <c r="BK137" s="366"/>
      <c r="BL137" s="366"/>
      <c r="BM137" s="366"/>
      <c r="BN137" s="366"/>
      <c r="BO137" s="366"/>
      <c r="BP137" s="366"/>
      <c r="BQ137" s="366"/>
      <c r="BR137" s="366"/>
      <c r="BS137" s="366"/>
      <c r="BT137" s="366"/>
      <c r="BU137" s="366"/>
      <c r="BV137" s="366"/>
    </row>
    <row r="138" spans="63:74" x14ac:dyDescent="0.25">
      <c r="BK138" s="366"/>
      <c r="BL138" s="366"/>
      <c r="BM138" s="366"/>
      <c r="BN138" s="366"/>
      <c r="BO138" s="366"/>
      <c r="BP138" s="366"/>
      <c r="BQ138" s="366"/>
      <c r="BR138" s="366"/>
      <c r="BS138" s="366"/>
      <c r="BT138" s="366"/>
      <c r="BU138" s="366"/>
      <c r="BV138" s="366"/>
    </row>
    <row r="139" spans="63:74" x14ac:dyDescent="0.25">
      <c r="BK139" s="366"/>
      <c r="BL139" s="366"/>
      <c r="BM139" s="366"/>
      <c r="BN139" s="366"/>
      <c r="BO139" s="366"/>
      <c r="BP139" s="366"/>
      <c r="BQ139" s="366"/>
      <c r="BR139" s="366"/>
      <c r="BS139" s="366"/>
      <c r="BT139" s="366"/>
      <c r="BU139" s="366"/>
      <c r="BV139" s="366"/>
    </row>
    <row r="140" spans="63:74" x14ac:dyDescent="0.25">
      <c r="BK140" s="366"/>
      <c r="BL140" s="366"/>
      <c r="BM140" s="366"/>
      <c r="BN140" s="366"/>
      <c r="BO140" s="366"/>
      <c r="BP140" s="366"/>
      <c r="BQ140" s="366"/>
      <c r="BR140" s="366"/>
      <c r="BS140" s="366"/>
      <c r="BT140" s="366"/>
      <c r="BU140" s="366"/>
      <c r="BV140" s="366"/>
    </row>
    <row r="141" spans="63:74" x14ac:dyDescent="0.25">
      <c r="BK141" s="366"/>
      <c r="BL141" s="366"/>
      <c r="BM141" s="366"/>
      <c r="BN141" s="366"/>
      <c r="BO141" s="366"/>
      <c r="BP141" s="366"/>
      <c r="BQ141" s="366"/>
      <c r="BR141" s="366"/>
      <c r="BS141" s="366"/>
      <c r="BT141" s="366"/>
      <c r="BU141" s="366"/>
      <c r="BV141" s="366"/>
    </row>
  </sheetData>
  <mergeCells count="24">
    <mergeCell ref="B78:Q78"/>
    <mergeCell ref="B79:Q79"/>
    <mergeCell ref="B72:Q72"/>
    <mergeCell ref="B73:Q73"/>
    <mergeCell ref="B76:Q76"/>
    <mergeCell ref="B77:Q77"/>
    <mergeCell ref="B74:Q74"/>
    <mergeCell ref="B75:Q75"/>
    <mergeCell ref="A1:A2"/>
    <mergeCell ref="B71:Q71"/>
    <mergeCell ref="B64:Q64"/>
    <mergeCell ref="B65:Q65"/>
    <mergeCell ref="B66:Q66"/>
    <mergeCell ref="B1:AL1"/>
    <mergeCell ref="C3:N3"/>
    <mergeCell ref="O3:Z3"/>
    <mergeCell ref="AA3:AL3"/>
    <mergeCell ref="BK3:BV3"/>
    <mergeCell ref="AY3:BJ3"/>
    <mergeCell ref="AM3:AX3"/>
    <mergeCell ref="B70:Q70"/>
    <mergeCell ref="B68:Q68"/>
    <mergeCell ref="B67:Q67"/>
    <mergeCell ref="B69:Q69"/>
  </mergeCells>
  <phoneticPr fontId="6" type="noConversion"/>
  <hyperlinks>
    <hyperlink ref="A1:A2" location="Contents!A1" display="Table of Contents"/>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Kaze, Ornella </cp:lastModifiedBy>
  <cp:lastPrinted>2013-09-11T15:47:32Z</cp:lastPrinted>
  <dcterms:created xsi:type="dcterms:W3CDTF">2006-10-10T12:45:59Z</dcterms:created>
  <dcterms:modified xsi:type="dcterms:W3CDTF">2022-10-06T22:15:24Z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