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Sep22\"/>
    </mc:Choice>
  </mc:AlternateContent>
  <bookViews>
    <workbookView xWindow="830" yWindow="950" windowWidth="10490" windowHeight="6900" tabRatio="824" activeTab="8"/>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<sst xmlns="http://schemas.openxmlformats.org/spreadsheetml/2006/main" count="3812" uniqueCount="1408">
  <si>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</si>
  <si>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</si>
  <si>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</si>
  <si>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</si>
  <si>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</si>
  <si>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</si>
  <si>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</si>
  <si>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</si>
  <si>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</si>
  <si>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</si>
  <si>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</si>
  <si>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</si>
  <si>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</si>
  <si>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</si>
  <si>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</si>
  <si>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</si>
  <si>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</si>
  <si>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</si>
  <si>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</si>
  <si>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</si>
  <si>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</si>
  <si>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</si>
  <si>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</si>
  <si>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</si>
  <si>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</si>
  <si>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</si>
  <si>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</si>
  <si>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</si>
  <si>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</si>
  <si>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</si>
  <si>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</si>
  <si>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</si>
  <si>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</si>
  <si>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</si>
  <si>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</si>
  <si>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</si>
  <si>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</si>
  <si>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</si>
  <si>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</si>
  <si>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</si>
  <si>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</si>
  <si>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</si>
  <si>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</si>
  <si>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</si>
  <si>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</si>
  <si>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</si>
  <si>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</si>
  <si>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</si>
  <si>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</si>
  <si>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</si>
  <si>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</si>
  <si>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</si>
  <si>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</si>
  <si>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</si>
  <si>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</si>
  <si>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</si>
  <si>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</si>
  <si>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</si>
  <si>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</si>
  <si>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</si>
  <si>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</si>
  <si>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</si>
  <si>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</si>
  <si>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</si>
  <si>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</si>
  <si>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</si>
  <si>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</si>
  <si>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</si>
  <si>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</si>
  <si>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</si>
  <si>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</si>
  <si>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</si>
  <si>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</si>
  <si>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</si>
  <si>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</si>
  <si>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</si>
  <si>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</si>
  <si>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</si>
  <si>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</si>
  <si>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</si>
  <si>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</si>
  <si>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</si>
  <si>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</si>
  <si>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</si>
  <si>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</si>
  <si>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</si>
  <si>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</si>
  <si>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</si>
  <si>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</si>
  <si>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</si>
  <si>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</si>
  <si>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</si>
  <si>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</si>
  <si>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</si>
  <si>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</si>
  <si>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</si>
  <si>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</si>
  <si>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</si>
  <si>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</si>
  <si>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</si>
  <si>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</si>
  <si>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</si>
  <si>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</si>
  <si>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</si>
  <si>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</si>
  <si>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</si>
  <si>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</si>
  <si>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</si>
  <si>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</si>
  <si>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</si>
  <si>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</si>
  <si>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</si>
  <si>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</si>
  <si>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</si>
  <si>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</si>
  <si>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</si>
  <si>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</si>
  <si>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</si>
  <si>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</si>
  <si>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</si>
  <si>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</si>
  <si>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</si>
  <si>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</si>
  <si>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</si>
  <si>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</si>
  <si>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</si>
  <si>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</si>
  <si>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</si>
  <si>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</si>
  <si>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</si>
  <si>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</si>
  <si>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</si>
  <si>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</si>
  <si>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</si>
  <si>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</si>
  <si>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</si>
  <si>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</si>
  <si>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</si>
  <si>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</si>
  <si>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</si>
  <si>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</si>
  <si>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</si>
  <si>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</si>
  <si>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</si>
  <si>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</si>
  <si>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</si>
  <si>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</si>
  <si>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</si>
  <si>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</si>
  <si>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</si>
  <si>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</si>
  <si>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</si>
  <si>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</si>
  <si>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</si>
  <si>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</si>
  <si>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</si>
  <si>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</si>
  <si>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</si>
  <si>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</si>
  <si>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</si>
  <si>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</si>
  <si>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</si>
  <si>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</si>
  <si>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</si>
  <si>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</si>
  <si>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</si>
  <si>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</si>
  <si>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</si>
  <si>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</si>
  <si>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</si>
  <si>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</si>
  <si>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</si>
  <si>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</si>
  <si>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</si>
  <si>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</si>
  <si>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</si>
  <si>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</si>
  <si>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</si>
  <si>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</si>
  <si>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</si>
  <si>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</si>
  <si>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</si>
  <si>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</si>
  <si>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</si>
  <si>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</si>
  <si>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</si>
  <si>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</si>
  <si>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</si>
  <si>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</si>
  <si>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</si>
  <si>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</si>
  <si>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</si>
  <si>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</si>
  <si>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</si>
  <si>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</si>
  <si>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</si>
  <si>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</si>
  <si>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</si>
  <si>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</si>
  <si>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</si>
  <si>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</si>
  <si>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</si>
  <si>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</si>
  <si>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</si>
  <si>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</si>
  <si>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</si>
  <si>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</si>
  <si>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</si>
  <si>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</si>
  <si>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</si>
  <si>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</si>
  <si>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</si>
  <si>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</si>
  <si>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</si>
  <si>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</si>
  <si>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</si>
  <si>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</si>
  <si>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</si>
  <si>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</si>
  <si>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</si>
  <si>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</si>
  <si>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</si>
  <si>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</si>
  <si>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</si>
  <si>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</si>
  <si>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</si>
  <si>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</si>
  <si>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</si>
  <si>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</si>
  <si>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</si>
  <si>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</si>
  <si>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</si>
  <si>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</si>
  <si>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</si>
  <si>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</si>
  <si>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</si>
  <si>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</si>
  <si>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</si>
  <si>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</si>
  <si>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</si>
  <si>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</si>
  <si>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</si>
  <si>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</si>
  <si>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</si>
  <si>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</si>
  <si>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</si>
  <si>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</si>
  <si>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</si>
  <si>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</si>
  <si>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</si>
  <si>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</si>
  <si>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</si>
  <si>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</si>
  <si>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</si>
  <si>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</si>
  <si>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</si>
  <si>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</si>
  <si>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</si>
  <si>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</si>
  <si>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</si>
  <si>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</si>
  <si>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</si>
  <si>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</si>
  <si>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</si>
  <si>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</si>
  <si>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</si>
  <si>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</si>
  <si>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</si>
  <si>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</si>
  <si>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</si>
  <si>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</si>
  <si>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</si>
  <si>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</si>
  <si>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</si>
  <si>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</si>
  <si>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</si>
  <si>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</si>
  <si>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</si>
  <si>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</si>
  <si>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</si>
  <si>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</si>
  <si>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</si>
  <si>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</si>
  <si>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</si>
  <si>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</si>
  <si>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</si>
  <si>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</si>
  <si>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</si>
  <si>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</si>
  <si>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</si>
  <si>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</si>
  <si>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</si>
  <si>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</si>
  <si>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</si>
  <si>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</si>
  <si>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</si>
  <si>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</si>
  <si>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</si>
  <si>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</si>
  <si>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</si>
  <si>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</si>
  <si>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</si>
  <si>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</si>
  <si>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</si>
  <si>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</si>
  <si>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</si>
  <si>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</si>
  <si>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</si>
  <si>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</si>
  <si>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</si>
  <si>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</si>
  <si>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</si>
  <si>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</si>
  <si>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</si>
  <si>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</si>
  <si>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</si>
  <si>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</si>
  <si>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</si>
  <si>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</si>
  <si>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</si>
  <si>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</si>
  <si>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</si>
  <si>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</si>
  <si>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</si>
  <si>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</si>
  <si>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</si>
  <si>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</si>
  <si>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</si>
  <si>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</si>
  <si>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</si>
  <si>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</si>
  <si>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</si>
  <si>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</si>
  <si>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</si>
  <si>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</si>
  <si>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</si>
  <si>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</si>
  <si>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</si>
  <si>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</si>
  <si>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</si>
  <si>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</si>
  <si>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</si>
  <si>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</si>
  <si>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</si>
  <si>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</si>
  <si>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</si>
  <si>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</si>
  <si>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</si>
  <si>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</si>
  <si>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</si>
  <si>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</si>
  <si>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</si>
  <si>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</si>
  <si>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</si>
  <si>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</si>
  <si>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</si>
  <si>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</si>
  <si>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</si>
  <si>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</si>
  <si>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</si>
  <si>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</si>
  <si>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</si>
  <si>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</si>
  <si>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</si>
  <si>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</si>
  <si>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</si>
  <si>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</si>
  <si>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</si>
  <si>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</si>
  <si>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</si>
  <si>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</si>
  <si>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</si>
  <si>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</si>
  <si>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</si>
  <si>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</si>
  <si>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</si>
  <si>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</si>
  <si>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</si>
  <si>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</si>
  <si>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</si>
  <si>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</si>
  <si>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</si>
  <si>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</si>
  <si>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</si>
  <si>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</si>
  <si>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</si>
  <si>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</si>
  <si>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</si>
  <si>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</si>
  <si>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</si>
  <si>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</si>
  <si>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</si>
  <si>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</si>
  <si>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</si>
  <si>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</si>
  <si>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</si>
  <si>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</si>
  <si>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</si>
  <si>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</si>
  <si>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</si>
  <si>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</si>
  <si>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</si>
  <si>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</si>
  <si>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</si>
  <si>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</si>
  <si>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</si>
  <si>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</si>
  <si>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</si>
  <si>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</si>
  <si>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</si>
  <si>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</si>
  <si>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</si>
  <si>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</si>
  <si>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</si>
  <si>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</si>
  <si>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</si>
  <si>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</si>
  <si>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</si>
  <si>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</si>
  <si>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</si>
  <si>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</si>
  <si>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</si>
  <si>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</si>
  <si>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</si>
  <si>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</si>
  <si>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</si>
  <si>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</si>
  <si>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</si>
  <si>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</si>
  <si>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</si>
  <si>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</si>
  <si>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</si>
  <si>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</si>
  <si>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</si>
  <si>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</si>
  <si>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</si>
  <si>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</si>
  <si>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</si>
  <si>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</si>
  <si>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</si>
  <si>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</si>
  <si>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</si>
  <si>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</si>
  <si>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</si>
  <si>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</si>
  <si>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</si>
  <si>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</si>
  <si>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</si>
  <si>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</si>
  <si>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</si>
  <si>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</si>
  <si>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</si>
  <si>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</si>
  <si>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</si>
  <si>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</si>
  <si>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</si>
  <si>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</si>
  <si>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</si>
  <si>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</si>
  <si>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</si>
  <si>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</si>
  <si>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</si>
  <si>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</si>
  <si>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</si>
  <si>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</si>
  <si>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</si>
  <si>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</si>
  <si>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</si>
  <si>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</si>
  <si>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</si>
  <si>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</si>
  <si>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</si>
  <si>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</si>
  <si>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</si>
  <si>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</si>
  <si>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</si>
  <si>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</si>
  <si>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</si>
  <si>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</si>
  <si>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</si>
  <si>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</si>
  <si>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</si>
  <si>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</si>
  <si>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</si>
  <si>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</si>
  <si>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</si>
  <si>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</si>
  <si>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</si>
  <si>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</si>
  <si>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</si>
  <si>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</si>
  <si>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</si>
  <si>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</si>
  <si>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</si>
  <si>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</si>
  <si>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</si>
  <si>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</si>
  <si>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</si>
  <si>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</si>
  <si>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</si>
  <si>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</si>
  <si>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</si>
  <si>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</si>
  <si>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</si>
  <si>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</si>
  <si>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</si>
  <si>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</si>
  <si>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</si>
  <si>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</si>
  <si>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</si>
  <si>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</si>
  <si>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</si>
  <si>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</si>
  <si>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</si>
  <si>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</si>
  <si>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</si>
  <si>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</si>
  <si>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</si>
  <si>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</si>
  <si>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</si>
  <si>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</si>
  <si>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</si>
  <si>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</si>
  <si>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</si>
  <si>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</si>
  <si>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</si>
  <si>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</si>
  <si>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</si>
  <si>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</si>
  <si>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</si>
  <si>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</si>
  <si>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</si>
  <si>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</si>
  <si>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</si>
  <si>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</si>
  <si>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</si>
  <si>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</si>
  <si>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</si>
  <si>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</si>
  <si>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</si>
  <si>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</si>
  <si>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</si>
  <si>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</si>
  <si>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</si>
  <si>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</si>
  <si>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</si>
  <si>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</si>
  <si>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</si>
  <si>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</si>
  <si>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</si>
  <si>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</si>
  <si>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</si>
  <si>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</si>
  <si>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</si>
  <si>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</si>
  <si>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</si>
  <si>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</si>
  <si>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</si>
  <si>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</si>
  <si>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</si>
  <si>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</si>
  <si>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</si>
  <si>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</si>
  <si>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</si>
  <si>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</si>
  <si>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</si>
  <si>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</si>
  <si>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</si>
  <si>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</si>
  <si>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</si>
  <si>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</si>
  <si>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</si>
  <si>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</si>
  <si>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</si>
  <si>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</si>
  <si>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</si>
  <si>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</si>
  <si>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</si>
  <si>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</si>
  <si>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</si>
  <si>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</si>
  <si>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</si>
  <si>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</si>
  <si>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</si>
  <si>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</si>
  <si>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</si>
  <si>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</si>
  <si>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</si>
  <si>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</si>
  <si>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</si>
  <si>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</si>
  <si>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</si>
  <si>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</si>
  <si>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</si>
  <si>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</si>
  <si>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</si>
  <si>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</si>
  <si>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</si>
  <si>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</si>
  <si>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</si>
  <si>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</si>
  <si>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</si>
  <si>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</si>
  <si>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</si>
  <si>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</si>
  <si>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</si>
  <si>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</si>
  <si>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</si>
  <si>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</si>
  <si>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</si>
  <si>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</si>
  <si>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</si>
  <si>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</si>
  <si>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</si>
  <si>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</si>
  <si>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</si>
  <si>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</si>
  <si>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</si>
  <si>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</si>
  <si>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</si>
  <si>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</si>
  <si>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</si>
  <si>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</si>
  <si>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</si>
  <si>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</si>
  <si>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</si>
  <si>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</si>
  <si>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</si>
  <si>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</si>
  <si>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</si>
  <si>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</si>
  <si>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</si>
  <si>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</si>
  <si>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</si>
  <si>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</si>
  <si>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</si>
  <si>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</si>
  <si>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</si>
  <si>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</si>
  <si>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</si>
  <si>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</si>
  <si>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</si>
  <si>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</si>
  <si>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</si>
  <si>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</si>
  <si>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</si>
  <si>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</si>
  <si>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</si>
  <si>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</si>
  <si>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</si>
  <si>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</si>
  <si>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</si>
  <si>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</si>
  <si>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</si>
  <si>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</si>
  <si>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</si>
  <si>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</si>
  <si>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</si>
  <si>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</si>
  <si>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</si>
  <si>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</si>
  <si>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</si>
  <si>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</si>
  <si>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</si>
  <si>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</si>
  <si>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</si>
  <si>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</si>
  <si>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</si>
  <si>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</si>
  <si>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</si>
  <si>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</si>
  <si>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</si>
  <si>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</si>
  <si>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</si>
  <si>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</si>
  <si>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</si>
  <si>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</si>
  <si>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</si>
  <si>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</si>
  <si>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</si>
  <si>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</si>
  <si>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</si>
  <si>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</si>
  <si>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</si>
  <si>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</si>
  <si>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</si>
  <si>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</si>
  <si>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</si>
  <si>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</si>
  <si>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</si>
  <si>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</si>
  <si>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</si>
  <si>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</si>
  <si>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</si>
  <si>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</si>
  <si>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</si>
  <si>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</si>
  <si>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</si>
  <si>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</si>
  <si>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</si>
  <si>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</si>
  <si>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</si>
  <si>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</si>
  <si>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</si>
  <si>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</si>
  <si>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</si>
  <si>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</si>
  <si>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</si>
  <si>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</si>
  <si>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</si>
  <si>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</si>
  <si>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</si>
  <si>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</si>
  <si>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</si>
  <si>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</si>
  <si>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</si>
  <si>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</si>
  <si>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</si>
  <si>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</si>
  <si>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</si>
  <si>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</si>
  <si>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</si>
  <si>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</si>
  <si>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</si>
  <si>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</si>
  <si>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</si>
  <si>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</si>
  <si>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</si>
  <si>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</si>
  <si>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</si>
  <si>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</si>
  <si>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</si>
  <si>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</si>
  <si>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</si>
  <si>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</si>
  <si>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</si>
  <si>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</si>
  <si>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</si>
  <si>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</si>
  <si>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</si>
  <si>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</si>
  <si>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</si>
  <si>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</si>
  <si>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</si>
  <si>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</si>
  <si>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</si>
  <si>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</si>
  <si>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</si>
  <si>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</si>
  <si>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</si>
  <si>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</si>
  <si>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</si>
  <si>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</si>
  <si>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</si>
  <si>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</si>
  <si>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</si>
  <si>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</si>
  <si>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</si>
  <si>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</si>
  <si>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</si>
  <si>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</si>
  <si>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</si>
  <si>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</si>
  <si>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</si>
  <si>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</si>
  <si>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</si>
  <si>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</si>
  <si>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</si>
  <si>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</si>
  <si>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</si>
  <si>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</si>
  <si>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</si>
  <si>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</si>
  <si>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</si>
  <si>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</si>
  <si>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</si>
  <si>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</si>
  <si>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</si>
  <si>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</si>
  <si>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</si>
  <si>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</si>
  <si>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</si>
  <si>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</si>
  <si>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</si>
  <si>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</si>
  <si>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</si>
  <si>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</si>
  <si>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</si>
  <si>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</si>
  <si>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</si>
  <si>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</si>
  <si>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</si>
  <si>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</si>
  <si>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</si>
  <si>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</si>
  <si>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</si>
  <si>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</si>
  <si>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</si>
  <si>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</si>
  <si>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</si>
  <si>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</si>
  <si>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</si>
  <si>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</si>
  <si>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</si>
  <si>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</si>
  <si>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</si>
  <si>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</si>
  <si>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</si>
  <si>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</si>
  <si>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</si>
  <si>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</si>
  <si>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</si>
  <si>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</si>
  <si>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</si>
  <si>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</si>
  <si>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</si>
  <si>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</si>
  <si>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</si>
  <si>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</si>
  <si>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</si>
  <si>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</si>
  <si>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</si>
  <si>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</si>
  <si>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</si>
  <si>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</si>
  <si>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</si>
  <si>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</si>
  <si>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</si>
  <si>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</si>
  <si>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</si>
  <si>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</si>
  <si>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</si>
  <si>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</si>
  <si>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</si>
  <si>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</si>
  <si>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</si>
  <si>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</si>
  <si>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</si>
  <si>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</si>
  <si>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</si>
  <si>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</si>
  <si>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</si>
  <si>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</si>
  <si>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</si>
  <si>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</si>
  <si>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</si>
  <si>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</si>
  <si>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</si>
  <si>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</si>
  <si>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</si>
  <si>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</si>
  <si>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</si>
  <si>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</si>
  <si>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</si>
  <si>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</si>
  <si>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</si>
  <si>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</si>
  <si>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</si>
  <si>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</si>
  <si>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</si>
  <si>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</si>
  <si>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</si>
  <si>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</si>
  <si>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</si>
  <si>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</si>
  <si>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</si>
  <si>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</si>
  <si>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</si>
  <si>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</si>
  <si>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</si>
  <si>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</si>
  <si>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</si>
  <si>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</si>
  <si>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</si>
  <si>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</si>
  <si>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</si>
  <si>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</si>
  <si>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</si>
  <si>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</si>
  <si>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</si>
  <si>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</si>
  <si>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</si>
  <si>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</si>
  <si>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</si>
  <si>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</si>
  <si>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</si>
  <si>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</si>
  <si>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</si>
  <si>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</si>
  <si>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</si>
  <si>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</si>
  <si>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</si>
  <si>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</si>
  <si>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</si>
  <si>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</si>
  <si>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</si>
  <si>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</si>
  <si>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</si>
  <si>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</si>
  <si>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</si>
  <si>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</si>
  <si>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</si>
  <si>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</si>
  <si>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</si>
  <si>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</si>
  <si>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</si>
  <si>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</si>
  <si>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</si>
  <si>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</si>
  <si>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</si>
  <si>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</si>
  <si>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</si>
  <si>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</si>
  <si>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</si>
  <si>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</si>
  <si>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</si>
  <si>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</si>
  <si>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</si>
  <si>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</si>
  <si>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</si>
  <si>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</si>
  <si>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</si>
  <si>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</si>
  <si>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</si>
  <si>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</si>
  <si>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</si>
  <si>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</si>
  <si>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</si>
  <si>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</si>
  <si>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</si>
  <si>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</si>
  <si>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</si>
  <si>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</si>
  <si>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</si>
  <si>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</si>
  <si>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</si>
  <si>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</si>
  <si>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</si>
  <si>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</si>
  <si>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</si>
  <si>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</si>
  <si>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</si>
  <si>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</si>
  <si>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</si>
  <si>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</si>
  <si>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</si>
  <si>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</si>
  <si>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</si>
  <si>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</si>
  <si>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</si>
  <si>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</si>
  <si>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</si>
  <si>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</si>
  <si>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</si>
  <si>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</si>
  <si>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</si>
  <si>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</si>
  <si>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</si>
  <si>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</si>
  <si>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</si>
  <si>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</si>
  <si>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</si>
  <si>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</si>
  <si>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</si>
  <si>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</si>
  <si>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</si>
  <si>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</si>
  <si>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</si>
  <si>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</si>
  <si>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</si>
  <si>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</si>
  <si>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</si>
  <si>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</si>
  <si>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</si>
  <si>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</si>
  <si>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</si>
  <si>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</si>
  <si>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</si>
  <si>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</si>
  <si>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</si>
  <si>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</si>
  <si>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</si>
  <si>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</si>
  <si>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</si>
  <si>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</si>
  <si>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</si>
  <si>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</si>
  <si>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</si>
  <si>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</si>
  <si>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</si>
  <si>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</si>
  <si>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</si>
  <si>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</si>
  <si>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</si>
  <si>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</si>
  <si>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</si>
  <si>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</si>
  <si>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</si>
  <si>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</si>
  <si>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</si>
  <si>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</si>
  <si>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</si>
  <si>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</si>
  <si>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</si>
  <si>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</si>
  <si>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</si>
  <si>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</si>
  <si>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</si>
  <si>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</si>
  <si>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</si>
  <si>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</si>
  <si>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</si>
  <si>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</si>
  <si>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</si>
  <si>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</si>
  <si>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</si>
  <si>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</si>
  <si>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</si>
  <si>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</si>
  <si>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</si>
  <si>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</si>
  <si>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</si>
  <si>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</si>
  <si>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</si>
  <si>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</si>
  <si>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</si>
  <si>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</si>
  <si>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</si>
  <si>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</si>
  <si>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</si>
  <si>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</si>
  <si>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</si>
  <si>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</si>
  <si>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</si>
  <si>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</si>
  <si>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</si>
  <si>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</si>
  <si>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</si>
  <si>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</si>
  <si>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</si>
  <si>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</si>
  <si>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</si>
  <si>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</si>
  <si>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</si>
  <si>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</si>
  <si>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</si>
  <si>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</si>
  <si>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</si>
  <si>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</si>
  <si>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</si>
  <si>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</si>
  <si>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</si>
  <si>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</si>
  <si>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</si>
  <si>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</si>
  <si>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</si>
  <si>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</si>
  <si>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</si>
  <si>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</si>
  <si>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</si>
  <si>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</si>
  <si>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</si>
  <si>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</si>
  <si>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</si>
  <si>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</si>
  <si>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</si>
  <si>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</si>
  <si>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</si>
  <si>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</si>
  <si>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</si>
  <si>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</si>
  <si>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</si>
  <si>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</si>
  <si>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</si>
  <si>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</si>
  <si>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</si>
  <si>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</si>
  <si>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</si>
  <si>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</si>
  <si>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</si>
  <si>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</si>
  <si>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</si>
  <si>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</si>
  <si>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</si>
  <si>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</si>
  <si>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</si>
  <si>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</si>
  <si>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</si>
  <si>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</si>
  <si>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</si>
  <si>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</si>
  <si>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</si>
  <si>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</si>
  <si>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</si>
  <si>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</si>
  <si>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</si>
  <si>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</si>
  <si>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</si>
  <si>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</si>
  <si>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</si>
  <si>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</si>
  <si>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</si>
  <si>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</si>
  <si>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</si>
  <si>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</si>
  <si>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</si>
  <si>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</si>
  <si>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</si>
  <si>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</si>
  <si>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</si>
  <si>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</si>
  <si>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</si>
  <si>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</si>
  <si>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</si>
  <si>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</si>
  <si>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</si>
  <si>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</si>
  <si>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</si>
  <si>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</si>
  <si>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</si>
  <si>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</si>
  <si>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</si>
  <si>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</si>
  <si>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</si>
  <si>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</si>
  <si>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</si>
  <si>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</si>
  <si>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</si>
  <si>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</si>
  <si>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</si>
  <si>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</si>
  <si>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</si>
  <si>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</si>
  <si>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</si>
  <si>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</si>
  <si>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</si>
  <si>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</si>
  <si>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</si>
  <si>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</si>
  <si>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</si>
  <si>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</si>
  <si>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</si>
  <si>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</si>
  <si>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</si>
  <si>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</si>
  <si>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</si>
  <si>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</si>
  <si>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</si>
  <si>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</si>
  <si>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</si>
  <si>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</si>
  <si>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</si>
  <si>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</si>
  <si>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</si>
  <si>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</si>
  <si>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</si>
  <si>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</si>
  <si>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</si>
  <si>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</si>
  <si>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</si>
  <si>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</si>
  <si>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</si>
  <si>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</si>
  <si>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</si>
  <si>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</si>
  <si>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</si>
  <si>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</si>
  <si>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</si>
  <si>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</si>
  <si>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</si>
  <si>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</si>
  <si>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</si>
  <si>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</si>
  <si>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</si>
  <si>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</si>
  <si>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</si>
  <si>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</si>
  <si>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</si>
  <si>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</si>
  <si>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</si>
  <si>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</si>
  <si>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</si>
  <si>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</si>
  <si>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</si>
  <si>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</si>
  <si>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</si>
  <si>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</si>
  <si>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</si>
  <si>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</si>
  <si>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</si>
  <si>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</si>
  <si>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</si>
  <si>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</si>
  <si>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</si>
  <si>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</si>
  <si>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</si>
  <si>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</si>
  <si>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</si>
  <si>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</si>
  <si>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</si>
  <si>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</si>
  <si>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</si>
  <si>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</si>
  <si>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</si>
  <si>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</si>
  <si>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</si>
  <si>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</si>
  <si>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</si>
  <si>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</si>
  <si>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</si>
  <si>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</si>
  <si>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</si>
  <si>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</si>
  <si>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</si>
  <si>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</si>
  <si>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</si>
  <si>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</si>
  <si>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</si>
  <si>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</si>
  <si>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</si>
  <si>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</si>
  <si>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</si>
  <si>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</si>
  <si>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</si>
  <si>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</si>
  <si>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</si>
  <si>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</si>
  <si>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</si>
  <si>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</si>
  <si>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</si>
  <si>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</si>
  <si>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</si>
  <si>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</si>
  <si>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</si>
  <si>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</si>
  <si>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</si>
  <si>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</si>
  <si>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</si>
  <si>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</si>
  <si>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</si>
  <si>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</si>
  <si>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</si>
  <si>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</si>
  <si>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</si>
  <si>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</si>
  <si>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</si>
  <si>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</si>
  <si>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</si>
  <si>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</si>
  <si>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</si>
  <si>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</si>
  <si>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</si>
  <si>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</si>
  <si>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</si>
  <si>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</si>
  <si>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</si>
  <si>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</si>
  <si>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</si>
  <si>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</si>
  <si>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</si>
  <si>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</si>
  <si>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</si>
  <si>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</si>
  <si>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</si>
  <si>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</si>
  <si>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</si>
  <si>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</si>
  <si>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</si>
  <si>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</si>
  <si>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</si>
  <si>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</si>
  <si>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</si>
  <si>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</si>
  <si>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</si>
  <si>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</si>
  <si>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</si>
  <si>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</si>
  <si>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</si>
  <si>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</si>
  <si>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</si>
  <si>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</si>
  <si>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</si>
  <si>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</si>
  <si>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</si>
  <si>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</si>
  <si>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</si>
  <si>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</si>
  <si>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</si>
  <si>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</si>
  <si>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</si>
  <si>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</si>
  <si>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</si>
  <si>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</si>
  <si>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</si>
  <si>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</si>
  <si>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</si>
  <si>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</si>
  <si>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</si>
  <si>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</si>
  <si>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</si>
  <si>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</si>
  <si>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</si>
  <si>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</si>
  <si>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</si>
  <si>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</si>
  <si>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</si>
  <si>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</si>
  <si>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</si>
  <si>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</si>
  <si>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</si>
  <si>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</si>
  <si>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</si>
  <si>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</si>
  <si>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</si>
  <si>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</si>
  <si>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</si>
  <si>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</si>
  <si>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</si>
  <si>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</si>
  <si>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</si>
  <si>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</si>
  <si>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</si>
  <si>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</si>
  <si>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</si>
  <si>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</si>
  <si>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</si>
  <si>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</si>
  <si>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</si>
  <si>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</si>
  <si>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</si>
  <si>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</si>
  <si>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</si>
  <si>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</si>
  <si>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</si>
  <si>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</si>
  <si>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</si>
  <si>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</si>
  <si>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</si>
  <si>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</si>
  <si>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</si>
  <si>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</si>
  <si>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</si>
  <si>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</si>
  <si>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</si>
  <si>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</si>
  <si>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</si>
  <si>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</si>
  <si>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</si>
  <si>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</si>
  <si>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</si>
  <si>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</si>
  <si>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</si>
  <si>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</si>
  <si>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</si>
  <si>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</si>
  <si>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</si>
  <si>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</si>
  <si>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</si>
  <si>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</si>
  <si>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</si>
  <si>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</si>
  <si>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</si>
  <si>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</si>
  <si>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</si>
  <si>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</si>
  <si>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</si>
  <si>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</si>
  <si>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</si>
  <si>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</si>
  <si>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</si>
  <si>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</si>
  <si>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</si>
  <si>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</si>
  <si>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</si>
  <si>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</si>
  <si>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</si>
  <si>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</si>
  <si>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</si>
  <si>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</si>
  <si>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</si>
  <si>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</si>
  <si>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</si>
  <si>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</si>
  <si>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</si>
  <si>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</si>
  <si>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</si>
  <si>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</si>
  <si>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</si>
  <si>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</si>
  <si>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</si>
  <si>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</si>
  <si>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</si>
  <si>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</si>
  <si>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</si>
  <si>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</si>
  <si>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</si>
  <si>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</si>
  <si>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</si>
  <si>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</si>
  <si>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</si>
  <si>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</si>
  <si>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</si>
  <si>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</si>
  <si>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</si>
  <si>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September 2022</t>
  </si>
  <si>
    <t>Thursday September 1, 2022</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</si>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</sst>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7" sqref="G7"/>
    </sheetView>
  </sheetViews>
  <sheetFormatPr defaultRowHeight="12.5" x14ac:dyDescent="0.25"/>
  <cols>
    <col min="1" max="1" width="6.453125" customWidth="1"/>
    <col min="2" max="2" width="14" customWidth="1"/>
    <col min="3" max="3" width="10.81640625" customWidth="1"/>
  </cols>
  <sheetData>
    <row r="1" spans="1:74" x14ac:dyDescent="0.25">
      <c r="A1" s="259" t="s">
        <v>222</v>
      </c>
      <c r="B1" s="260"/>
      <c r="C1" s="260"/>
      <c r="D1" s="710" t="s">
        <v>1404</v>
      </c>
      <c r="E1" s="711"/>
      <c r="F1" s="711"/>
      <c r="G1" s="260"/>
      <c r="H1" s="260"/>
      <c r="I1" s="260"/>
      <c r="J1" s="260"/>
      <c r="K1" s="260"/>
      <c r="L1" s="260"/>
      <c r="M1" s="260"/>
      <c r="N1" s="260"/>
      <c r="O1" s="260"/>
      <c r="P1" s="260"/>
    </row>
    <row r="2" spans="1:74" x14ac:dyDescent="0.25">
      <c r="A2" s="707" t="s">
        <v>1346</v>
      </c>
      <c r="D2" s="712" t="s">
        <v>1405</v>
      </c>
      <c r="E2" s="713"/>
      <c r="F2" s="713"/>
      <c r="G2" s="709" t="str">
        <f>"EIA completed modeling and analysis for this report on "&amp;Dates!D2&amp;"."</f>
        <v>EIA completed modeling and analysis for this report on Thursday September 1, 2022.</v>
      </c>
      <c r="H2" s="709"/>
      <c r="I2" s="709"/>
      <c r="J2" s="709"/>
      <c r="K2" s="709"/>
      <c r="L2" s="709"/>
      <c r="M2" s="709"/>
    </row>
    <row r="3" spans="1:74" x14ac:dyDescent="0.25">
      <c r="A3" t="s">
        <v>101</v>
      </c>
      <c r="D3" s="644">
        <f>YEAR(D1)-4</f>
        <v>2018</v>
      </c>
      <c r="G3" s="708"/>
      <c r="H3" s="12"/>
      <c r="I3" s="12"/>
      <c r="J3" s="12"/>
      <c r="K3" s="12"/>
      <c r="L3" s="12"/>
      <c r="M3" s="12"/>
    </row>
    <row r="4" spans="1:74" x14ac:dyDescent="0.25">
      <c r="D4" s="257"/>
    </row>
    <row r="5" spans="1:74" x14ac:dyDescent="0.25">
      <c r="A5" t="s">
        <v>1020</v>
      </c>
      <c r="D5" s="257">
        <f>+D3*100+1</f>
        <v>201801</v>
      </c>
    </row>
    <row r="7" spans="1:74" x14ac:dyDescent="0.25">
      <c r="A7" t="s">
        <v>1022</v>
      </c>
      <c r="D7" s="643">
        <f>IF(MONTH(D1)&gt;1,100*YEAR(D1)+MONTH(D1)-1,100*(YEAR(D1)-1)+12)</f>
        <v>202208</v>
      </c>
    </row>
    <row r="10" spans="1:74" s="271" customFormat="1" x14ac:dyDescent="0.25">
      <c r="A10" s="271" t="s">
        <v>223</v>
      </c>
    </row>
    <row r="11" spans="1:74" s="12" customFormat="1" ht="10" x14ac:dyDescent="0.2">
      <c r="A11" s="43"/>
      <c r="B11" s="44" t="s">
        <v>746</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229</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1021</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3" customWidth="1"/>
    <col min="2" max="2" width="32.453125" style="153" customWidth="1"/>
    <col min="3" max="3" width="7.54296875" style="153" customWidth="1"/>
    <col min="4" max="50" width="6.54296875" style="153" customWidth="1"/>
    <col min="51" max="55" width="6.54296875" style="365" customWidth="1"/>
    <col min="56" max="58" width="6.54296875" style="585" customWidth="1"/>
    <col min="59" max="59" width="6.54296875" style="365" customWidth="1"/>
    <col min="60" max="60" width="6.54296875" style="669" customWidth="1"/>
    <col min="61" max="62" width="6.54296875" style="365" customWidth="1"/>
    <col min="63" max="74" width="6.54296875" style="153" customWidth="1"/>
    <col min="75" max="75" width="9.54296875" style="153"/>
    <col min="76" max="77" width="11.54296875" style="153" bestFit="1" customWidth="1"/>
    <col min="78" max="16384" width="9.54296875" style="153"/>
  </cols>
  <sheetData>
    <row r="1" spans="1:74" ht="13.4" customHeight="1" x14ac:dyDescent="0.3">
      <c r="A1" s="759" t="s">
        <v>790</v>
      </c>
      <c r="B1" s="791" t="s">
        <v>972</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1"/>
    </row>
    <row r="2" spans="1:74"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x14ac:dyDescent="0.25">
      <c r="A5" s="564"/>
      <c r="B5" s="154" t="s">
        <v>920</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921</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922</v>
      </c>
      <c r="B7" s="566" t="s">
        <v>923</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2.0436450000000002</v>
      </c>
      <c r="AN7" s="208">
        <v>1.5646789999999999</v>
      </c>
      <c r="AO7" s="208">
        <v>1.990194</v>
      </c>
      <c r="AP7" s="208">
        <v>2.2159330000000002</v>
      </c>
      <c r="AQ7" s="208">
        <v>2.1895479999999998</v>
      </c>
      <c r="AR7" s="208">
        <v>2.1941670000000002</v>
      </c>
      <c r="AS7" s="208">
        <v>2.1732260000000001</v>
      </c>
      <c r="AT7" s="208">
        <v>2.2170969999999999</v>
      </c>
      <c r="AU7" s="208">
        <v>2.1905999999999999</v>
      </c>
      <c r="AV7" s="208">
        <v>2.2895159999999999</v>
      </c>
      <c r="AW7" s="208">
        <v>2.3473329999999999</v>
      </c>
      <c r="AX7" s="208">
        <v>2.3301289999999999</v>
      </c>
      <c r="AY7" s="208">
        <v>2.2266119999999998</v>
      </c>
      <c r="AZ7" s="208">
        <v>2.2351420000000002</v>
      </c>
      <c r="BA7" s="208">
        <v>2.5068380000000001</v>
      </c>
      <c r="BB7" s="208">
        <v>2.4458329999999999</v>
      </c>
      <c r="BC7" s="208">
        <v>2.424677</v>
      </c>
      <c r="BD7" s="208">
        <v>2.4279999999999999</v>
      </c>
      <c r="BE7" s="208">
        <v>2.4581512058000001</v>
      </c>
      <c r="BF7" s="208">
        <v>2.5417599983999999</v>
      </c>
      <c r="BG7" s="324">
        <v>2.5542630000000002</v>
      </c>
      <c r="BH7" s="324">
        <v>2.5859749999999999</v>
      </c>
      <c r="BI7" s="324">
        <v>2.6562619999999999</v>
      </c>
      <c r="BJ7" s="324">
        <v>2.581518</v>
      </c>
      <c r="BK7" s="324">
        <v>2.5774159999999999</v>
      </c>
      <c r="BL7" s="324">
        <v>2.619329</v>
      </c>
      <c r="BM7" s="324">
        <v>2.662938</v>
      </c>
      <c r="BN7" s="324">
        <v>2.6809949999999998</v>
      </c>
      <c r="BO7" s="324">
        <v>2.6962299999999999</v>
      </c>
      <c r="BP7" s="324">
        <v>2.5997029999999999</v>
      </c>
      <c r="BQ7" s="324">
        <v>2.5557449999999999</v>
      </c>
      <c r="BR7" s="324">
        <v>2.5915170000000001</v>
      </c>
      <c r="BS7" s="324">
        <v>2.5974710000000001</v>
      </c>
      <c r="BT7" s="324">
        <v>2.6458349999999999</v>
      </c>
      <c r="BU7" s="324">
        <v>2.6686160000000001</v>
      </c>
      <c r="BV7" s="324">
        <v>2.5907840000000002</v>
      </c>
    </row>
    <row r="8" spans="1:74" x14ac:dyDescent="0.25">
      <c r="A8" s="565" t="s">
        <v>924</v>
      </c>
      <c r="B8" s="566" t="s">
        <v>925</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1.7184839999999999</v>
      </c>
      <c r="AN8" s="208">
        <v>1.44425</v>
      </c>
      <c r="AO8" s="208">
        <v>1.7052579999999999</v>
      </c>
      <c r="AP8" s="208">
        <v>1.7537670000000001</v>
      </c>
      <c r="AQ8" s="208">
        <v>1.764645</v>
      </c>
      <c r="AR8" s="208">
        <v>1.7539</v>
      </c>
      <c r="AS8" s="208">
        <v>1.754516</v>
      </c>
      <c r="AT8" s="208">
        <v>1.7724519999999999</v>
      </c>
      <c r="AU8" s="208">
        <v>1.7761</v>
      </c>
      <c r="AV8" s="208">
        <v>1.8143229999999999</v>
      </c>
      <c r="AW8" s="208">
        <v>1.8260670000000001</v>
      </c>
      <c r="AX8" s="208">
        <v>1.824516</v>
      </c>
      <c r="AY8" s="208">
        <v>1.736612</v>
      </c>
      <c r="AZ8" s="208">
        <v>1.75275</v>
      </c>
      <c r="BA8" s="208">
        <v>1.831064</v>
      </c>
      <c r="BB8" s="208">
        <v>1.830633</v>
      </c>
      <c r="BC8" s="208">
        <v>1.8425800000000001</v>
      </c>
      <c r="BD8" s="208">
        <v>1.8631329999999999</v>
      </c>
      <c r="BE8" s="208">
        <v>1.9016205322999999</v>
      </c>
      <c r="BF8" s="208">
        <v>1.9014631725</v>
      </c>
      <c r="BG8" s="324">
        <v>1.9299200000000001</v>
      </c>
      <c r="BH8" s="324">
        <v>1.953006</v>
      </c>
      <c r="BI8" s="324">
        <v>1.978688</v>
      </c>
      <c r="BJ8" s="324">
        <v>1.95939</v>
      </c>
      <c r="BK8" s="324">
        <v>1.9744619999999999</v>
      </c>
      <c r="BL8" s="324">
        <v>1.977282</v>
      </c>
      <c r="BM8" s="324">
        <v>1.975122</v>
      </c>
      <c r="BN8" s="324">
        <v>1.9670890000000001</v>
      </c>
      <c r="BO8" s="324">
        <v>1.9663679999999999</v>
      </c>
      <c r="BP8" s="324">
        <v>1.9683630000000001</v>
      </c>
      <c r="BQ8" s="324">
        <v>1.963022</v>
      </c>
      <c r="BR8" s="324">
        <v>1.9746360000000001</v>
      </c>
      <c r="BS8" s="324">
        <v>1.9885120000000001</v>
      </c>
      <c r="BT8" s="324">
        <v>2.0161370000000001</v>
      </c>
      <c r="BU8" s="324">
        <v>2.018713</v>
      </c>
      <c r="BV8" s="324">
        <v>2.0229029999999999</v>
      </c>
    </row>
    <row r="9" spans="1:74" x14ac:dyDescent="0.25">
      <c r="A9" s="565" t="s">
        <v>926</v>
      </c>
      <c r="B9" s="566" t="s">
        <v>953</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0.92532300000000001</v>
      </c>
      <c r="AB9" s="208">
        <v>0.89779399999999998</v>
      </c>
      <c r="AC9" s="208">
        <v>0.93471000000000004</v>
      </c>
      <c r="AD9" s="208">
        <v>0.90430100000000002</v>
      </c>
      <c r="AE9" s="208">
        <v>0.81274299999999999</v>
      </c>
      <c r="AF9" s="208">
        <v>0.86003399999999997</v>
      </c>
      <c r="AG9" s="208">
        <v>0.89222599999999996</v>
      </c>
      <c r="AH9" s="208">
        <v>0.89803299999999997</v>
      </c>
      <c r="AI9" s="208">
        <v>0.90116700000000005</v>
      </c>
      <c r="AJ9" s="208">
        <v>0.88754900000000003</v>
      </c>
      <c r="AK9" s="208">
        <v>0.90626700000000004</v>
      </c>
      <c r="AL9" s="208">
        <v>0.89058099999999996</v>
      </c>
      <c r="AM9" s="208">
        <v>0.89838700000000005</v>
      </c>
      <c r="AN9" s="208">
        <v>0.76403500000000002</v>
      </c>
      <c r="AO9" s="208">
        <v>0.89412899999999995</v>
      </c>
      <c r="AP9" s="208">
        <v>0.92030000000000001</v>
      </c>
      <c r="AQ9" s="208">
        <v>0.93145199999999995</v>
      </c>
      <c r="AR9" s="208">
        <v>0.93006699999999998</v>
      </c>
      <c r="AS9" s="208">
        <v>0.92961300000000002</v>
      </c>
      <c r="AT9" s="208">
        <v>0.94483799999999996</v>
      </c>
      <c r="AU9" s="208">
        <v>0.94526600000000005</v>
      </c>
      <c r="AV9" s="208">
        <v>0.96541900000000003</v>
      </c>
      <c r="AW9" s="208">
        <v>0.96460000000000001</v>
      </c>
      <c r="AX9" s="208">
        <v>0.96193600000000001</v>
      </c>
      <c r="AY9" s="208">
        <v>0.90716300000000005</v>
      </c>
      <c r="AZ9" s="208">
        <v>0.91235699999999997</v>
      </c>
      <c r="BA9" s="208">
        <v>0.95813000000000004</v>
      </c>
      <c r="BB9" s="208">
        <v>0.96690100000000001</v>
      </c>
      <c r="BC9" s="208">
        <v>0.97925899999999999</v>
      </c>
      <c r="BD9" s="208">
        <v>0.99493399999999999</v>
      </c>
      <c r="BE9" s="208">
        <v>1.0155710548000001</v>
      </c>
      <c r="BF9" s="208">
        <v>1.0079352621</v>
      </c>
      <c r="BG9" s="324">
        <v>1.0472330000000001</v>
      </c>
      <c r="BH9" s="324">
        <v>1.045544</v>
      </c>
      <c r="BI9" s="324">
        <v>1.0564979999999999</v>
      </c>
      <c r="BJ9" s="324">
        <v>1.052719</v>
      </c>
      <c r="BK9" s="324">
        <v>1.058878</v>
      </c>
      <c r="BL9" s="324">
        <v>1.068039</v>
      </c>
      <c r="BM9" s="324">
        <v>1.05078</v>
      </c>
      <c r="BN9" s="324">
        <v>1.0404340000000001</v>
      </c>
      <c r="BO9" s="324">
        <v>1.0487850000000001</v>
      </c>
      <c r="BP9" s="324">
        <v>1.0628580000000001</v>
      </c>
      <c r="BQ9" s="324">
        <v>1.0593189999999999</v>
      </c>
      <c r="BR9" s="324">
        <v>1.067018</v>
      </c>
      <c r="BS9" s="324">
        <v>1.076762</v>
      </c>
      <c r="BT9" s="324">
        <v>1.087361</v>
      </c>
      <c r="BU9" s="324">
        <v>1.0866690000000001</v>
      </c>
      <c r="BV9" s="324">
        <v>1.0947279999999999</v>
      </c>
    </row>
    <row r="10" spans="1:74" x14ac:dyDescent="0.25">
      <c r="A10" s="565" t="s">
        <v>928</v>
      </c>
      <c r="B10" s="566" t="s">
        <v>929</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0.57070900000000002</v>
      </c>
      <c r="AB10" s="208">
        <v>0.552172</v>
      </c>
      <c r="AC10" s="208">
        <v>0.57999999999999996</v>
      </c>
      <c r="AD10" s="208">
        <v>0.57256600000000002</v>
      </c>
      <c r="AE10" s="208">
        <v>0.53896699999999997</v>
      </c>
      <c r="AF10" s="208">
        <v>0.58803300000000003</v>
      </c>
      <c r="AG10" s="208">
        <v>0.62177400000000005</v>
      </c>
      <c r="AH10" s="208">
        <v>0.62790299999999999</v>
      </c>
      <c r="AI10" s="208">
        <v>0.61703300000000005</v>
      </c>
      <c r="AJ10" s="208">
        <v>0.59019299999999997</v>
      </c>
      <c r="AK10" s="208">
        <v>0.58589999999999998</v>
      </c>
      <c r="AL10" s="208">
        <v>0.55783799999999995</v>
      </c>
      <c r="AM10" s="208">
        <v>0.55674199999999996</v>
      </c>
      <c r="AN10" s="208">
        <v>0.47389300000000001</v>
      </c>
      <c r="AO10" s="208">
        <v>0.55838699999999997</v>
      </c>
      <c r="AP10" s="208">
        <v>0.58746699999999996</v>
      </c>
      <c r="AQ10" s="208">
        <v>0.61099999999999999</v>
      </c>
      <c r="AR10" s="208">
        <v>0.63703299999999996</v>
      </c>
      <c r="AS10" s="208">
        <v>0.64438700000000004</v>
      </c>
      <c r="AT10" s="208">
        <v>0.66174200000000005</v>
      </c>
      <c r="AU10" s="208">
        <v>0.65926700000000005</v>
      </c>
      <c r="AV10" s="208">
        <v>0.65174200000000004</v>
      </c>
      <c r="AW10" s="208">
        <v>0.63483299999999998</v>
      </c>
      <c r="AX10" s="208">
        <v>0.62435499999999999</v>
      </c>
      <c r="AY10" s="208">
        <v>0.57580600000000004</v>
      </c>
      <c r="AZ10" s="208">
        <v>0.57442899999999997</v>
      </c>
      <c r="BA10" s="208">
        <v>0.61277400000000004</v>
      </c>
      <c r="BB10" s="208">
        <v>0.63323300000000005</v>
      </c>
      <c r="BC10" s="208">
        <v>0.66603199999999996</v>
      </c>
      <c r="BD10" s="208">
        <v>0.69603300000000001</v>
      </c>
      <c r="BE10" s="208">
        <v>0.65912250645000003</v>
      </c>
      <c r="BF10" s="208">
        <v>0.66614333870999998</v>
      </c>
      <c r="BG10" s="324">
        <v>0.67647480000000004</v>
      </c>
      <c r="BH10" s="324">
        <v>0.6676318</v>
      </c>
      <c r="BI10" s="324">
        <v>0.65872359999999996</v>
      </c>
      <c r="BJ10" s="324">
        <v>0.63739400000000002</v>
      </c>
      <c r="BK10" s="324">
        <v>0.63445560000000001</v>
      </c>
      <c r="BL10" s="324">
        <v>0.63652609999999998</v>
      </c>
      <c r="BM10" s="324">
        <v>0.64846729999999997</v>
      </c>
      <c r="BN10" s="324">
        <v>0.65462050000000005</v>
      </c>
      <c r="BO10" s="324">
        <v>0.66755909999999996</v>
      </c>
      <c r="BP10" s="324">
        <v>0.68403060000000004</v>
      </c>
      <c r="BQ10" s="324">
        <v>0.69206849999999998</v>
      </c>
      <c r="BR10" s="324">
        <v>0.6915076</v>
      </c>
      <c r="BS10" s="324">
        <v>0.69590180000000001</v>
      </c>
      <c r="BT10" s="324">
        <v>0.68842320000000001</v>
      </c>
      <c r="BU10" s="324">
        <v>0.67312000000000005</v>
      </c>
      <c r="BV10" s="324">
        <v>0.65848620000000002</v>
      </c>
    </row>
    <row r="11" spans="1:74" x14ac:dyDescent="0.25">
      <c r="A11" s="565"/>
      <c r="B11" s="154" t="s">
        <v>930</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364"/>
      <c r="BH11" s="364"/>
      <c r="BI11" s="364"/>
      <c r="BJ11" s="364"/>
      <c r="BK11" s="364"/>
      <c r="BL11" s="364"/>
      <c r="BM11" s="364"/>
      <c r="BN11" s="364"/>
      <c r="BO11" s="364"/>
      <c r="BP11" s="364"/>
      <c r="BQ11" s="364"/>
      <c r="BR11" s="364"/>
      <c r="BS11" s="364"/>
      <c r="BT11" s="364"/>
      <c r="BU11" s="364"/>
      <c r="BV11" s="364"/>
    </row>
    <row r="12" spans="1:74" x14ac:dyDescent="0.25">
      <c r="A12" s="565" t="s">
        <v>931</v>
      </c>
      <c r="B12" s="566" t="s">
        <v>932</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5.6759999999999996E-3</v>
      </c>
      <c r="AB12" s="208">
        <v>5.8609999999999999E-3</v>
      </c>
      <c r="AC12" s="208">
        <v>8.0960000000000008E-3</v>
      </c>
      <c r="AD12" s="208">
        <v>7.8659999999999997E-3</v>
      </c>
      <c r="AE12" s="208">
        <v>6.2570000000000004E-3</v>
      </c>
      <c r="AF12" s="208">
        <v>9.3989999999999994E-3</v>
      </c>
      <c r="AG12" s="208">
        <v>8.4180000000000001E-3</v>
      </c>
      <c r="AH12" s="208">
        <v>6.5799999999999999E-3</v>
      </c>
      <c r="AI12" s="208">
        <v>5.0000000000000001E-3</v>
      </c>
      <c r="AJ12" s="208">
        <v>5.6759999999999996E-3</v>
      </c>
      <c r="AK12" s="208">
        <v>5.2659999999999998E-3</v>
      </c>
      <c r="AL12" s="208">
        <v>6.5799999999999999E-3</v>
      </c>
      <c r="AM12" s="208">
        <v>5.0000000000000001E-3</v>
      </c>
      <c r="AN12" s="208">
        <v>2.6080000000000001E-3</v>
      </c>
      <c r="AO12" s="208">
        <v>4.0000000000000001E-3</v>
      </c>
      <c r="AP12" s="208">
        <v>3.3E-3</v>
      </c>
      <c r="AQ12" s="208">
        <v>6.7099999999999998E-3</v>
      </c>
      <c r="AR12" s="208">
        <v>4.9329999999999999E-3</v>
      </c>
      <c r="AS12" s="208">
        <v>3.0330000000000001E-3</v>
      </c>
      <c r="AT12" s="208">
        <v>4.6449999999999998E-3</v>
      </c>
      <c r="AU12" s="208">
        <v>6.1659999999999996E-3</v>
      </c>
      <c r="AV12" s="208">
        <v>2.967E-3</v>
      </c>
      <c r="AW12" s="208">
        <v>8.5000000000000006E-3</v>
      </c>
      <c r="AX12" s="208">
        <v>6.613E-3</v>
      </c>
      <c r="AY12" s="208">
        <v>9.6439999999999998E-3</v>
      </c>
      <c r="AZ12" s="208">
        <v>7.1780000000000004E-3</v>
      </c>
      <c r="BA12" s="208">
        <v>5.581E-3</v>
      </c>
      <c r="BB12" s="208">
        <v>6.3330000000000001E-3</v>
      </c>
      <c r="BC12" s="208">
        <v>5.9670000000000001E-3</v>
      </c>
      <c r="BD12" s="208">
        <v>7.8329999999999997E-3</v>
      </c>
      <c r="BE12" s="208">
        <v>5.1013200000000003E-3</v>
      </c>
      <c r="BF12" s="208">
        <v>6.2253500000000002E-3</v>
      </c>
      <c r="BG12" s="324">
        <v>4.9015999999999999E-3</v>
      </c>
      <c r="BH12" s="324">
        <v>5.4594400000000003E-3</v>
      </c>
      <c r="BI12" s="324">
        <v>5.1747800000000004E-3</v>
      </c>
      <c r="BJ12" s="324">
        <v>5.0915400000000003E-3</v>
      </c>
      <c r="BK12" s="324">
        <v>4.7856000000000001E-3</v>
      </c>
      <c r="BL12" s="324">
        <v>4.57121E-3</v>
      </c>
      <c r="BM12" s="324">
        <v>5.45862E-3</v>
      </c>
      <c r="BN12" s="324">
        <v>5.7285799999999996E-3</v>
      </c>
      <c r="BO12" s="324">
        <v>5.6790599999999997E-3</v>
      </c>
      <c r="BP12" s="324">
        <v>4.1403300000000002E-3</v>
      </c>
      <c r="BQ12" s="324">
        <v>4.8571500000000002E-3</v>
      </c>
      <c r="BR12" s="324">
        <v>6.2795999999999998E-3</v>
      </c>
      <c r="BS12" s="324">
        <v>5.1011399999999997E-3</v>
      </c>
      <c r="BT12" s="324">
        <v>5.5510999999999998E-3</v>
      </c>
      <c r="BU12" s="324">
        <v>5.2440799999999999E-3</v>
      </c>
      <c r="BV12" s="324">
        <v>4.8162999999999999E-3</v>
      </c>
    </row>
    <row r="13" spans="1:74" x14ac:dyDescent="0.25">
      <c r="A13" s="565" t="s">
        <v>1080</v>
      </c>
      <c r="B13" s="566" t="s">
        <v>925</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0.27848299999999998</v>
      </c>
      <c r="AD13" s="208">
        <v>0.22989999999999999</v>
      </c>
      <c r="AE13" s="208">
        <v>0.23354800000000001</v>
      </c>
      <c r="AF13" s="208">
        <v>0.2485</v>
      </c>
      <c r="AG13" s="208">
        <v>0.26451599999999997</v>
      </c>
      <c r="AH13" s="208">
        <v>0.27438699999999999</v>
      </c>
      <c r="AI13" s="208">
        <v>0.25993300000000003</v>
      </c>
      <c r="AJ13" s="208">
        <v>0.25819300000000001</v>
      </c>
      <c r="AK13" s="208">
        <v>0.27479999999999999</v>
      </c>
      <c r="AL13" s="208">
        <v>0.26587100000000002</v>
      </c>
      <c r="AM13" s="208">
        <v>0.259129</v>
      </c>
      <c r="AN13" s="208">
        <v>0.219107</v>
      </c>
      <c r="AO13" s="208">
        <v>0.27074199999999998</v>
      </c>
      <c r="AP13" s="208">
        <v>0.28010000000000002</v>
      </c>
      <c r="AQ13" s="208">
        <v>0.30106500000000003</v>
      </c>
      <c r="AR13" s="208">
        <v>0.30146699999999998</v>
      </c>
      <c r="AS13" s="208">
        <v>0.28899999999999998</v>
      </c>
      <c r="AT13" s="208">
        <v>0.28812900000000002</v>
      </c>
      <c r="AU13" s="208">
        <v>0.25973299999999999</v>
      </c>
      <c r="AV13" s="208">
        <v>0.27648400000000001</v>
      </c>
      <c r="AW13" s="208">
        <v>0.28670000000000001</v>
      </c>
      <c r="AX13" s="208">
        <v>0.29448400000000002</v>
      </c>
      <c r="AY13" s="208">
        <v>0.268451</v>
      </c>
      <c r="AZ13" s="208">
        <v>0.26864300000000002</v>
      </c>
      <c r="BA13" s="208">
        <v>0.28435500000000002</v>
      </c>
      <c r="BB13" s="208">
        <v>0.29849999999999999</v>
      </c>
      <c r="BC13" s="208">
        <v>0.28871000000000002</v>
      </c>
      <c r="BD13" s="208">
        <v>0.2959</v>
      </c>
      <c r="BE13" s="208">
        <v>0.3087297</v>
      </c>
      <c r="BF13" s="208">
        <v>0.3035484</v>
      </c>
      <c r="BG13" s="324">
        <v>0.29179500000000003</v>
      </c>
      <c r="BH13" s="324">
        <v>0.2761998</v>
      </c>
      <c r="BI13" s="324">
        <v>0.29793540000000002</v>
      </c>
      <c r="BJ13" s="324">
        <v>0.31031940000000002</v>
      </c>
      <c r="BK13" s="324">
        <v>0.29113470000000002</v>
      </c>
      <c r="BL13" s="324">
        <v>0.28190720000000002</v>
      </c>
      <c r="BM13" s="324">
        <v>0.290294</v>
      </c>
      <c r="BN13" s="324">
        <v>0.26940839999999999</v>
      </c>
      <c r="BO13" s="324">
        <v>0.26162390000000002</v>
      </c>
      <c r="BP13" s="324">
        <v>0.30405100000000002</v>
      </c>
      <c r="BQ13" s="324">
        <v>0.29436000000000001</v>
      </c>
      <c r="BR13" s="324">
        <v>0.29016330000000001</v>
      </c>
      <c r="BS13" s="324">
        <v>0.28045100000000001</v>
      </c>
      <c r="BT13" s="324">
        <v>0.26346069999999999</v>
      </c>
      <c r="BU13" s="324">
        <v>0.28378150000000002</v>
      </c>
      <c r="BV13" s="324">
        <v>0.29390359999999999</v>
      </c>
    </row>
    <row r="14" spans="1:74" x14ac:dyDescent="0.25">
      <c r="A14" s="565" t="s">
        <v>1081</v>
      </c>
      <c r="B14" s="566" t="s">
        <v>1082</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v>
      </c>
      <c r="AB14" s="208">
        <v>0.23361999999999999</v>
      </c>
      <c r="AC14" s="208">
        <v>0.245451</v>
      </c>
      <c r="AD14" s="208">
        <v>0.26440000000000002</v>
      </c>
      <c r="AE14" s="208">
        <v>0.25838699999999998</v>
      </c>
      <c r="AF14" s="208">
        <v>0.25569999999999998</v>
      </c>
      <c r="AG14" s="208">
        <v>0.25790299999999999</v>
      </c>
      <c r="AH14" s="208">
        <v>0.25235400000000002</v>
      </c>
      <c r="AI14" s="208">
        <v>0.2697</v>
      </c>
      <c r="AJ14" s="208">
        <v>0.27961200000000003</v>
      </c>
      <c r="AK14" s="208">
        <v>0.28489999999999999</v>
      </c>
      <c r="AL14" s="208">
        <v>0.29206399999999999</v>
      </c>
      <c r="AM14" s="208">
        <v>0.296097</v>
      </c>
      <c r="AN14" s="208">
        <v>0.24482100000000001</v>
      </c>
      <c r="AO14" s="208">
        <v>0.267484</v>
      </c>
      <c r="AP14" s="208">
        <v>0.29909999999999998</v>
      </c>
      <c r="AQ14" s="208">
        <v>0.32403199999999999</v>
      </c>
      <c r="AR14" s="208">
        <v>0.30640000000000001</v>
      </c>
      <c r="AS14" s="208">
        <v>0.29829</v>
      </c>
      <c r="AT14" s="208">
        <v>0.29590300000000003</v>
      </c>
      <c r="AU14" s="208">
        <v>0.27873300000000001</v>
      </c>
      <c r="AV14" s="208">
        <v>0.26900000000000002</v>
      </c>
      <c r="AW14" s="208">
        <v>0.30080000000000001</v>
      </c>
      <c r="AX14" s="208">
        <v>0.304645</v>
      </c>
      <c r="AY14" s="208">
        <v>0.27854800000000002</v>
      </c>
      <c r="AZ14" s="208">
        <v>0.27917900000000001</v>
      </c>
      <c r="BA14" s="208">
        <v>0.27422600000000003</v>
      </c>
      <c r="BB14" s="208">
        <v>0.28453299999999998</v>
      </c>
      <c r="BC14" s="208">
        <v>0.28990300000000002</v>
      </c>
      <c r="BD14" s="208">
        <v>0.27313300000000001</v>
      </c>
      <c r="BE14" s="208">
        <v>0.27977879999999999</v>
      </c>
      <c r="BF14" s="208">
        <v>0.28060259999999998</v>
      </c>
      <c r="BG14" s="324">
        <v>0.26843159999999999</v>
      </c>
      <c r="BH14" s="324">
        <v>0.26978449999999998</v>
      </c>
      <c r="BI14" s="324">
        <v>0.2724666</v>
      </c>
      <c r="BJ14" s="324">
        <v>0.29560500000000001</v>
      </c>
      <c r="BK14" s="324">
        <v>0.28036929999999999</v>
      </c>
      <c r="BL14" s="324">
        <v>0.26937319999999998</v>
      </c>
      <c r="BM14" s="324">
        <v>0.27674609999999999</v>
      </c>
      <c r="BN14" s="324">
        <v>0.27978750000000002</v>
      </c>
      <c r="BO14" s="324">
        <v>0.28572189999999997</v>
      </c>
      <c r="BP14" s="324">
        <v>0.28351720000000002</v>
      </c>
      <c r="BQ14" s="324">
        <v>0.28282819999999997</v>
      </c>
      <c r="BR14" s="324">
        <v>0.2830339</v>
      </c>
      <c r="BS14" s="324">
        <v>0.27577190000000001</v>
      </c>
      <c r="BT14" s="324">
        <v>0.27376430000000002</v>
      </c>
      <c r="BU14" s="324">
        <v>0.27420600000000001</v>
      </c>
      <c r="BV14" s="324">
        <v>0.28862759999999998</v>
      </c>
    </row>
    <row r="15" spans="1:74" x14ac:dyDescent="0.25">
      <c r="A15" s="565" t="s">
        <v>933</v>
      </c>
      <c r="B15" s="566" t="s">
        <v>927</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-0.18348200000000001</v>
      </c>
      <c r="AB15" s="208">
        <v>-0.138964</v>
      </c>
      <c r="AC15" s="208">
        <v>8.8969999999999994E-2</v>
      </c>
      <c r="AD15" s="208">
        <v>0.18063399999999999</v>
      </c>
      <c r="AE15" s="208">
        <v>0.17283999999999999</v>
      </c>
      <c r="AF15" s="208">
        <v>0.196801</v>
      </c>
      <c r="AG15" s="208">
        <v>0.201324</v>
      </c>
      <c r="AH15" s="208">
        <v>0.17871100000000001</v>
      </c>
      <c r="AI15" s="208">
        <v>2.0833000000000001E-2</v>
      </c>
      <c r="AJ15" s="208">
        <v>-0.13364300000000001</v>
      </c>
      <c r="AK15" s="208">
        <v>-0.23166600000000001</v>
      </c>
      <c r="AL15" s="208">
        <v>-0.21754799999999999</v>
      </c>
      <c r="AM15" s="208">
        <v>-0.192968</v>
      </c>
      <c r="AN15" s="208">
        <v>-0.12385699999999999</v>
      </c>
      <c r="AO15" s="208">
        <v>5.1999999999999998E-2</v>
      </c>
      <c r="AP15" s="208">
        <v>0.19616700000000001</v>
      </c>
      <c r="AQ15" s="208">
        <v>0.26793499999999998</v>
      </c>
      <c r="AR15" s="208">
        <v>0.2681</v>
      </c>
      <c r="AS15" s="208">
        <v>0.25948399999999999</v>
      </c>
      <c r="AT15" s="208">
        <v>0.216807</v>
      </c>
      <c r="AU15" s="208">
        <v>6.2067999999999998E-2</v>
      </c>
      <c r="AV15" s="208">
        <v>-6.1870000000000001E-2</v>
      </c>
      <c r="AW15" s="208">
        <v>-0.21283299999999999</v>
      </c>
      <c r="AX15" s="208">
        <v>-0.21764500000000001</v>
      </c>
      <c r="AY15" s="208">
        <v>-0.17716000000000001</v>
      </c>
      <c r="AZ15" s="208">
        <v>-9.9750000000000005E-2</v>
      </c>
      <c r="BA15" s="208">
        <v>6.7547999999999997E-2</v>
      </c>
      <c r="BB15" s="208">
        <v>0.220334</v>
      </c>
      <c r="BC15" s="208">
        <v>0.26006499999999999</v>
      </c>
      <c r="BD15" s="208">
        <v>0.28386699999999998</v>
      </c>
      <c r="BE15" s="208">
        <v>0.23558709999999999</v>
      </c>
      <c r="BF15" s="208">
        <v>0.2509016</v>
      </c>
      <c r="BG15" s="324">
        <v>5.5591700000000001E-2</v>
      </c>
      <c r="BH15" s="324">
        <v>-9.1169799999999995E-2</v>
      </c>
      <c r="BI15" s="324">
        <v>-0.23463310000000001</v>
      </c>
      <c r="BJ15" s="324">
        <v>-0.24418989999999999</v>
      </c>
      <c r="BK15" s="324">
        <v>-0.1986753</v>
      </c>
      <c r="BL15" s="324">
        <v>-0.122241</v>
      </c>
      <c r="BM15" s="324">
        <v>8.0673400000000006E-2</v>
      </c>
      <c r="BN15" s="324">
        <v>0.2370273</v>
      </c>
      <c r="BO15" s="324">
        <v>0.28301959999999998</v>
      </c>
      <c r="BP15" s="324">
        <v>0.2818698</v>
      </c>
      <c r="BQ15" s="324">
        <v>0.27848590000000001</v>
      </c>
      <c r="BR15" s="324">
        <v>0.25186370000000002</v>
      </c>
      <c r="BS15" s="324">
        <v>5.1070999999999998E-2</v>
      </c>
      <c r="BT15" s="324">
        <v>-9.3770599999999996E-2</v>
      </c>
      <c r="BU15" s="324">
        <v>-0.23908460000000001</v>
      </c>
      <c r="BV15" s="324">
        <v>-0.25034810000000002</v>
      </c>
    </row>
    <row r="16" spans="1:74" x14ac:dyDescent="0.25">
      <c r="A16" s="565"/>
      <c r="B16" s="154" t="s">
        <v>934</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364"/>
      <c r="BH16" s="364"/>
      <c r="BI16" s="364"/>
      <c r="BJ16" s="364"/>
      <c r="BK16" s="364"/>
      <c r="BL16" s="364"/>
      <c r="BM16" s="364"/>
      <c r="BN16" s="364"/>
      <c r="BO16" s="364"/>
      <c r="BP16" s="364"/>
      <c r="BQ16" s="364"/>
      <c r="BR16" s="364"/>
      <c r="BS16" s="364"/>
      <c r="BT16" s="364"/>
      <c r="BU16" s="364"/>
      <c r="BV16" s="364"/>
    </row>
    <row r="17" spans="1:74" x14ac:dyDescent="0.25">
      <c r="A17" s="565" t="s">
        <v>935</v>
      </c>
      <c r="B17" s="566" t="s">
        <v>929</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-1.9303000000000001E-2</v>
      </c>
      <c r="AN17" s="208">
        <v>-1.8078E-2</v>
      </c>
      <c r="AO17" s="208">
        <v>-2.0549000000000001E-2</v>
      </c>
      <c r="AP17" s="208">
        <v>-2.0841999999999999E-2</v>
      </c>
      <c r="AQ17" s="208">
        <v>-2.2662000000000002E-2</v>
      </c>
      <c r="AR17" s="208">
        <v>-2.3705E-2</v>
      </c>
      <c r="AS17" s="208">
        <v>-2.3311999999999999E-2</v>
      </c>
      <c r="AT17" s="208">
        <v>-2.1728000000000001E-2</v>
      </c>
      <c r="AU17" s="208">
        <v>-2.1631999999999998E-2</v>
      </c>
      <c r="AV17" s="208">
        <v>-2.2270000000000002E-2</v>
      </c>
      <c r="AW17" s="208">
        <v>-2.3389E-2</v>
      </c>
      <c r="AX17" s="208">
        <v>-2.3397999999999999E-2</v>
      </c>
      <c r="AY17" s="208">
        <v>-2.2343999999999999E-2</v>
      </c>
      <c r="AZ17" s="208">
        <v>-2.1153000000000002E-2</v>
      </c>
      <c r="BA17" s="208">
        <v>-2.2384999999999999E-2</v>
      </c>
      <c r="BB17" s="208">
        <v>-2.0142E-2</v>
      </c>
      <c r="BC17" s="208">
        <v>-2.1826000000000002E-2</v>
      </c>
      <c r="BD17" s="208">
        <v>-2.3643999999999998E-2</v>
      </c>
      <c r="BE17" s="208">
        <v>-2.0236000000000001E-2</v>
      </c>
      <c r="BF17" s="208">
        <v>-1.9975E-2</v>
      </c>
      <c r="BG17" s="324">
        <v>-2.0110300000000001E-2</v>
      </c>
      <c r="BH17" s="324">
        <v>-1.9892699999999999E-2</v>
      </c>
      <c r="BI17" s="324">
        <v>-2.06567E-2</v>
      </c>
      <c r="BJ17" s="324">
        <v>-2.0680799999999999E-2</v>
      </c>
      <c r="BK17" s="324">
        <v>-1.9944400000000001E-2</v>
      </c>
      <c r="BL17" s="324">
        <v>-1.99382E-2</v>
      </c>
      <c r="BM17" s="324">
        <v>-1.98744E-2</v>
      </c>
      <c r="BN17" s="324">
        <v>-1.96004E-2</v>
      </c>
      <c r="BO17" s="324">
        <v>-2.0182800000000001E-2</v>
      </c>
      <c r="BP17" s="324">
        <v>-2.0203100000000002E-2</v>
      </c>
      <c r="BQ17" s="324">
        <v>-1.9977200000000001E-2</v>
      </c>
      <c r="BR17" s="324">
        <v>-1.9939700000000001E-2</v>
      </c>
      <c r="BS17" s="324">
        <v>-1.9749800000000001E-2</v>
      </c>
      <c r="BT17" s="324">
        <v>-1.9919300000000001E-2</v>
      </c>
      <c r="BU17" s="324">
        <v>-2.0708399999999998E-2</v>
      </c>
      <c r="BV17" s="324">
        <v>-2.0700900000000001E-2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364"/>
      <c r="BH18" s="364"/>
      <c r="BI18" s="364"/>
      <c r="BJ18" s="364"/>
      <c r="BK18" s="364"/>
      <c r="BL18" s="364"/>
      <c r="BM18" s="364"/>
      <c r="BN18" s="364"/>
      <c r="BO18" s="364"/>
      <c r="BP18" s="364"/>
      <c r="BQ18" s="364"/>
      <c r="BR18" s="364"/>
      <c r="BS18" s="364"/>
      <c r="BT18" s="364"/>
      <c r="BU18" s="364"/>
      <c r="BV18" s="364"/>
    </row>
    <row r="19" spans="1:74" x14ac:dyDescent="0.25">
      <c r="A19" s="564"/>
      <c r="B19" s="154" t="s">
        <v>936</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364"/>
      <c r="BH19" s="364"/>
      <c r="BI19" s="364"/>
      <c r="BJ19" s="364"/>
      <c r="BK19" s="364"/>
      <c r="BL19" s="364"/>
      <c r="BM19" s="364"/>
      <c r="BN19" s="364"/>
      <c r="BO19" s="364"/>
      <c r="BP19" s="364"/>
      <c r="BQ19" s="364"/>
      <c r="BR19" s="364"/>
      <c r="BS19" s="364"/>
      <c r="BT19" s="364"/>
      <c r="BU19" s="364"/>
      <c r="BV19" s="364"/>
    </row>
    <row r="20" spans="1:74" x14ac:dyDescent="0.25">
      <c r="A20" s="565" t="s">
        <v>937</v>
      </c>
      <c r="B20" s="566" t="s">
        <v>938</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-0.31598799999999999</v>
      </c>
      <c r="AN20" s="208">
        <v>-0.24326400000000001</v>
      </c>
      <c r="AO20" s="208">
        <v>-0.35239900000000002</v>
      </c>
      <c r="AP20" s="208">
        <v>-0.32882800000000001</v>
      </c>
      <c r="AQ20" s="208">
        <v>-0.392899</v>
      </c>
      <c r="AR20" s="208">
        <v>-0.41834199999999999</v>
      </c>
      <c r="AS20" s="208">
        <v>-0.31873699999999999</v>
      </c>
      <c r="AT20" s="208">
        <v>-0.44159100000000001</v>
      </c>
      <c r="AU20" s="208">
        <v>-0.364145</v>
      </c>
      <c r="AV20" s="208">
        <v>-0.39275199999999999</v>
      </c>
      <c r="AW20" s="208">
        <v>-0.398511</v>
      </c>
      <c r="AX20" s="208">
        <v>-0.45266699999999999</v>
      </c>
      <c r="AY20" s="208">
        <v>-0.50758300000000001</v>
      </c>
      <c r="AZ20" s="208">
        <v>-0.46747899999999998</v>
      </c>
      <c r="BA20" s="208">
        <v>-0.52847100000000002</v>
      </c>
      <c r="BB20" s="208">
        <v>-0.42259400000000003</v>
      </c>
      <c r="BC20" s="208">
        <v>-0.31481599999999998</v>
      </c>
      <c r="BD20" s="208">
        <v>-0.47932900000000001</v>
      </c>
      <c r="BE20" s="208">
        <v>-0.31626929999999998</v>
      </c>
      <c r="BF20" s="208">
        <v>-0.38439879999999998</v>
      </c>
      <c r="BG20" s="324">
        <v>-0.39346130000000001</v>
      </c>
      <c r="BH20" s="324">
        <v>-0.39310289999999998</v>
      </c>
      <c r="BI20" s="324">
        <v>-0.43375160000000001</v>
      </c>
      <c r="BJ20" s="324">
        <v>-0.45156230000000003</v>
      </c>
      <c r="BK20" s="324">
        <v>-0.46514909999999998</v>
      </c>
      <c r="BL20" s="324">
        <v>-0.44961190000000001</v>
      </c>
      <c r="BM20" s="324">
        <v>-0.44041649999999999</v>
      </c>
      <c r="BN20" s="324">
        <v>-0.43398609999999999</v>
      </c>
      <c r="BO20" s="324">
        <v>-0.45876879999999998</v>
      </c>
      <c r="BP20" s="324">
        <v>-0.45206420000000003</v>
      </c>
      <c r="BQ20" s="324">
        <v>-0.44130809999999998</v>
      </c>
      <c r="BR20" s="324">
        <v>-0.45737240000000001</v>
      </c>
      <c r="BS20" s="324">
        <v>-0.44689859999999998</v>
      </c>
      <c r="BT20" s="324">
        <v>-0.4491192</v>
      </c>
      <c r="BU20" s="324">
        <v>-0.44678679999999998</v>
      </c>
      <c r="BV20" s="324">
        <v>-0.45301239999999998</v>
      </c>
    </row>
    <row r="21" spans="1:74" x14ac:dyDescent="0.25">
      <c r="A21" s="565" t="s">
        <v>939</v>
      </c>
      <c r="B21" s="566" t="s">
        <v>948</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-1.201052</v>
      </c>
      <c r="AN21" s="208">
        <v>-0.96134900000000001</v>
      </c>
      <c r="AO21" s="208">
        <v>-1.059785</v>
      </c>
      <c r="AP21" s="208">
        <v>-1.30061</v>
      </c>
      <c r="AQ21" s="208">
        <v>-1.169959</v>
      </c>
      <c r="AR21" s="208">
        <v>-1.3070360000000001</v>
      </c>
      <c r="AS21" s="208">
        <v>-1.156085</v>
      </c>
      <c r="AT21" s="208">
        <v>-1.2765340000000001</v>
      </c>
      <c r="AU21" s="208">
        <v>-1.224502</v>
      </c>
      <c r="AV21" s="208">
        <v>-1.1246240000000001</v>
      </c>
      <c r="AW21" s="208">
        <v>-1.359056</v>
      </c>
      <c r="AX21" s="208">
        <v>-1.2307779999999999</v>
      </c>
      <c r="AY21" s="208">
        <v>-1.163861</v>
      </c>
      <c r="AZ21" s="208">
        <v>-1.047396</v>
      </c>
      <c r="BA21" s="208">
        <v>-1.3138069999999999</v>
      </c>
      <c r="BB21" s="208">
        <v>-1.2262029999999999</v>
      </c>
      <c r="BC21" s="208">
        <v>-1.2786169999999999</v>
      </c>
      <c r="BD21" s="208">
        <v>-1.47258</v>
      </c>
      <c r="BE21" s="208">
        <v>-1.3418709677</v>
      </c>
      <c r="BF21" s="208">
        <v>-1.4768289676999999</v>
      </c>
      <c r="BG21" s="324">
        <v>-1.3310010000000001</v>
      </c>
      <c r="BH21" s="324">
        <v>-1.373343</v>
      </c>
      <c r="BI21" s="324">
        <v>-1.4891289999999999</v>
      </c>
      <c r="BJ21" s="324">
        <v>-1.529514</v>
      </c>
      <c r="BK21" s="324">
        <v>-1.4170970000000001</v>
      </c>
      <c r="BL21" s="324">
        <v>-1.402169</v>
      </c>
      <c r="BM21" s="324">
        <v>-1.3910979999999999</v>
      </c>
      <c r="BN21" s="324">
        <v>-1.365086</v>
      </c>
      <c r="BO21" s="324">
        <v>-1.3341460000000001</v>
      </c>
      <c r="BP21" s="324">
        <v>-1.413219</v>
      </c>
      <c r="BQ21" s="324">
        <v>-1.3432809999999999</v>
      </c>
      <c r="BR21" s="324">
        <v>-1.3836809999999999</v>
      </c>
      <c r="BS21" s="324">
        <v>-1.3703939999999999</v>
      </c>
      <c r="BT21" s="324">
        <v>-1.4087810000000001</v>
      </c>
      <c r="BU21" s="324">
        <v>-1.4618720000000001</v>
      </c>
      <c r="BV21" s="324">
        <v>-1.4413929999999999</v>
      </c>
    </row>
    <row r="22" spans="1:74" x14ac:dyDescent="0.25">
      <c r="A22" s="565" t="s">
        <v>940</v>
      </c>
      <c r="B22" s="566" t="s">
        <v>941</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-0.32599600000000001</v>
      </c>
      <c r="AN22" s="208">
        <v>-0.285798</v>
      </c>
      <c r="AO22" s="208">
        <v>-0.41586000000000001</v>
      </c>
      <c r="AP22" s="208">
        <v>-0.41188900000000001</v>
      </c>
      <c r="AQ22" s="208">
        <v>-0.44028800000000001</v>
      </c>
      <c r="AR22" s="208">
        <v>-0.37187199999999998</v>
      </c>
      <c r="AS22" s="208">
        <v>-0.41281000000000001</v>
      </c>
      <c r="AT22" s="208">
        <v>-0.43709500000000001</v>
      </c>
      <c r="AU22" s="208">
        <v>-0.29815399999999997</v>
      </c>
      <c r="AV22" s="208">
        <v>-0.39267400000000002</v>
      </c>
      <c r="AW22" s="208">
        <v>-0.37167299999999998</v>
      </c>
      <c r="AX22" s="208">
        <v>-0.286856</v>
      </c>
      <c r="AY22" s="208">
        <v>-0.20279</v>
      </c>
      <c r="AZ22" s="208">
        <v>-0.317776</v>
      </c>
      <c r="BA22" s="208">
        <v>-0.32987100000000003</v>
      </c>
      <c r="BB22" s="208">
        <v>-0.40051199999999998</v>
      </c>
      <c r="BC22" s="208">
        <v>-0.436145</v>
      </c>
      <c r="BD22" s="208">
        <v>-0.40548400000000001</v>
      </c>
      <c r="BE22" s="208">
        <v>-0.40653879999999998</v>
      </c>
      <c r="BF22" s="208">
        <v>-0.43221999999999999</v>
      </c>
      <c r="BG22" s="324">
        <v>-0.50514919999999996</v>
      </c>
      <c r="BH22" s="324">
        <v>-0.44948909999999997</v>
      </c>
      <c r="BI22" s="324">
        <v>-0.46826719999999999</v>
      </c>
      <c r="BJ22" s="324">
        <v>-0.44386730000000002</v>
      </c>
      <c r="BK22" s="324">
        <v>-0.4265872</v>
      </c>
      <c r="BL22" s="324">
        <v>-0.47501680000000002</v>
      </c>
      <c r="BM22" s="324">
        <v>-0.50032860000000001</v>
      </c>
      <c r="BN22" s="324">
        <v>-0.51249929999999999</v>
      </c>
      <c r="BO22" s="324">
        <v>-0.52159339999999998</v>
      </c>
      <c r="BP22" s="324">
        <v>-0.54729519999999998</v>
      </c>
      <c r="BQ22" s="324">
        <v>-0.5384504</v>
      </c>
      <c r="BR22" s="324">
        <v>-0.52250059999999998</v>
      </c>
      <c r="BS22" s="324">
        <v>-0.52372620000000003</v>
      </c>
      <c r="BT22" s="324">
        <v>-0.48811080000000001</v>
      </c>
      <c r="BU22" s="324">
        <v>-0.4887263</v>
      </c>
      <c r="BV22" s="324">
        <v>-0.47010839999999998</v>
      </c>
    </row>
    <row r="23" spans="1:74" x14ac:dyDescent="0.25">
      <c r="A23" s="565" t="s">
        <v>174</v>
      </c>
      <c r="B23" s="566" t="s">
        <v>942</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-0.18290500000000001</v>
      </c>
      <c r="AN23" s="208">
        <v>-0.27209100000000003</v>
      </c>
      <c r="AO23" s="208">
        <v>-0.21804999999999999</v>
      </c>
      <c r="AP23" s="208">
        <v>-0.212726</v>
      </c>
      <c r="AQ23" s="208">
        <v>-0.21076900000000001</v>
      </c>
      <c r="AR23" s="208">
        <v>-0.19778200000000001</v>
      </c>
      <c r="AS23" s="208">
        <v>-0.16281799999999999</v>
      </c>
      <c r="AT23" s="208">
        <v>-0.16953599999999999</v>
      </c>
      <c r="AU23" s="208">
        <v>-0.19464899999999999</v>
      </c>
      <c r="AV23" s="208">
        <v>-0.159223</v>
      </c>
      <c r="AW23" s="208">
        <v>-0.18715899999999999</v>
      </c>
      <c r="AX23" s="208">
        <v>-0.19587599999999999</v>
      </c>
      <c r="AY23" s="208">
        <v>-0.189223</v>
      </c>
      <c r="AZ23" s="208">
        <v>-0.175238</v>
      </c>
      <c r="BA23" s="208">
        <v>-0.15733</v>
      </c>
      <c r="BB23" s="208">
        <v>-0.16849800000000001</v>
      </c>
      <c r="BC23" s="208">
        <v>-0.1447</v>
      </c>
      <c r="BD23" s="208">
        <v>-0.193548</v>
      </c>
      <c r="BE23" s="208">
        <v>-0.2082899</v>
      </c>
      <c r="BF23" s="208">
        <v>-0.19117039999999999</v>
      </c>
      <c r="BG23" s="324">
        <v>-0.17885760000000001</v>
      </c>
      <c r="BH23" s="324">
        <v>-0.16763810000000001</v>
      </c>
      <c r="BI23" s="324">
        <v>-0.16939029999999999</v>
      </c>
      <c r="BJ23" s="324">
        <v>-0.1573618</v>
      </c>
      <c r="BK23" s="324">
        <v>-0.20766789999999999</v>
      </c>
      <c r="BL23" s="324">
        <v>-0.2438266</v>
      </c>
      <c r="BM23" s="324">
        <v>-0.22227859999999999</v>
      </c>
      <c r="BN23" s="324">
        <v>-0.2318857</v>
      </c>
      <c r="BO23" s="324">
        <v>-0.22863520000000001</v>
      </c>
      <c r="BP23" s="324">
        <v>-0.22767770000000001</v>
      </c>
      <c r="BQ23" s="324">
        <v>-0.23594019999999999</v>
      </c>
      <c r="BR23" s="324">
        <v>-0.23178260000000001</v>
      </c>
      <c r="BS23" s="324">
        <v>-0.23932719999999999</v>
      </c>
      <c r="BT23" s="324">
        <v>-0.23168639999999999</v>
      </c>
      <c r="BU23" s="324">
        <v>-0.22884669999999999</v>
      </c>
      <c r="BV23" s="324">
        <v>-0.22574659999999999</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364"/>
      <c r="BH24" s="364"/>
      <c r="BI24" s="364"/>
      <c r="BJ24" s="364"/>
      <c r="BK24" s="364"/>
      <c r="BL24" s="364"/>
      <c r="BM24" s="364"/>
      <c r="BN24" s="364"/>
      <c r="BO24" s="364"/>
      <c r="BP24" s="364"/>
      <c r="BQ24" s="364"/>
      <c r="BR24" s="364"/>
      <c r="BS24" s="364"/>
      <c r="BT24" s="364"/>
      <c r="BU24" s="364"/>
      <c r="BV24" s="364"/>
    </row>
    <row r="25" spans="1:74" x14ac:dyDescent="0.25">
      <c r="A25" s="564"/>
      <c r="B25" s="154" t="s">
        <v>943</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364"/>
      <c r="BH25" s="364"/>
      <c r="BI25" s="364"/>
      <c r="BJ25" s="364"/>
      <c r="BK25" s="364"/>
      <c r="BL25" s="364"/>
      <c r="BM25" s="364"/>
      <c r="BN25" s="364"/>
      <c r="BO25" s="364"/>
      <c r="BP25" s="364"/>
      <c r="BQ25" s="364"/>
      <c r="BR25" s="364"/>
      <c r="BS25" s="364"/>
      <c r="BT25" s="364"/>
      <c r="BU25" s="364"/>
      <c r="BV25" s="364"/>
    </row>
    <row r="26" spans="1:74" x14ac:dyDescent="0.25">
      <c r="A26" s="565" t="s">
        <v>944</v>
      </c>
      <c r="B26" s="566" t="s">
        <v>941</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0.53683899999999996</v>
      </c>
      <c r="AB26" s="208">
        <v>0.47444900000000001</v>
      </c>
      <c r="AC26" s="208">
        <v>0.37206499999999998</v>
      </c>
      <c r="AD26" s="208">
        <v>0.23130000000000001</v>
      </c>
      <c r="AE26" s="208">
        <v>0.240451</v>
      </c>
      <c r="AF26" s="208">
        <v>0.27343299999999998</v>
      </c>
      <c r="AG26" s="208">
        <v>0.29816100000000001</v>
      </c>
      <c r="AH26" s="208">
        <v>0.28458099999999997</v>
      </c>
      <c r="AI26" s="208">
        <v>0.37943300000000002</v>
      </c>
      <c r="AJ26" s="208">
        <v>0.46100000000000002</v>
      </c>
      <c r="AK26" s="208">
        <v>0.49673299999999998</v>
      </c>
      <c r="AL26" s="208">
        <v>0.45796799999999999</v>
      </c>
      <c r="AM26" s="208">
        <v>0.45957999999999999</v>
      </c>
      <c r="AN26" s="208">
        <v>0.37292900000000001</v>
      </c>
      <c r="AO26" s="208">
        <v>0.35212900000000003</v>
      </c>
      <c r="AP26" s="208">
        <v>0.29170000000000001</v>
      </c>
      <c r="AQ26" s="208">
        <v>0.29112900000000003</v>
      </c>
      <c r="AR26" s="208">
        <v>0.28249999999999997</v>
      </c>
      <c r="AS26" s="208">
        <v>0.285806</v>
      </c>
      <c r="AT26" s="208">
        <v>0.292742</v>
      </c>
      <c r="AU26" s="208">
        <v>0.36509999999999998</v>
      </c>
      <c r="AV26" s="208">
        <v>0.47119299999999997</v>
      </c>
      <c r="AW26" s="208">
        <v>0.53800000000000003</v>
      </c>
      <c r="AX26" s="208">
        <v>0.58370999999999995</v>
      </c>
      <c r="AY26" s="208">
        <v>0.50009700000000001</v>
      </c>
      <c r="AZ26" s="208">
        <v>0.454071</v>
      </c>
      <c r="BA26" s="208">
        <v>0.37709599999999999</v>
      </c>
      <c r="BB26" s="208">
        <v>0.34963300000000003</v>
      </c>
      <c r="BC26" s="208">
        <v>0.29958099999999999</v>
      </c>
      <c r="BD26" s="208">
        <v>0.27603299999999997</v>
      </c>
      <c r="BE26" s="208">
        <v>0.30301980000000001</v>
      </c>
      <c r="BF26" s="208">
        <v>0.29388150000000002</v>
      </c>
      <c r="BG26" s="324">
        <v>0.3839205</v>
      </c>
      <c r="BH26" s="324">
        <v>0.44941969999999998</v>
      </c>
      <c r="BI26" s="324">
        <v>0.51148289999999996</v>
      </c>
      <c r="BJ26" s="324">
        <v>0.51449500000000004</v>
      </c>
      <c r="BK26" s="324">
        <v>0.49667430000000001</v>
      </c>
      <c r="BL26" s="324">
        <v>0.41317209999999999</v>
      </c>
      <c r="BM26" s="324">
        <v>0.35075689999999998</v>
      </c>
      <c r="BN26" s="324">
        <v>0.31345489999999998</v>
      </c>
      <c r="BO26" s="324">
        <v>0.26890069999999999</v>
      </c>
      <c r="BP26" s="324">
        <v>0.25985200000000003</v>
      </c>
      <c r="BQ26" s="324">
        <v>0.25397520000000001</v>
      </c>
      <c r="BR26" s="324">
        <v>0.29087980000000002</v>
      </c>
      <c r="BS26" s="324">
        <v>0.39802530000000003</v>
      </c>
      <c r="BT26" s="324">
        <v>0.45753440000000001</v>
      </c>
      <c r="BU26" s="324">
        <v>0.52537199999999995</v>
      </c>
      <c r="BV26" s="324">
        <v>0.53370899999999999</v>
      </c>
    </row>
    <row r="27" spans="1:74" x14ac:dyDescent="0.25">
      <c r="A27" s="565" t="s">
        <v>749</v>
      </c>
      <c r="B27" s="566" t="s">
        <v>942</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0.16106400000000001</v>
      </c>
      <c r="AB27" s="208">
        <v>0.16520599999999999</v>
      </c>
      <c r="AC27" s="208">
        <v>0.12683800000000001</v>
      </c>
      <c r="AD27" s="208">
        <v>8.5932999999999995E-2</v>
      </c>
      <c r="AE27" s="208">
        <v>9.5644999999999994E-2</v>
      </c>
      <c r="AF27" s="208">
        <v>0.12903300000000001</v>
      </c>
      <c r="AG27" s="208">
        <v>0.15764500000000001</v>
      </c>
      <c r="AH27" s="208">
        <v>0.13758000000000001</v>
      </c>
      <c r="AI27" s="208">
        <v>0.156833</v>
      </c>
      <c r="AJ27" s="208">
        <v>0.12590299999999999</v>
      </c>
      <c r="AK27" s="208">
        <v>0.14063300000000001</v>
      </c>
      <c r="AL27" s="208">
        <v>0.11258</v>
      </c>
      <c r="AM27" s="208">
        <v>0.13383900000000001</v>
      </c>
      <c r="AN27" s="208">
        <v>0.109857</v>
      </c>
      <c r="AO27" s="208">
        <v>0.16819400000000001</v>
      </c>
      <c r="AP27" s="208">
        <v>0.15976699999999999</v>
      </c>
      <c r="AQ27" s="208">
        <v>0.13916100000000001</v>
      </c>
      <c r="AR27" s="208">
        <v>0.13173299999999999</v>
      </c>
      <c r="AS27" s="208">
        <v>0.14622599999999999</v>
      </c>
      <c r="AT27" s="208">
        <v>0.14064499999999999</v>
      </c>
      <c r="AU27" s="208">
        <v>0.1792</v>
      </c>
      <c r="AV27" s="208">
        <v>0.22522600000000001</v>
      </c>
      <c r="AW27" s="208">
        <v>0.23669999999999999</v>
      </c>
      <c r="AX27" s="208">
        <v>0.22222600000000001</v>
      </c>
      <c r="AY27" s="208">
        <v>0.20396700000000001</v>
      </c>
      <c r="AZ27" s="208">
        <v>0.187643</v>
      </c>
      <c r="BA27" s="208">
        <v>0.203065</v>
      </c>
      <c r="BB27" s="208">
        <v>0.1736</v>
      </c>
      <c r="BC27" s="208">
        <v>0.20599999999999999</v>
      </c>
      <c r="BD27" s="208">
        <v>0.20713300000000001</v>
      </c>
      <c r="BE27" s="208">
        <v>0.17737349999999999</v>
      </c>
      <c r="BF27" s="208">
        <v>0.18617040000000001</v>
      </c>
      <c r="BG27" s="324">
        <v>0.201185</v>
      </c>
      <c r="BH27" s="324">
        <v>0.19669919999999999</v>
      </c>
      <c r="BI27" s="324">
        <v>0.18573909999999999</v>
      </c>
      <c r="BJ27" s="324">
        <v>0.18354200000000001</v>
      </c>
      <c r="BK27" s="324">
        <v>0.16551869999999999</v>
      </c>
      <c r="BL27" s="324">
        <v>0.17325779999999999</v>
      </c>
      <c r="BM27" s="324">
        <v>0.18570220000000001</v>
      </c>
      <c r="BN27" s="324">
        <v>0.17921860000000001</v>
      </c>
      <c r="BO27" s="324">
        <v>0.18785109999999999</v>
      </c>
      <c r="BP27" s="324">
        <v>0.19068399999999999</v>
      </c>
      <c r="BQ27" s="324">
        <v>0.18348300000000001</v>
      </c>
      <c r="BR27" s="324">
        <v>0.189469</v>
      </c>
      <c r="BS27" s="324">
        <v>0.19963939999999999</v>
      </c>
      <c r="BT27" s="324">
        <v>0.19392400000000001</v>
      </c>
      <c r="BU27" s="324">
        <v>0.18120729999999999</v>
      </c>
      <c r="BV27" s="324">
        <v>0.17702860000000001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364"/>
      <c r="BH28" s="364"/>
      <c r="BI28" s="364"/>
      <c r="BJ28" s="364"/>
      <c r="BK28" s="364"/>
      <c r="BL28" s="364"/>
      <c r="BM28" s="364"/>
      <c r="BN28" s="364"/>
      <c r="BO28" s="364"/>
      <c r="BP28" s="364"/>
      <c r="BQ28" s="364"/>
      <c r="BR28" s="364"/>
      <c r="BS28" s="364"/>
      <c r="BT28" s="364"/>
      <c r="BU28" s="364"/>
      <c r="BV28" s="364"/>
    </row>
    <row r="29" spans="1:74" x14ac:dyDescent="0.25">
      <c r="A29" s="564"/>
      <c r="B29" s="154" t="s">
        <v>945</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364"/>
      <c r="BH29" s="364"/>
      <c r="BI29" s="364"/>
      <c r="BJ29" s="364"/>
      <c r="BK29" s="364"/>
      <c r="BL29" s="364"/>
      <c r="BM29" s="364"/>
      <c r="BN29" s="364"/>
      <c r="BO29" s="364"/>
      <c r="BP29" s="364"/>
      <c r="BQ29" s="364"/>
      <c r="BR29" s="364"/>
      <c r="BS29" s="364"/>
      <c r="BT29" s="364"/>
      <c r="BU29" s="364"/>
      <c r="BV29" s="364"/>
    </row>
    <row r="30" spans="1:74" x14ac:dyDescent="0.25">
      <c r="A30" s="565" t="s">
        <v>946</v>
      </c>
      <c r="B30" s="566" t="s">
        <v>947</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v>
      </c>
      <c r="AB30" s="208">
        <v>1.710561</v>
      </c>
      <c r="AC30" s="208">
        <v>1.7075359999999999</v>
      </c>
      <c r="AD30" s="208">
        <v>1.5965940000000001</v>
      </c>
      <c r="AE30" s="208">
        <v>1.682523</v>
      </c>
      <c r="AF30" s="208">
        <v>1.757223</v>
      </c>
      <c r="AG30" s="208">
        <v>1.8646</v>
      </c>
      <c r="AH30" s="208">
        <v>1.651635</v>
      </c>
      <c r="AI30" s="208">
        <v>1.488399</v>
      </c>
      <c r="AJ30" s="208">
        <v>1.6496409999999999</v>
      </c>
      <c r="AK30" s="208">
        <v>1.9094640000000001</v>
      </c>
      <c r="AL30" s="208">
        <v>1.887473</v>
      </c>
      <c r="AM30" s="208">
        <v>1.835432</v>
      </c>
      <c r="AN30" s="208">
        <v>1.2910219999999999</v>
      </c>
      <c r="AO30" s="208">
        <v>1.508181</v>
      </c>
      <c r="AP30" s="208">
        <v>1.8415060000000001</v>
      </c>
      <c r="AQ30" s="208">
        <v>1.890746</v>
      </c>
      <c r="AR30" s="208">
        <v>1.8508579999999999</v>
      </c>
      <c r="AS30" s="208">
        <v>1.8181020000000001</v>
      </c>
      <c r="AT30" s="208">
        <v>1.865248</v>
      </c>
      <c r="AU30" s="208">
        <v>1.799255</v>
      </c>
      <c r="AV30" s="208">
        <v>1.9137</v>
      </c>
      <c r="AW30" s="208">
        <v>1.931222</v>
      </c>
      <c r="AX30" s="208">
        <v>2.1026560000000001</v>
      </c>
      <c r="AY30" s="208">
        <v>2.0068990000000002</v>
      </c>
      <c r="AZ30" s="208">
        <v>1.9726630000000001</v>
      </c>
      <c r="BA30" s="208">
        <v>1.963819</v>
      </c>
      <c r="BB30" s="208">
        <v>1.9737389999999999</v>
      </c>
      <c r="BC30" s="208">
        <v>2.0376349999999999</v>
      </c>
      <c r="BD30" s="208">
        <v>2.0857030000000001</v>
      </c>
      <c r="BE30" s="208">
        <v>2.1388569999999998</v>
      </c>
      <c r="BF30" s="208">
        <v>2.156733</v>
      </c>
      <c r="BG30" s="324">
        <v>2.1046819999999999</v>
      </c>
      <c r="BH30" s="324">
        <v>2.1376080000000002</v>
      </c>
      <c r="BI30" s="324">
        <v>2.1725110000000001</v>
      </c>
      <c r="BJ30" s="324">
        <v>2.166925</v>
      </c>
      <c r="BK30" s="324">
        <v>2.1480450000000002</v>
      </c>
      <c r="BL30" s="324">
        <v>2.1660509999999999</v>
      </c>
      <c r="BM30" s="324">
        <v>2.1896779999999998</v>
      </c>
      <c r="BN30" s="324">
        <v>2.172641</v>
      </c>
      <c r="BO30" s="324">
        <v>2.1623579999999998</v>
      </c>
      <c r="BP30" s="324">
        <v>2.152625</v>
      </c>
      <c r="BQ30" s="324">
        <v>2.155643</v>
      </c>
      <c r="BR30" s="324">
        <v>2.1202260000000002</v>
      </c>
      <c r="BS30" s="324">
        <v>2.1439979999999998</v>
      </c>
      <c r="BT30" s="324">
        <v>2.1485129999999999</v>
      </c>
      <c r="BU30" s="324">
        <v>2.1938209999999998</v>
      </c>
      <c r="BV30" s="324">
        <v>2.1883870000000001</v>
      </c>
    </row>
    <row r="31" spans="1:74" x14ac:dyDescent="0.25">
      <c r="A31" s="565" t="s">
        <v>1083</v>
      </c>
      <c r="B31" s="566" t="s">
        <v>1085</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1.2706569999999999</v>
      </c>
      <c r="AN31" s="208">
        <v>1.1016159999999999</v>
      </c>
      <c r="AO31" s="208">
        <v>0.95728000000000002</v>
      </c>
      <c r="AP31" s="208">
        <v>0.61355700000000002</v>
      </c>
      <c r="AQ31" s="208">
        <v>0.64565399999999995</v>
      </c>
      <c r="AR31" s="208">
        <v>0.58219699999999996</v>
      </c>
      <c r="AS31" s="208">
        <v>0.63052799999999998</v>
      </c>
      <c r="AT31" s="208">
        <v>0.60079000000000005</v>
      </c>
      <c r="AU31" s="208">
        <v>0.713032</v>
      </c>
      <c r="AV31" s="208">
        <v>0.82515099999999997</v>
      </c>
      <c r="AW31" s="208">
        <v>0.87257700000000005</v>
      </c>
      <c r="AX31" s="208">
        <v>1.1409640000000001</v>
      </c>
      <c r="AY31" s="208">
        <v>1.319429</v>
      </c>
      <c r="AZ31" s="208">
        <v>1.3610690000000001</v>
      </c>
      <c r="BA31" s="208">
        <v>0.81338600000000005</v>
      </c>
      <c r="BB31" s="208">
        <v>0.75663100000000005</v>
      </c>
      <c r="BC31" s="208">
        <v>0.533447</v>
      </c>
      <c r="BD31" s="208">
        <v>0.52602000000000004</v>
      </c>
      <c r="BE31" s="208">
        <v>0.46004342258000003</v>
      </c>
      <c r="BF31" s="208">
        <v>0.49409364193999999</v>
      </c>
      <c r="BG31" s="324">
        <v>0.71563679999999996</v>
      </c>
      <c r="BH31" s="324">
        <v>0.82059789999999999</v>
      </c>
      <c r="BI31" s="324">
        <v>0.92433880000000002</v>
      </c>
      <c r="BJ31" s="324">
        <v>1.143203</v>
      </c>
      <c r="BK31" s="324">
        <v>1.327027</v>
      </c>
      <c r="BL31" s="324">
        <v>1.159745</v>
      </c>
      <c r="BM31" s="324">
        <v>0.88478789999999996</v>
      </c>
      <c r="BN31" s="324">
        <v>0.7514613</v>
      </c>
      <c r="BO31" s="324">
        <v>0.60257490000000002</v>
      </c>
      <c r="BP31" s="324">
        <v>0.49605660000000001</v>
      </c>
      <c r="BQ31" s="324">
        <v>0.59669150000000004</v>
      </c>
      <c r="BR31" s="324">
        <v>0.55365509999999996</v>
      </c>
      <c r="BS31" s="324">
        <v>0.73940470000000003</v>
      </c>
      <c r="BT31" s="324">
        <v>0.84250939999999996</v>
      </c>
      <c r="BU31" s="324">
        <v>0.92390150000000004</v>
      </c>
      <c r="BV31" s="324">
        <v>1.1962330000000001</v>
      </c>
    </row>
    <row r="32" spans="1:74" x14ac:dyDescent="0.25">
      <c r="A32" s="565" t="s">
        <v>1084</v>
      </c>
      <c r="B32" s="566" t="s">
        <v>1086</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0.28154800000000002</v>
      </c>
      <c r="AP32" s="208">
        <v>0.31236700000000001</v>
      </c>
      <c r="AQ32" s="208">
        <v>0.33790300000000001</v>
      </c>
      <c r="AR32" s="208">
        <v>0.31786700000000001</v>
      </c>
      <c r="AS32" s="208">
        <v>0.31119400000000003</v>
      </c>
      <c r="AT32" s="208">
        <v>0.31103199999999998</v>
      </c>
      <c r="AU32" s="208">
        <v>0.28570000000000001</v>
      </c>
      <c r="AV32" s="208">
        <v>0.27645199999999998</v>
      </c>
      <c r="AW32" s="208">
        <v>0.31433299999999997</v>
      </c>
      <c r="AX32" s="208">
        <v>0.32351600000000003</v>
      </c>
      <c r="AY32" s="208">
        <v>0.29799999999999999</v>
      </c>
      <c r="AZ32" s="208">
        <v>0.29410700000000001</v>
      </c>
      <c r="BA32" s="208">
        <v>0.294935</v>
      </c>
      <c r="BB32" s="208">
        <v>0.30170000000000002</v>
      </c>
      <c r="BC32" s="208">
        <v>0.29993500000000001</v>
      </c>
      <c r="BD32" s="208">
        <v>0.281366</v>
      </c>
      <c r="BE32" s="208">
        <v>0.29024689999999997</v>
      </c>
      <c r="BF32" s="208">
        <v>0.29079670000000002</v>
      </c>
      <c r="BG32" s="324">
        <v>0.28618900000000003</v>
      </c>
      <c r="BH32" s="324">
        <v>0.27530909999999997</v>
      </c>
      <c r="BI32" s="324">
        <v>0.28781760000000001</v>
      </c>
      <c r="BJ32" s="324">
        <v>0.31490059999999997</v>
      </c>
      <c r="BK32" s="324">
        <v>0.30510579999999998</v>
      </c>
      <c r="BL32" s="324">
        <v>0.2864042</v>
      </c>
      <c r="BM32" s="324">
        <v>0.29648780000000002</v>
      </c>
      <c r="BN32" s="324">
        <v>0.29450280000000001</v>
      </c>
      <c r="BO32" s="324">
        <v>0.29802800000000002</v>
      </c>
      <c r="BP32" s="324">
        <v>0.30042859999999999</v>
      </c>
      <c r="BQ32" s="324">
        <v>0.2949253</v>
      </c>
      <c r="BR32" s="324">
        <v>0.2951358</v>
      </c>
      <c r="BS32" s="324">
        <v>0.29513420000000001</v>
      </c>
      <c r="BT32" s="324">
        <v>0.28086230000000001</v>
      </c>
      <c r="BU32" s="324">
        <v>0.2910605</v>
      </c>
      <c r="BV32" s="324">
        <v>0.30926599999999999</v>
      </c>
    </row>
    <row r="33" spans="1:77" x14ac:dyDescent="0.25">
      <c r="A33" s="565" t="s">
        <v>949</v>
      </c>
      <c r="B33" s="566" t="s">
        <v>941</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0.18984799999999999</v>
      </c>
      <c r="AB33" s="208">
        <v>9.0157000000000001E-2</v>
      </c>
      <c r="AC33" s="208">
        <v>0.22947699999999999</v>
      </c>
      <c r="AD33" s="208">
        <v>0.16306599999999999</v>
      </c>
      <c r="AE33" s="208">
        <v>0.225048</v>
      </c>
      <c r="AF33" s="208">
        <v>0.202623</v>
      </c>
      <c r="AG33" s="208">
        <v>0.17632100000000001</v>
      </c>
      <c r="AH33" s="208">
        <v>0.21072399999999999</v>
      </c>
      <c r="AI33" s="208">
        <v>0.19212699999999999</v>
      </c>
      <c r="AJ33" s="208">
        <v>0.22239800000000001</v>
      </c>
      <c r="AK33" s="208">
        <v>0.24429300000000001</v>
      </c>
      <c r="AL33" s="208">
        <v>0.23563100000000001</v>
      </c>
      <c r="AM33" s="208">
        <v>0.245423</v>
      </c>
      <c r="AN33" s="208">
        <v>0.17302400000000001</v>
      </c>
      <c r="AO33" s="208">
        <v>0.22633400000000001</v>
      </c>
      <c r="AP33" s="208">
        <v>0.21444199999999999</v>
      </c>
      <c r="AQ33" s="208">
        <v>0.31209900000000002</v>
      </c>
      <c r="AR33" s="208">
        <v>0.33402700000000002</v>
      </c>
      <c r="AS33" s="208">
        <v>0.26347900000000002</v>
      </c>
      <c r="AT33" s="208">
        <v>0.26367699999999999</v>
      </c>
      <c r="AU33" s="208">
        <v>0.24637700000000001</v>
      </c>
      <c r="AV33" s="208">
        <v>0.17616499999999999</v>
      </c>
      <c r="AW33" s="208">
        <v>0.18772800000000001</v>
      </c>
      <c r="AX33" s="208">
        <v>0.24182000000000001</v>
      </c>
      <c r="AY33" s="208">
        <v>0.28879199999999999</v>
      </c>
      <c r="AZ33" s="208">
        <v>0.12690199999999999</v>
      </c>
      <c r="BA33" s="208">
        <v>0.26841999999999999</v>
      </c>
      <c r="BB33" s="208">
        <v>0.23455400000000001</v>
      </c>
      <c r="BC33" s="208">
        <v>0.242728</v>
      </c>
      <c r="BD33" s="208">
        <v>0.29908400000000002</v>
      </c>
      <c r="BE33" s="208">
        <v>0.24191270000000001</v>
      </c>
      <c r="BF33" s="208">
        <v>0.2220251</v>
      </c>
      <c r="BG33" s="324">
        <v>0.19069030000000001</v>
      </c>
      <c r="BH33" s="324">
        <v>0.2428138</v>
      </c>
      <c r="BI33" s="324">
        <v>0.22954369999999999</v>
      </c>
      <c r="BJ33" s="324">
        <v>0.22120809999999999</v>
      </c>
      <c r="BK33" s="324">
        <v>0.1870308</v>
      </c>
      <c r="BL33" s="324">
        <v>0.20866850000000001</v>
      </c>
      <c r="BM33" s="324">
        <v>0.21130940000000001</v>
      </c>
      <c r="BN33" s="324">
        <v>0.22600500000000001</v>
      </c>
      <c r="BO33" s="324">
        <v>0.24737049999999999</v>
      </c>
      <c r="BP33" s="324">
        <v>0.24908079999999999</v>
      </c>
      <c r="BQ33" s="324">
        <v>0.26197969999999998</v>
      </c>
      <c r="BR33" s="324">
        <v>0.22920979999999999</v>
      </c>
      <c r="BS33" s="324">
        <v>0.1854199</v>
      </c>
      <c r="BT33" s="324">
        <v>0.23663100000000001</v>
      </c>
      <c r="BU33" s="324">
        <v>0.22328139999999999</v>
      </c>
      <c r="BV33" s="324">
        <v>0.21477109999999999</v>
      </c>
    </row>
    <row r="34" spans="1:77" x14ac:dyDescent="0.25">
      <c r="A34" s="565" t="s">
        <v>736</v>
      </c>
      <c r="B34" s="566" t="s">
        <v>942</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-2.0110000000000002E-3</v>
      </c>
      <c r="AC34" s="208">
        <v>0.179116</v>
      </c>
      <c r="AD34" s="208">
        <v>1.8319999999999999E-2</v>
      </c>
      <c r="AE34" s="208">
        <v>0.129911</v>
      </c>
      <c r="AF34" s="208">
        <v>0.23560600000000001</v>
      </c>
      <c r="AG34" s="208">
        <v>0.23191999999999999</v>
      </c>
      <c r="AH34" s="208">
        <v>0.26128000000000001</v>
      </c>
      <c r="AI34" s="208">
        <v>0.29384700000000002</v>
      </c>
      <c r="AJ34" s="208">
        <v>0.32323400000000002</v>
      </c>
      <c r="AK34" s="208">
        <v>0.30577599999999999</v>
      </c>
      <c r="AL34" s="208">
        <v>0.43863999999999997</v>
      </c>
      <c r="AM34" s="208">
        <v>0.36842200000000003</v>
      </c>
      <c r="AN34" s="208">
        <v>0.178706</v>
      </c>
      <c r="AO34" s="208">
        <v>0.21998799999999999</v>
      </c>
      <c r="AP34" s="208">
        <v>0.24957099999999999</v>
      </c>
      <c r="AQ34" s="208">
        <v>0.203349</v>
      </c>
      <c r="AR34" s="208">
        <v>0.28038299999999999</v>
      </c>
      <c r="AS34" s="208">
        <v>0.291597</v>
      </c>
      <c r="AT34" s="208">
        <v>0.33883400000000002</v>
      </c>
      <c r="AU34" s="208">
        <v>0.278109</v>
      </c>
      <c r="AV34" s="208">
        <v>0.22068499999999999</v>
      </c>
      <c r="AW34" s="208">
        <v>0.237375</v>
      </c>
      <c r="AX34" s="208">
        <v>0.21588499999999999</v>
      </c>
      <c r="AY34" s="208">
        <v>0.16797799999999999</v>
      </c>
      <c r="AZ34" s="208">
        <v>0.246915</v>
      </c>
      <c r="BA34" s="208">
        <v>0.21266199999999999</v>
      </c>
      <c r="BB34" s="208">
        <v>0.24971199999999999</v>
      </c>
      <c r="BC34" s="208">
        <v>0.18267900000000001</v>
      </c>
      <c r="BD34" s="208">
        <v>0.297736</v>
      </c>
      <c r="BE34" s="208">
        <v>0.22548779999999999</v>
      </c>
      <c r="BF34" s="208">
        <v>0.26545069999999998</v>
      </c>
      <c r="BG34" s="324">
        <v>0.28681400000000001</v>
      </c>
      <c r="BH34" s="324">
        <v>0.29544520000000002</v>
      </c>
      <c r="BI34" s="324">
        <v>0.28929280000000002</v>
      </c>
      <c r="BJ34" s="324">
        <v>0.2870605</v>
      </c>
      <c r="BK34" s="324">
        <v>0.26615319999999998</v>
      </c>
      <c r="BL34" s="324">
        <v>0.24385309999999999</v>
      </c>
      <c r="BM34" s="324">
        <v>0.24069750000000001</v>
      </c>
      <c r="BN34" s="324">
        <v>0.2211572</v>
      </c>
      <c r="BO34" s="324">
        <v>0.21657209999999999</v>
      </c>
      <c r="BP34" s="324">
        <v>0.22774759999999999</v>
      </c>
      <c r="BQ34" s="324">
        <v>0.2255935</v>
      </c>
      <c r="BR34" s="324">
        <v>0.24522579999999999</v>
      </c>
      <c r="BS34" s="324">
        <v>0.2469326</v>
      </c>
      <c r="BT34" s="324">
        <v>0.25412400000000002</v>
      </c>
      <c r="BU34" s="324">
        <v>0.24784610000000001</v>
      </c>
      <c r="BV34" s="324">
        <v>0.2453381</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364"/>
      <c r="BH35" s="364"/>
      <c r="BI35" s="364"/>
      <c r="BJ35" s="364"/>
      <c r="BK35" s="364"/>
      <c r="BL35" s="364"/>
      <c r="BM35" s="364"/>
      <c r="BN35" s="364"/>
      <c r="BO35" s="364"/>
      <c r="BP35" s="364"/>
      <c r="BQ35" s="364"/>
      <c r="BR35" s="364"/>
      <c r="BS35" s="364"/>
      <c r="BT35" s="364"/>
      <c r="BU35" s="364"/>
      <c r="BV35" s="364"/>
    </row>
    <row r="36" spans="1:77" x14ac:dyDescent="0.25">
      <c r="A36" s="565"/>
      <c r="B36" s="154" t="s">
        <v>950</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364"/>
      <c r="BH36" s="364"/>
      <c r="BI36" s="364"/>
      <c r="BJ36" s="642"/>
      <c r="BK36" s="642"/>
      <c r="BL36" s="642"/>
      <c r="BM36" s="642"/>
      <c r="BN36" s="642"/>
      <c r="BO36" s="642"/>
      <c r="BP36" s="642"/>
      <c r="BQ36" s="642"/>
      <c r="BR36" s="642"/>
      <c r="BS36" s="642"/>
      <c r="BT36" s="642"/>
      <c r="BU36" s="642"/>
      <c r="BV36" s="642"/>
    </row>
    <row r="37" spans="1:77" x14ac:dyDescent="0.25">
      <c r="A37" s="565" t="s">
        <v>951</v>
      </c>
      <c r="B37" s="566" t="s">
        <v>938</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68.323999999999998</v>
      </c>
      <c r="AN37" s="716">
        <v>69.248000000000005</v>
      </c>
      <c r="AO37" s="716">
        <v>73.39</v>
      </c>
      <c r="AP37" s="716">
        <v>74.856999999999999</v>
      </c>
      <c r="AQ37" s="716">
        <v>72.147999999999996</v>
      </c>
      <c r="AR37" s="716">
        <v>70.045000000000002</v>
      </c>
      <c r="AS37" s="716">
        <v>71.266999999999996</v>
      </c>
      <c r="AT37" s="716">
        <v>68.629000000000005</v>
      </c>
      <c r="AU37" s="716">
        <v>69.63</v>
      </c>
      <c r="AV37" s="716">
        <v>69.197000000000003</v>
      </c>
      <c r="AW37" s="716">
        <v>69.98</v>
      </c>
      <c r="AX37" s="716">
        <v>63.204000000000001</v>
      </c>
      <c r="AY37" s="716">
        <v>54.558</v>
      </c>
      <c r="AZ37" s="716">
        <v>49.018999999999998</v>
      </c>
      <c r="BA37" s="716">
        <v>49.643000000000001</v>
      </c>
      <c r="BB37" s="716">
        <v>51.317999999999998</v>
      </c>
      <c r="BC37" s="716">
        <v>53.741999999999997</v>
      </c>
      <c r="BD37" s="716">
        <v>49.866</v>
      </c>
      <c r="BE37" s="716">
        <v>50.117913000000001</v>
      </c>
      <c r="BF37" s="716">
        <v>50.330373000000002</v>
      </c>
      <c r="BG37" s="717">
        <v>52.16104</v>
      </c>
      <c r="BH37" s="717">
        <v>54.043460000000003</v>
      </c>
      <c r="BI37" s="717">
        <v>55.69867</v>
      </c>
      <c r="BJ37" s="717">
        <v>54.71049</v>
      </c>
      <c r="BK37" s="717">
        <v>53.749720000000003</v>
      </c>
      <c r="BL37" s="717">
        <v>53.980370000000001</v>
      </c>
      <c r="BM37" s="717">
        <v>55.167760000000001</v>
      </c>
      <c r="BN37" s="717">
        <v>57.570650000000001</v>
      </c>
      <c r="BO37" s="717">
        <v>60.074910000000003</v>
      </c>
      <c r="BP37" s="717">
        <v>60.049529999999997</v>
      </c>
      <c r="BQ37" s="717">
        <v>58.922719999999998</v>
      </c>
      <c r="BR37" s="717">
        <v>59.548870000000001</v>
      </c>
      <c r="BS37" s="717">
        <v>59.899149999999999</v>
      </c>
      <c r="BT37" s="717">
        <v>61.565510000000003</v>
      </c>
      <c r="BU37" s="717">
        <v>62.563070000000003</v>
      </c>
      <c r="BV37" s="717">
        <v>61.143300000000004</v>
      </c>
    </row>
    <row r="38" spans="1:77" x14ac:dyDescent="0.25">
      <c r="A38" s="565" t="s">
        <v>1087</v>
      </c>
      <c r="B38" s="566" t="s">
        <v>1085</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55.161999999999999</v>
      </c>
      <c r="AN38" s="716">
        <v>43.53</v>
      </c>
      <c r="AO38" s="716">
        <v>41.76</v>
      </c>
      <c r="AP38" s="716">
        <v>44.929000000000002</v>
      </c>
      <c r="AQ38" s="716">
        <v>52.235999999999997</v>
      </c>
      <c r="AR38" s="716">
        <v>56.796999999999997</v>
      </c>
      <c r="AS38" s="716">
        <v>64.325000000000003</v>
      </c>
      <c r="AT38" s="716">
        <v>69.62</v>
      </c>
      <c r="AU38" s="716">
        <v>72.183000000000007</v>
      </c>
      <c r="AV38" s="716">
        <v>76.218000000000004</v>
      </c>
      <c r="AW38" s="716">
        <v>72.134</v>
      </c>
      <c r="AX38" s="716">
        <v>63.857999999999997</v>
      </c>
      <c r="AY38" s="716">
        <v>48.375</v>
      </c>
      <c r="AZ38" s="716">
        <v>37.146000000000001</v>
      </c>
      <c r="BA38" s="716">
        <v>36.258000000000003</v>
      </c>
      <c r="BB38" s="716">
        <v>40.198</v>
      </c>
      <c r="BC38" s="716">
        <v>49.658000000000001</v>
      </c>
      <c r="BD38" s="716">
        <v>54.11</v>
      </c>
      <c r="BE38" s="716">
        <v>66.199068800000006</v>
      </c>
      <c r="BF38" s="716">
        <v>72.908629946000005</v>
      </c>
      <c r="BG38" s="717">
        <v>77.739720000000005</v>
      </c>
      <c r="BH38" s="717">
        <v>78.510509999999996</v>
      </c>
      <c r="BI38" s="717">
        <v>73.967460000000003</v>
      </c>
      <c r="BJ38" s="717">
        <v>60.98115</v>
      </c>
      <c r="BK38" s="717">
        <v>45.572130000000001</v>
      </c>
      <c r="BL38" s="717">
        <v>36.587969999999999</v>
      </c>
      <c r="BM38" s="717">
        <v>35.600230000000003</v>
      </c>
      <c r="BN38" s="717">
        <v>38.710979999999999</v>
      </c>
      <c r="BO38" s="717">
        <v>47.193109999999997</v>
      </c>
      <c r="BP38" s="717">
        <v>57.555929999999996</v>
      </c>
      <c r="BQ38" s="717">
        <v>66.823170000000005</v>
      </c>
      <c r="BR38" s="717">
        <v>76.427359999999993</v>
      </c>
      <c r="BS38" s="717">
        <v>80.781049999999993</v>
      </c>
      <c r="BT38" s="717">
        <v>81.336160000000007</v>
      </c>
      <c r="BU38" s="717">
        <v>78.400049999999993</v>
      </c>
      <c r="BV38" s="717">
        <v>67.961590000000001</v>
      </c>
    </row>
    <row r="39" spans="1:77" x14ac:dyDescent="0.25">
      <c r="A39" s="565" t="s">
        <v>1088</v>
      </c>
      <c r="B39" s="566" t="s">
        <v>1334</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1.0549999999999999</v>
      </c>
      <c r="AP39" s="716">
        <v>1.079</v>
      </c>
      <c r="AQ39" s="716">
        <v>1.095</v>
      </c>
      <c r="AR39" s="716">
        <v>1.1739999999999999</v>
      </c>
      <c r="AS39" s="716">
        <v>1.21</v>
      </c>
      <c r="AT39" s="716">
        <v>1.127</v>
      </c>
      <c r="AU39" s="716">
        <v>1.304</v>
      </c>
      <c r="AV39" s="716">
        <v>1.41</v>
      </c>
      <c r="AW39" s="716">
        <v>1.522</v>
      </c>
      <c r="AX39" s="716">
        <v>1.3779999999999999</v>
      </c>
      <c r="AY39" s="716">
        <v>1.19</v>
      </c>
      <c r="AZ39" s="716">
        <v>1.163</v>
      </c>
      <c r="BA39" s="716">
        <v>1.044</v>
      </c>
      <c r="BB39" s="716">
        <v>0.97799999999999998</v>
      </c>
      <c r="BC39" s="716">
        <v>1.103</v>
      </c>
      <c r="BD39" s="716">
        <v>1.2170000000000001</v>
      </c>
      <c r="BE39" s="716">
        <v>1.4649312000000001</v>
      </c>
      <c r="BF39" s="716">
        <v>1.6961108</v>
      </c>
      <c r="BG39" s="717">
        <v>1.5846150000000001</v>
      </c>
      <c r="BH39" s="717">
        <v>1.735779</v>
      </c>
      <c r="BI39" s="717">
        <v>1.712971</v>
      </c>
      <c r="BJ39" s="717">
        <v>1.607882</v>
      </c>
      <c r="BK39" s="717">
        <v>1.4157459999999999</v>
      </c>
      <c r="BL39" s="717">
        <v>1.446723</v>
      </c>
      <c r="BM39" s="717">
        <v>1.4978990000000001</v>
      </c>
      <c r="BN39" s="717">
        <v>1.5441849999999999</v>
      </c>
      <c r="BO39" s="717">
        <v>1.7099709999999999</v>
      </c>
      <c r="BP39" s="717">
        <v>1.7339420000000001</v>
      </c>
      <c r="BQ39" s="717">
        <v>1.931376</v>
      </c>
      <c r="BR39" s="717">
        <v>2.1034130000000002</v>
      </c>
      <c r="BS39" s="717">
        <v>1.9437690000000001</v>
      </c>
      <c r="BT39" s="717">
        <v>2.0461580000000001</v>
      </c>
      <c r="BU39" s="717">
        <v>1.9782470000000001</v>
      </c>
      <c r="BV39" s="717">
        <v>1.831531</v>
      </c>
    </row>
    <row r="40" spans="1:77" x14ac:dyDescent="0.25">
      <c r="A40" s="565" t="s">
        <v>952</v>
      </c>
      <c r="B40" s="566" t="s">
        <v>941</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44.529000000000003</v>
      </c>
      <c r="AN40" s="716">
        <v>39.164999999999999</v>
      </c>
      <c r="AO40" s="716">
        <v>37.670999999999999</v>
      </c>
      <c r="AP40" s="716">
        <v>43.624000000000002</v>
      </c>
      <c r="AQ40" s="716">
        <v>48.456000000000003</v>
      </c>
      <c r="AR40" s="716">
        <v>54.749000000000002</v>
      </c>
      <c r="AS40" s="716">
        <v>61.786000000000001</v>
      </c>
      <c r="AT40" s="716">
        <v>66.998000000000005</v>
      </c>
      <c r="AU40" s="716">
        <v>69.929000000000002</v>
      </c>
      <c r="AV40" s="716">
        <v>65.697999999999993</v>
      </c>
      <c r="AW40" s="716">
        <v>55.329000000000001</v>
      </c>
      <c r="AX40" s="716">
        <v>43.917999999999999</v>
      </c>
      <c r="AY40" s="716">
        <v>36.533999999999999</v>
      </c>
      <c r="AZ40" s="716">
        <v>34.122</v>
      </c>
      <c r="BA40" s="716">
        <v>35.680999999999997</v>
      </c>
      <c r="BB40" s="716">
        <v>41.756999999999998</v>
      </c>
      <c r="BC40" s="716">
        <v>49.844000000000001</v>
      </c>
      <c r="BD40" s="716">
        <v>58.79</v>
      </c>
      <c r="BE40" s="716">
        <v>68.080292499999999</v>
      </c>
      <c r="BF40" s="716">
        <v>77.712310625000001</v>
      </c>
      <c r="BG40" s="717">
        <v>78.404240000000001</v>
      </c>
      <c r="BH40" s="717">
        <v>72.596440000000001</v>
      </c>
      <c r="BI40" s="717">
        <v>60.973570000000002</v>
      </c>
      <c r="BJ40" s="717">
        <v>49.471299999999999</v>
      </c>
      <c r="BK40" s="717">
        <v>41.718510000000002</v>
      </c>
      <c r="BL40" s="717">
        <v>37.488849999999999</v>
      </c>
      <c r="BM40" s="717">
        <v>39.629649999999998</v>
      </c>
      <c r="BN40" s="717">
        <v>46.3947</v>
      </c>
      <c r="BO40" s="717">
        <v>55.50685</v>
      </c>
      <c r="BP40" s="717">
        <v>64.161839999999998</v>
      </c>
      <c r="BQ40" s="717">
        <v>72.947239999999994</v>
      </c>
      <c r="BR40" s="717">
        <v>81.512259999999998</v>
      </c>
      <c r="BS40" s="717">
        <v>82.132109999999997</v>
      </c>
      <c r="BT40" s="717">
        <v>76.282830000000004</v>
      </c>
      <c r="BU40" s="717">
        <v>64.588980000000006</v>
      </c>
      <c r="BV40" s="717">
        <v>52.988520000000001</v>
      </c>
    </row>
    <row r="41" spans="1:77" x14ac:dyDescent="0.25">
      <c r="A41" s="565" t="s">
        <v>743</v>
      </c>
      <c r="B41" s="566" t="s">
        <v>942</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37.497534000000002</v>
      </c>
      <c r="AK41" s="716">
        <v>35.987748000000003</v>
      </c>
      <c r="AL41" s="716">
        <v>32.641396999999998</v>
      </c>
      <c r="AM41" s="716">
        <v>28.061879999999999</v>
      </c>
      <c r="AN41" s="716">
        <v>25.126369</v>
      </c>
      <c r="AO41" s="716">
        <v>23.006181000000002</v>
      </c>
      <c r="AP41" s="716">
        <v>21.343049000000001</v>
      </c>
      <c r="AQ41" s="716">
        <v>22.429872</v>
      </c>
      <c r="AR41" s="716">
        <v>22.532796000000001</v>
      </c>
      <c r="AS41" s="716">
        <v>23.166276</v>
      </c>
      <c r="AT41" s="716">
        <v>22.887248</v>
      </c>
      <c r="AU41" s="716">
        <v>22.457577000000001</v>
      </c>
      <c r="AV41" s="716">
        <v>23.212033000000002</v>
      </c>
      <c r="AW41" s="716">
        <v>21.718378999999999</v>
      </c>
      <c r="AX41" s="716">
        <v>20.694471</v>
      </c>
      <c r="AY41" s="716">
        <v>20.444223999999998</v>
      </c>
      <c r="AZ41" s="716">
        <v>18.861674000000001</v>
      </c>
      <c r="BA41" s="716">
        <v>19.398966000000001</v>
      </c>
      <c r="BB41" s="716">
        <v>20.037403000000001</v>
      </c>
      <c r="BC41" s="716">
        <v>23.473040999999998</v>
      </c>
      <c r="BD41" s="716">
        <v>22.692176</v>
      </c>
      <c r="BE41" s="716">
        <v>23.5517945</v>
      </c>
      <c r="BF41" s="716">
        <v>23.6564765</v>
      </c>
      <c r="BG41" s="717">
        <v>23.341709999999999</v>
      </c>
      <c r="BH41" s="717">
        <v>22.96837</v>
      </c>
      <c r="BI41" s="717">
        <v>22.777709999999999</v>
      </c>
      <c r="BJ41" s="717">
        <v>22.428920000000002</v>
      </c>
      <c r="BK41" s="717">
        <v>21.659230000000001</v>
      </c>
      <c r="BL41" s="717">
        <v>20.417449999999999</v>
      </c>
      <c r="BM41" s="717">
        <v>19.794799999999999</v>
      </c>
      <c r="BN41" s="717">
        <v>19.877559999999999</v>
      </c>
      <c r="BO41" s="717">
        <v>20.32141</v>
      </c>
      <c r="BP41" s="717">
        <v>20.852959999999999</v>
      </c>
      <c r="BQ41" s="717">
        <v>21.692270000000001</v>
      </c>
      <c r="BR41" s="717">
        <v>21.850079999999998</v>
      </c>
      <c r="BS41" s="717">
        <v>21.557659999999998</v>
      </c>
      <c r="BT41" s="717">
        <v>21.209520000000001</v>
      </c>
      <c r="BU41" s="717">
        <v>21.04486</v>
      </c>
      <c r="BV41" s="717">
        <v>20.724689999999999</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567</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501</v>
      </c>
      <c r="B44" s="176" t="s">
        <v>402</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v>
      </c>
      <c r="AC44" s="208">
        <v>15.230451</v>
      </c>
      <c r="AD44" s="208">
        <v>12.772333</v>
      </c>
      <c r="AE44" s="208">
        <v>12.968031999999999</v>
      </c>
      <c r="AF44" s="208">
        <v>13.734366</v>
      </c>
      <c r="AG44" s="208">
        <v>14.33358</v>
      </c>
      <c r="AH44" s="208">
        <v>14.151709</v>
      </c>
      <c r="AI44" s="208">
        <v>13.572832999999999</v>
      </c>
      <c r="AJ44" s="208">
        <v>13.444741</v>
      </c>
      <c r="AK44" s="208">
        <v>14.123699999999999</v>
      </c>
      <c r="AL44" s="208">
        <v>14.139806</v>
      </c>
      <c r="AM44" s="208">
        <v>14.541839</v>
      </c>
      <c r="AN44" s="208">
        <v>12.370929</v>
      </c>
      <c r="AO44" s="208">
        <v>14.387129</v>
      </c>
      <c r="AP44" s="208">
        <v>15.162167</v>
      </c>
      <c r="AQ44" s="208">
        <v>15.595677</v>
      </c>
      <c r="AR44" s="208">
        <v>16.190232999999999</v>
      </c>
      <c r="AS44" s="208">
        <v>15.851839</v>
      </c>
      <c r="AT44" s="208">
        <v>15.726000000000001</v>
      </c>
      <c r="AU44" s="208">
        <v>15.231667</v>
      </c>
      <c r="AV44" s="208">
        <v>15.045355000000001</v>
      </c>
      <c r="AW44" s="208">
        <v>15.683967000000001</v>
      </c>
      <c r="AX44" s="208">
        <v>15.756902999999999</v>
      </c>
      <c r="AY44" s="208">
        <v>15.451000000000001</v>
      </c>
      <c r="AZ44" s="208">
        <v>15.376321000000001</v>
      </c>
      <c r="BA44" s="208">
        <v>15.822710000000001</v>
      </c>
      <c r="BB44" s="208">
        <v>15.611800000000001</v>
      </c>
      <c r="BC44" s="208">
        <v>16.131387</v>
      </c>
      <c r="BD44" s="208">
        <v>16.514066</v>
      </c>
      <c r="BE44" s="208">
        <v>16.245677419</v>
      </c>
      <c r="BF44" s="208">
        <v>16.397277419000002</v>
      </c>
      <c r="BG44" s="324">
        <v>15.84126</v>
      </c>
      <c r="BH44" s="324">
        <v>15.37354</v>
      </c>
      <c r="BI44" s="324">
        <v>15.55175</v>
      </c>
      <c r="BJ44" s="324">
        <v>16.35454</v>
      </c>
      <c r="BK44" s="324">
        <v>15.687189999999999</v>
      </c>
      <c r="BL44" s="324">
        <v>14.915229999999999</v>
      </c>
      <c r="BM44" s="324">
        <v>15.78135</v>
      </c>
      <c r="BN44" s="324">
        <v>15.80208</v>
      </c>
      <c r="BO44" s="324">
        <v>16.120180000000001</v>
      </c>
      <c r="BP44" s="324">
        <v>16.531490000000002</v>
      </c>
      <c r="BQ44" s="324">
        <v>16.330639999999999</v>
      </c>
      <c r="BR44" s="324">
        <v>16.69811</v>
      </c>
      <c r="BS44" s="324">
        <v>16.21463</v>
      </c>
      <c r="BT44" s="324">
        <v>15.54504</v>
      </c>
      <c r="BU44" s="324">
        <v>15.68141</v>
      </c>
      <c r="BV44" s="324">
        <v>15.83952</v>
      </c>
      <c r="BX44" s="698"/>
      <c r="BY44" s="698"/>
    </row>
    <row r="45" spans="1:77" ht="11.15" customHeight="1" x14ac:dyDescent="0.25">
      <c r="A45" s="565" t="s">
        <v>966</v>
      </c>
      <c r="B45" s="566" t="s">
        <v>959</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0.33609600000000001</v>
      </c>
      <c r="AF45" s="208">
        <v>0.40246599999999999</v>
      </c>
      <c r="AG45" s="208">
        <v>0.45580599999999999</v>
      </c>
      <c r="AH45" s="208">
        <v>0.42216100000000001</v>
      </c>
      <c r="AI45" s="208">
        <v>0.53626600000000002</v>
      </c>
      <c r="AJ45" s="208">
        <v>0.58690299999999995</v>
      </c>
      <c r="AK45" s="208">
        <v>0.63736599999999999</v>
      </c>
      <c r="AL45" s="208">
        <v>0.57054800000000006</v>
      </c>
      <c r="AM45" s="208">
        <v>0.59341900000000003</v>
      </c>
      <c r="AN45" s="208">
        <v>0.48278599999999999</v>
      </c>
      <c r="AO45" s="208">
        <v>0.52032299999999998</v>
      </c>
      <c r="AP45" s="208">
        <v>0.45146700000000001</v>
      </c>
      <c r="AQ45" s="208">
        <v>0.43029000000000001</v>
      </c>
      <c r="AR45" s="208">
        <v>0.41423300000000002</v>
      </c>
      <c r="AS45" s="208">
        <v>0.43203200000000003</v>
      </c>
      <c r="AT45" s="208">
        <v>0.43338700000000002</v>
      </c>
      <c r="AU45" s="208">
        <v>0.54430000000000001</v>
      </c>
      <c r="AV45" s="208">
        <v>0.69641900000000001</v>
      </c>
      <c r="AW45" s="208">
        <v>0.77470000000000006</v>
      </c>
      <c r="AX45" s="208">
        <v>0.80593599999999999</v>
      </c>
      <c r="AY45" s="208">
        <v>0.70406400000000002</v>
      </c>
      <c r="AZ45" s="208">
        <v>0.64171400000000001</v>
      </c>
      <c r="BA45" s="208">
        <v>0.58016100000000004</v>
      </c>
      <c r="BB45" s="208">
        <v>0.52323299999999995</v>
      </c>
      <c r="BC45" s="208">
        <v>0.50558099999999995</v>
      </c>
      <c r="BD45" s="208">
        <v>0.48316599999999998</v>
      </c>
      <c r="BE45" s="208">
        <v>0.48039330000000002</v>
      </c>
      <c r="BF45" s="208">
        <v>0.48005189999999998</v>
      </c>
      <c r="BG45" s="324">
        <v>0.58510549999999995</v>
      </c>
      <c r="BH45" s="324">
        <v>0.64611890000000005</v>
      </c>
      <c r="BI45" s="324">
        <v>0.69722200000000001</v>
      </c>
      <c r="BJ45" s="324">
        <v>0.69803700000000002</v>
      </c>
      <c r="BK45" s="324">
        <v>0.66219300000000003</v>
      </c>
      <c r="BL45" s="324">
        <v>0.58642989999999995</v>
      </c>
      <c r="BM45" s="324">
        <v>0.53645909999999997</v>
      </c>
      <c r="BN45" s="324">
        <v>0.49267349999999999</v>
      </c>
      <c r="BO45" s="324">
        <v>0.45675179999999999</v>
      </c>
      <c r="BP45" s="324">
        <v>0.45053599999999999</v>
      </c>
      <c r="BQ45" s="324">
        <v>0.43745820000000002</v>
      </c>
      <c r="BR45" s="324">
        <v>0.48034880000000002</v>
      </c>
      <c r="BS45" s="324">
        <v>0.59766470000000005</v>
      </c>
      <c r="BT45" s="324">
        <v>0.65145839999999999</v>
      </c>
      <c r="BU45" s="324">
        <v>0.70657930000000002</v>
      </c>
      <c r="BV45" s="324">
        <v>0.71073759999999997</v>
      </c>
      <c r="BX45" s="698"/>
      <c r="BY45" s="698"/>
    </row>
    <row r="46" spans="1:77" ht="11.15" customHeight="1" x14ac:dyDescent="0.25">
      <c r="A46" s="61" t="s">
        <v>873</v>
      </c>
      <c r="B46" s="176" t="s">
        <v>403</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v>
      </c>
      <c r="AD46" s="208">
        <v>0.81646600000000003</v>
      </c>
      <c r="AE46" s="208">
        <v>0.95370900000000003</v>
      </c>
      <c r="AF46" s="208">
        <v>1.0740000000000001</v>
      </c>
      <c r="AG46" s="208">
        <v>1.1131610000000001</v>
      </c>
      <c r="AH46" s="208">
        <v>1.117354</v>
      </c>
      <c r="AI46" s="208">
        <v>1.0995999999999999</v>
      </c>
      <c r="AJ46" s="208">
        <v>1.1033219999999999</v>
      </c>
      <c r="AK46" s="208">
        <v>1.0679000000000001</v>
      </c>
      <c r="AL46" s="208">
        <v>1.0580959999999999</v>
      </c>
      <c r="AM46" s="208">
        <v>1.0294190000000001</v>
      </c>
      <c r="AN46" s="208">
        <v>1.0139290000000001</v>
      </c>
      <c r="AO46" s="208">
        <v>1.1185160000000001</v>
      </c>
      <c r="AP46" s="208">
        <v>1.1670670000000001</v>
      </c>
      <c r="AQ46" s="208">
        <v>1.184194</v>
      </c>
      <c r="AR46" s="208">
        <v>1.210267</v>
      </c>
      <c r="AS46" s="208">
        <v>1.2045159999999999</v>
      </c>
      <c r="AT46" s="208">
        <v>1.2005809999999999</v>
      </c>
      <c r="AU46" s="208">
        <v>1.1911670000000001</v>
      </c>
      <c r="AV46" s="208">
        <v>1.1747099999999999</v>
      </c>
      <c r="AW46" s="208">
        <v>1.179</v>
      </c>
      <c r="AX46" s="208">
        <v>1.180677</v>
      </c>
      <c r="AY46" s="208">
        <v>1.0812900000000001</v>
      </c>
      <c r="AZ46" s="208">
        <v>1.128714</v>
      </c>
      <c r="BA46" s="208">
        <v>1.1652899999999999</v>
      </c>
      <c r="BB46" s="208">
        <v>1.1877329999999999</v>
      </c>
      <c r="BC46" s="208">
        <v>1.2004520000000001</v>
      </c>
      <c r="BD46" s="208">
        <v>1.2099329999999999</v>
      </c>
      <c r="BE46" s="208">
        <v>1.1831760194000001</v>
      </c>
      <c r="BF46" s="208">
        <v>1.1924626677000001</v>
      </c>
      <c r="BG46" s="324">
        <v>1.155238</v>
      </c>
      <c r="BH46" s="324">
        <v>1.1538489999999999</v>
      </c>
      <c r="BI46" s="324">
        <v>1.1553439999999999</v>
      </c>
      <c r="BJ46" s="324">
        <v>1.1558189999999999</v>
      </c>
      <c r="BK46" s="324">
        <v>1.0703069999999999</v>
      </c>
      <c r="BL46" s="324">
        <v>1.1171420000000001</v>
      </c>
      <c r="BM46" s="324">
        <v>1.1469400000000001</v>
      </c>
      <c r="BN46" s="324">
        <v>1.165197</v>
      </c>
      <c r="BO46" s="324">
        <v>1.181419</v>
      </c>
      <c r="BP46" s="324">
        <v>1.184974</v>
      </c>
      <c r="BQ46" s="324">
        <v>1.1887179999999999</v>
      </c>
      <c r="BR46" s="324">
        <v>1.1819580000000001</v>
      </c>
      <c r="BS46" s="324">
        <v>1.1636610000000001</v>
      </c>
      <c r="BT46" s="324">
        <v>1.1681049999999999</v>
      </c>
      <c r="BU46" s="324">
        <v>1.168277</v>
      </c>
      <c r="BV46" s="324">
        <v>1.160515</v>
      </c>
      <c r="BX46" s="698"/>
      <c r="BY46" s="698"/>
    </row>
    <row r="47" spans="1:77" ht="11.15" customHeight="1" x14ac:dyDescent="0.25">
      <c r="A47" s="61" t="s">
        <v>750</v>
      </c>
      <c r="B47" s="566" t="s">
        <v>404</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-2.5799999999999998E-3</v>
      </c>
      <c r="AD47" s="208">
        <v>0.19473299999999999</v>
      </c>
      <c r="AE47" s="208">
        <v>0.207096</v>
      </c>
      <c r="AF47" s="208">
        <v>0.24610000000000001</v>
      </c>
      <c r="AG47" s="208">
        <v>0.46290300000000001</v>
      </c>
      <c r="AH47" s="208">
        <v>0.51287099999999997</v>
      </c>
      <c r="AI47" s="208">
        <v>0.35903299999999999</v>
      </c>
      <c r="AJ47" s="208">
        <v>0.28261199999999997</v>
      </c>
      <c r="AK47" s="208">
        <v>0.24496599999999999</v>
      </c>
      <c r="AL47" s="208">
        <v>3.8386999999999998E-2</v>
      </c>
      <c r="AM47" s="208">
        <v>-7.1581000000000006E-2</v>
      </c>
      <c r="AN47" s="208">
        <v>-0.104821</v>
      </c>
      <c r="AO47" s="208">
        <v>-2.8000000000000001E-2</v>
      </c>
      <c r="AP47" s="208">
        <v>5.1400000000000001E-2</v>
      </c>
      <c r="AQ47" s="208">
        <v>0.31483899999999998</v>
      </c>
      <c r="AR47" s="208">
        <v>0.34253299999999998</v>
      </c>
      <c r="AS47" s="208">
        <v>0.45500000000000002</v>
      </c>
      <c r="AT47" s="208">
        <v>0.42406500000000003</v>
      </c>
      <c r="AU47" s="208">
        <v>8.5133E-2</v>
      </c>
      <c r="AV47" s="208">
        <v>6.8644999999999998E-2</v>
      </c>
      <c r="AW47" s="208">
        <v>0.21143300000000001</v>
      </c>
      <c r="AX47" s="208">
        <v>0.34732299999999999</v>
      </c>
      <c r="AY47" s="208">
        <v>-0.105064</v>
      </c>
      <c r="AZ47" s="208">
        <v>-0.18435699999999999</v>
      </c>
      <c r="BA47" s="208">
        <v>-6.8322999999999995E-2</v>
      </c>
      <c r="BB47" s="208">
        <v>0.247833</v>
      </c>
      <c r="BC47" s="208">
        <v>0.10271</v>
      </c>
      <c r="BD47" s="208">
        <v>0.27829999999999999</v>
      </c>
      <c r="BE47" s="208">
        <v>0.34686857322999998</v>
      </c>
      <c r="BF47" s="208">
        <v>0.42817980843999998</v>
      </c>
      <c r="BG47" s="324">
        <v>0.32202389999999997</v>
      </c>
      <c r="BH47" s="324">
        <v>0.22031870000000001</v>
      </c>
      <c r="BI47" s="324">
        <v>0.26875769999999999</v>
      </c>
      <c r="BJ47" s="324">
        <v>0.36176000000000003</v>
      </c>
      <c r="BK47" s="324">
        <v>7.0007200000000006E-2</v>
      </c>
      <c r="BL47" s="324">
        <v>4.3791099999999999E-2</v>
      </c>
      <c r="BM47" s="324">
        <v>0.1192283</v>
      </c>
      <c r="BN47" s="324">
        <v>0.1839626</v>
      </c>
      <c r="BO47" s="324">
        <v>0.35029579999999999</v>
      </c>
      <c r="BP47" s="324">
        <v>0.31406810000000002</v>
      </c>
      <c r="BQ47" s="324">
        <v>0.4034027</v>
      </c>
      <c r="BR47" s="324">
        <v>0.4137556</v>
      </c>
      <c r="BS47" s="324">
        <v>0.32027509999999998</v>
      </c>
      <c r="BT47" s="324">
        <v>0.21929670000000001</v>
      </c>
      <c r="BU47" s="324">
        <v>0.26898490000000003</v>
      </c>
      <c r="BV47" s="324">
        <v>0.35291699999999998</v>
      </c>
      <c r="BX47" s="698"/>
      <c r="BY47" s="698"/>
    </row>
    <row r="48" spans="1:77" ht="11.15" customHeight="1" x14ac:dyDescent="0.25">
      <c r="A48" s="61" t="s">
        <v>751</v>
      </c>
      <c r="B48" s="176" t="s">
        <v>799</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0.162354</v>
      </c>
      <c r="AB48" s="208">
        <v>0.75913699999999995</v>
      </c>
      <c r="AC48" s="208">
        <v>0.32545099999999999</v>
      </c>
      <c r="AD48" s="208">
        <v>0.1169</v>
      </c>
      <c r="AE48" s="208">
        <v>0.45706400000000003</v>
      </c>
      <c r="AF48" s="208">
        <v>0.88666599999999995</v>
      </c>
      <c r="AG48" s="208">
        <v>0.71116100000000004</v>
      </c>
      <c r="AH48" s="208">
        <v>1.0440959999999999</v>
      </c>
      <c r="AI48" s="208">
        <v>0.80363300000000004</v>
      </c>
      <c r="AJ48" s="208">
        <v>0.64729000000000003</v>
      </c>
      <c r="AK48" s="208">
        <v>0.16289999999999999</v>
      </c>
      <c r="AL48" s="208">
        <v>0.54877399999999998</v>
      </c>
      <c r="AM48" s="208">
        <v>0.107387</v>
      </c>
      <c r="AN48" s="208">
        <v>1.03</v>
      </c>
      <c r="AO48" s="208">
        <v>0.98664499999999999</v>
      </c>
      <c r="AP48" s="208">
        <v>1.0085999999999999</v>
      </c>
      <c r="AQ48" s="208">
        <v>0.92358099999999999</v>
      </c>
      <c r="AR48" s="208">
        <v>0.84203300000000003</v>
      </c>
      <c r="AS48" s="208">
        <v>0.87770999999999999</v>
      </c>
      <c r="AT48" s="208">
        <v>0.80500000000000005</v>
      </c>
      <c r="AU48" s="208">
        <v>0.76090000000000002</v>
      </c>
      <c r="AV48" s="208">
        <v>0.71319399999999999</v>
      </c>
      <c r="AW48" s="208">
        <v>0.2135</v>
      </c>
      <c r="AX48" s="208">
        <v>-9.1226000000000002E-2</v>
      </c>
      <c r="AY48" s="208">
        <v>-0.27364500000000003</v>
      </c>
      <c r="AZ48" s="208">
        <v>0.57425000000000004</v>
      </c>
      <c r="BA48" s="208">
        <v>0.71570999999999996</v>
      </c>
      <c r="BB48" s="208">
        <v>0.84263299999999997</v>
      </c>
      <c r="BC48" s="208">
        <v>1.0156449999999999</v>
      </c>
      <c r="BD48" s="208">
        <v>0.65296600000000005</v>
      </c>
      <c r="BE48" s="208">
        <v>0.69509677419000004</v>
      </c>
      <c r="BF48" s="208">
        <v>0.86854049032000002</v>
      </c>
      <c r="BG48" s="324">
        <v>0.62100339999999998</v>
      </c>
      <c r="BH48" s="324">
        <v>0.78345469999999995</v>
      </c>
      <c r="BI48" s="324">
        <v>0.28132980000000002</v>
      </c>
      <c r="BJ48" s="324">
        <v>-0.15785850000000001</v>
      </c>
      <c r="BK48" s="324">
        <v>0.18130170000000001</v>
      </c>
      <c r="BL48" s="324">
        <v>0.55503329999999995</v>
      </c>
      <c r="BM48" s="324">
        <v>0.71013020000000004</v>
      </c>
      <c r="BN48" s="324">
        <v>0.80749660000000001</v>
      </c>
      <c r="BO48" s="324">
        <v>0.72233320000000001</v>
      </c>
      <c r="BP48" s="324">
        <v>0.62565800000000005</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752</v>
      </c>
      <c r="B49" s="176" t="s">
        <v>800</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1.225E-3</v>
      </c>
      <c r="AB49" s="208">
        <v>-1.03E-4</v>
      </c>
      <c r="AC49" s="208">
        <v>9.6699999999999998E-4</v>
      </c>
      <c r="AD49" s="208">
        <v>-1E-4</v>
      </c>
      <c r="AE49" s="208">
        <v>1.225E-3</v>
      </c>
      <c r="AF49" s="208">
        <v>2.9999999999999997E-4</v>
      </c>
      <c r="AG49" s="208">
        <v>4.5100000000000001E-4</v>
      </c>
      <c r="AH49" s="208">
        <v>3.5399999999999999E-4</v>
      </c>
      <c r="AI49" s="208">
        <v>3.6600000000000001E-4</v>
      </c>
      <c r="AJ49" s="208">
        <v>2.9E-4</v>
      </c>
      <c r="AK49" s="208">
        <v>2.33E-4</v>
      </c>
      <c r="AL49" s="208">
        <v>1.93E-4</v>
      </c>
      <c r="AM49" s="208">
        <v>5.8100000000000003E-4</v>
      </c>
      <c r="AN49" s="208">
        <v>3.57E-4</v>
      </c>
      <c r="AO49" s="208">
        <v>5.8100000000000003E-4</v>
      </c>
      <c r="AP49" s="208">
        <v>2.33E-4</v>
      </c>
      <c r="AQ49" s="208">
        <v>5.8100000000000003E-4</v>
      </c>
      <c r="AR49" s="208">
        <v>4.3300000000000001E-4</v>
      </c>
      <c r="AS49" s="208">
        <v>7.7399999999999995E-4</v>
      </c>
      <c r="AT49" s="208">
        <v>2.5799999999999998E-4</v>
      </c>
      <c r="AU49" s="208">
        <v>3.3300000000000002E-4</v>
      </c>
      <c r="AV49" s="208">
        <v>3.5500000000000001E-4</v>
      </c>
      <c r="AW49" s="208">
        <v>4.6700000000000002E-4</v>
      </c>
      <c r="AX49" s="208">
        <v>6.4499999999999996E-4</v>
      </c>
      <c r="AY49" s="208">
        <v>-2.6120000000000002E-3</v>
      </c>
      <c r="AZ49" s="208">
        <v>-6.679E-3</v>
      </c>
      <c r="BA49" s="208">
        <v>5.1599999999999997E-4</v>
      </c>
      <c r="BB49" s="208">
        <v>3.6699999999999998E-4</v>
      </c>
      <c r="BC49" s="208">
        <v>2.5799999999999998E-4</v>
      </c>
      <c r="BD49" s="208">
        <v>0</v>
      </c>
      <c r="BE49" s="208">
        <v>5.7800000000000002E-5</v>
      </c>
      <c r="BF49" s="208">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753</v>
      </c>
      <c r="B50" s="176" t="s">
        <v>568</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18.538029999999999</v>
      </c>
      <c r="AB50" s="208">
        <v>18.321342999999999</v>
      </c>
      <c r="AC50" s="208">
        <v>17.104772000000001</v>
      </c>
      <c r="AD50" s="208">
        <v>14.217565</v>
      </c>
      <c r="AE50" s="208">
        <v>14.923222000000001</v>
      </c>
      <c r="AF50" s="208">
        <v>16.343897999999999</v>
      </c>
      <c r="AG50" s="208">
        <v>17.077062000000002</v>
      </c>
      <c r="AH50" s="208">
        <v>17.248545</v>
      </c>
      <c r="AI50" s="208">
        <v>16.371731</v>
      </c>
      <c r="AJ50" s="208">
        <v>16.065158</v>
      </c>
      <c r="AK50" s="208">
        <v>16.237065000000001</v>
      </c>
      <c r="AL50" s="208">
        <v>16.355803999999999</v>
      </c>
      <c r="AM50" s="208">
        <v>16.201063999999999</v>
      </c>
      <c r="AN50" s="208">
        <v>14.79318</v>
      </c>
      <c r="AO50" s="208">
        <v>16.985194</v>
      </c>
      <c r="AP50" s="208">
        <v>17.840934000000001</v>
      </c>
      <c r="AQ50" s="208">
        <v>18.449162000000001</v>
      </c>
      <c r="AR50" s="208">
        <v>18.999732000000002</v>
      </c>
      <c r="AS50" s="208">
        <v>18.821871000000002</v>
      </c>
      <c r="AT50" s="208">
        <v>18.589290999999999</v>
      </c>
      <c r="AU50" s="208">
        <v>17.813500000000001</v>
      </c>
      <c r="AV50" s="208">
        <v>17.698678000000001</v>
      </c>
      <c r="AW50" s="208">
        <v>18.063067</v>
      </c>
      <c r="AX50" s="208">
        <v>18.000257999999999</v>
      </c>
      <c r="AY50" s="208">
        <v>16.855032999999999</v>
      </c>
      <c r="AZ50" s="208">
        <v>17.529962999999999</v>
      </c>
      <c r="BA50" s="208">
        <v>18.216063999999999</v>
      </c>
      <c r="BB50" s="208">
        <v>18.413599000000001</v>
      </c>
      <c r="BC50" s="208">
        <v>18.956033000000001</v>
      </c>
      <c r="BD50" s="208">
        <v>19.138431000000001</v>
      </c>
      <c r="BE50" s="208">
        <v>18.951269885999999</v>
      </c>
      <c r="BF50" s="208">
        <v>19.366512086</v>
      </c>
      <c r="BG50" s="324">
        <v>18.524819999999998</v>
      </c>
      <c r="BH50" s="324">
        <v>18.17727</v>
      </c>
      <c r="BI50" s="324">
        <v>17.954350000000002</v>
      </c>
      <c r="BJ50" s="324">
        <v>18.412120000000002</v>
      </c>
      <c r="BK50" s="324">
        <v>17.670570000000001</v>
      </c>
      <c r="BL50" s="324">
        <v>17.217549999999999</v>
      </c>
      <c r="BM50" s="324">
        <v>18.294339999999998</v>
      </c>
      <c r="BN50" s="324">
        <v>18.451540000000001</v>
      </c>
      <c r="BO50" s="324">
        <v>18.831160000000001</v>
      </c>
      <c r="BP50" s="324">
        <v>19.10689</v>
      </c>
      <c r="BQ50" s="324">
        <v>18.935169999999999</v>
      </c>
      <c r="BR50" s="324">
        <v>19.483309999999999</v>
      </c>
      <c r="BS50" s="324">
        <v>18.769929999999999</v>
      </c>
      <c r="BT50" s="324">
        <v>18.28772</v>
      </c>
      <c r="BU50" s="324">
        <v>18.22627</v>
      </c>
      <c r="BV50" s="324">
        <v>18.531210000000002</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503</v>
      </c>
      <c r="B52" s="177" t="s">
        <v>405</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1.128091</v>
      </c>
      <c r="AB52" s="208">
        <v>0.94133999999999995</v>
      </c>
      <c r="AC52" s="208">
        <v>0.97412600000000005</v>
      </c>
      <c r="AD52" s="208">
        <v>0.77373199999999998</v>
      </c>
      <c r="AE52" s="208">
        <v>0.80803000000000003</v>
      </c>
      <c r="AF52" s="208">
        <v>0.87066299999999996</v>
      </c>
      <c r="AG52" s="208">
        <v>0.92867299999999997</v>
      </c>
      <c r="AH52" s="208">
        <v>0.923902</v>
      </c>
      <c r="AI52" s="208">
        <v>0.94806299999999999</v>
      </c>
      <c r="AJ52" s="208">
        <v>0.92428699999999997</v>
      </c>
      <c r="AK52" s="208">
        <v>0.93443200000000004</v>
      </c>
      <c r="AL52" s="208">
        <v>0.91493100000000005</v>
      </c>
      <c r="AM52" s="208">
        <v>0.88864399999999999</v>
      </c>
      <c r="AN52" s="208">
        <v>0.78028500000000001</v>
      </c>
      <c r="AO52" s="208">
        <v>0.86464600000000003</v>
      </c>
      <c r="AP52" s="208">
        <v>0.93716600000000005</v>
      </c>
      <c r="AQ52" s="208">
        <v>1.0375490000000001</v>
      </c>
      <c r="AR52" s="208">
        <v>0.95299900000000004</v>
      </c>
      <c r="AS52" s="208">
        <v>0.94864599999999999</v>
      </c>
      <c r="AT52" s="208">
        <v>0.98896799999999996</v>
      </c>
      <c r="AU52" s="208">
        <v>0.93493199999999999</v>
      </c>
      <c r="AV52" s="208">
        <v>1.0131289999999999</v>
      </c>
      <c r="AW52" s="208">
        <v>1.0127679999999999</v>
      </c>
      <c r="AX52" s="208">
        <v>1.0919380000000001</v>
      </c>
      <c r="AY52" s="208">
        <v>0.98418499999999998</v>
      </c>
      <c r="AZ52" s="208">
        <v>0.90092899999999998</v>
      </c>
      <c r="BA52" s="208">
        <v>0.96767999999999998</v>
      </c>
      <c r="BB52" s="208">
        <v>1.033469</v>
      </c>
      <c r="BC52" s="208">
        <v>1.0713539999999999</v>
      </c>
      <c r="BD52" s="208">
        <v>1.095329</v>
      </c>
      <c r="BE52" s="208">
        <v>1.083413</v>
      </c>
      <c r="BF52" s="208">
        <v>1.0508139999999999</v>
      </c>
      <c r="BG52" s="324">
        <v>1.037644</v>
      </c>
      <c r="BH52" s="324">
        <v>1.0048790000000001</v>
      </c>
      <c r="BI52" s="324">
        <v>1.0728120000000001</v>
      </c>
      <c r="BJ52" s="324">
        <v>1.07239</v>
      </c>
      <c r="BK52" s="324">
        <v>1.0666800000000001</v>
      </c>
      <c r="BL52" s="324">
        <v>1.021323</v>
      </c>
      <c r="BM52" s="324">
        <v>1.014643</v>
      </c>
      <c r="BN52" s="324">
        <v>1.005822</v>
      </c>
      <c r="BO52" s="324">
        <v>0.99631590000000003</v>
      </c>
      <c r="BP52" s="324">
        <v>0.94605649999999997</v>
      </c>
      <c r="BQ52" s="324">
        <v>0.98996600000000001</v>
      </c>
      <c r="BR52" s="324">
        <v>1.009722</v>
      </c>
      <c r="BS52" s="324">
        <v>0.97727980000000003</v>
      </c>
      <c r="BT52" s="324">
        <v>0.95402540000000002</v>
      </c>
      <c r="BU52" s="324">
        <v>0.99881439999999999</v>
      </c>
      <c r="BV52" s="324">
        <v>1.029647</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569</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967</v>
      </c>
      <c r="B55" s="566" t="s">
        <v>959</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0.38783800000000002</v>
      </c>
      <c r="AB55" s="208">
        <v>0.381241</v>
      </c>
      <c r="AC55" s="208">
        <v>0.621</v>
      </c>
      <c r="AD55" s="208">
        <v>0.68279999999999996</v>
      </c>
      <c r="AE55" s="208">
        <v>0.67103199999999996</v>
      </c>
      <c r="AF55" s="208">
        <v>0.71040000000000003</v>
      </c>
      <c r="AG55" s="208">
        <v>0.73216099999999995</v>
      </c>
      <c r="AH55" s="208">
        <v>0.712032</v>
      </c>
      <c r="AI55" s="208">
        <v>0.55546600000000002</v>
      </c>
      <c r="AJ55" s="208">
        <v>0.40983799999999998</v>
      </c>
      <c r="AK55" s="208">
        <v>0.33329999999999999</v>
      </c>
      <c r="AL55" s="208">
        <v>0.34696700000000003</v>
      </c>
      <c r="AM55" s="208">
        <v>0.36725799999999997</v>
      </c>
      <c r="AN55" s="208">
        <v>0.34267900000000001</v>
      </c>
      <c r="AO55" s="208">
        <v>0.59422600000000003</v>
      </c>
      <c r="AP55" s="208">
        <v>0.778667</v>
      </c>
      <c r="AQ55" s="208">
        <v>0.89974200000000004</v>
      </c>
      <c r="AR55" s="208">
        <v>0.88090000000000002</v>
      </c>
      <c r="AS55" s="208">
        <v>0.84980699999999998</v>
      </c>
      <c r="AT55" s="208">
        <v>0.80548399999999998</v>
      </c>
      <c r="AU55" s="208">
        <v>0.60670000000000002</v>
      </c>
      <c r="AV55" s="208">
        <v>0.48658099999999999</v>
      </c>
      <c r="AW55" s="208">
        <v>0.38316699999999998</v>
      </c>
      <c r="AX55" s="208">
        <v>0.38809700000000003</v>
      </c>
      <c r="AY55" s="208">
        <v>0.37948300000000001</v>
      </c>
      <c r="AZ55" s="208">
        <v>0.45524999999999999</v>
      </c>
      <c r="BA55" s="208">
        <v>0.63170999999999999</v>
      </c>
      <c r="BB55" s="208">
        <v>0.80969999999999998</v>
      </c>
      <c r="BC55" s="208">
        <v>0.84464499999999998</v>
      </c>
      <c r="BD55" s="208">
        <v>0.86073299999999997</v>
      </c>
      <c r="BE55" s="208">
        <v>0.82919692</v>
      </c>
      <c r="BF55" s="208">
        <v>0.84127795000000005</v>
      </c>
      <c r="BG55" s="324">
        <v>0.62071989999999999</v>
      </c>
      <c r="BH55" s="324">
        <v>0.46027390000000001</v>
      </c>
      <c r="BI55" s="324">
        <v>0.34094370000000002</v>
      </c>
      <c r="BJ55" s="324">
        <v>0.36682599999999999</v>
      </c>
      <c r="BK55" s="324">
        <v>0.37761440000000002</v>
      </c>
      <c r="BL55" s="324">
        <v>0.43361060000000001</v>
      </c>
      <c r="BM55" s="324">
        <v>0.65317199999999997</v>
      </c>
      <c r="BN55" s="324">
        <v>0.79195179999999998</v>
      </c>
      <c r="BO55" s="324">
        <v>0.83604440000000002</v>
      </c>
      <c r="BP55" s="324">
        <v>0.87357830000000003</v>
      </c>
      <c r="BQ55" s="324">
        <v>0.8605313</v>
      </c>
      <c r="BR55" s="324">
        <v>0.83134050000000004</v>
      </c>
      <c r="BS55" s="324">
        <v>0.61239509999999997</v>
      </c>
      <c r="BT55" s="324">
        <v>0.4490055</v>
      </c>
      <c r="BU55" s="324">
        <v>0.32414700000000002</v>
      </c>
      <c r="BV55" s="324">
        <v>0.3369993</v>
      </c>
    </row>
    <row r="56" spans="1:79" ht="11.15" customHeight="1" x14ac:dyDescent="0.25">
      <c r="A56" s="61" t="s">
        <v>754</v>
      </c>
      <c r="B56" s="176" t="s">
        <v>406</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9.6259669999999993</v>
      </c>
      <c r="AB56" s="208">
        <v>9.7424130000000009</v>
      </c>
      <c r="AC56" s="208">
        <v>8.5758379999999992</v>
      </c>
      <c r="AD56" s="208">
        <v>6.3654000000000002</v>
      </c>
      <c r="AE56" s="208">
        <v>7.476451</v>
      </c>
      <c r="AF56" s="208">
        <v>8.7479659999999999</v>
      </c>
      <c r="AG56" s="208">
        <v>9.0260960000000008</v>
      </c>
      <c r="AH56" s="208">
        <v>9.3119029999999992</v>
      </c>
      <c r="AI56" s="208">
        <v>9.0901329999999998</v>
      </c>
      <c r="AJ56" s="208">
        <v>9.2523540000000004</v>
      </c>
      <c r="AK56" s="208">
        <v>8.8832000000000004</v>
      </c>
      <c r="AL56" s="208">
        <v>8.8092900000000007</v>
      </c>
      <c r="AM56" s="208">
        <v>8.5226450000000007</v>
      </c>
      <c r="AN56" s="208">
        <v>8.395429</v>
      </c>
      <c r="AO56" s="208">
        <v>9.2858389999999993</v>
      </c>
      <c r="AP56" s="208">
        <v>9.6438000000000006</v>
      </c>
      <c r="AQ56" s="208">
        <v>9.8739679999999996</v>
      </c>
      <c r="AR56" s="208">
        <v>9.9609330000000007</v>
      </c>
      <c r="AS56" s="208">
        <v>9.9340969999999995</v>
      </c>
      <c r="AT56" s="208">
        <v>9.86571</v>
      </c>
      <c r="AU56" s="208">
        <v>9.6864000000000008</v>
      </c>
      <c r="AV56" s="208">
        <v>9.6977100000000007</v>
      </c>
      <c r="AW56" s="208">
        <v>9.7314670000000003</v>
      </c>
      <c r="AX56" s="208">
        <v>9.6662579999999991</v>
      </c>
      <c r="AY56" s="208">
        <v>8.7561289999999996</v>
      </c>
      <c r="AZ56" s="208">
        <v>9.3859639999999995</v>
      </c>
      <c r="BA56" s="208">
        <v>9.5241939999999996</v>
      </c>
      <c r="BB56" s="208">
        <v>9.5483670000000007</v>
      </c>
      <c r="BC56" s="208">
        <v>9.8384520000000002</v>
      </c>
      <c r="BD56" s="208">
        <v>9.8351659999999992</v>
      </c>
      <c r="BE56" s="208">
        <v>9.6731935484000005</v>
      </c>
      <c r="BF56" s="208">
        <v>9.8923967741999999</v>
      </c>
      <c r="BG56" s="324">
        <v>9.6313060000000004</v>
      </c>
      <c r="BH56" s="324">
        <v>9.7248579999999993</v>
      </c>
      <c r="BI56" s="324">
        <v>9.5466259999999998</v>
      </c>
      <c r="BJ56" s="324">
        <v>9.6159189999999999</v>
      </c>
      <c r="BK56" s="324">
        <v>9.2197910000000007</v>
      </c>
      <c r="BL56" s="324">
        <v>9.0985230000000001</v>
      </c>
      <c r="BM56" s="324">
        <v>9.3981080000000006</v>
      </c>
      <c r="BN56" s="324">
        <v>9.5233930000000004</v>
      </c>
      <c r="BO56" s="324">
        <v>9.7873590000000004</v>
      </c>
      <c r="BP56" s="324">
        <v>9.7845949999999995</v>
      </c>
      <c r="BQ56" s="324">
        <v>9.6737260000000003</v>
      </c>
      <c r="BR56" s="324">
        <v>9.9924079999999993</v>
      </c>
      <c r="BS56" s="324">
        <v>9.8645530000000008</v>
      </c>
      <c r="BT56" s="324">
        <v>9.8590479999999996</v>
      </c>
      <c r="BU56" s="324">
        <v>9.7763059999999999</v>
      </c>
      <c r="BV56" s="324">
        <v>9.9336559999999992</v>
      </c>
    </row>
    <row r="57" spans="1:79" ht="11.15" customHeight="1" x14ac:dyDescent="0.25">
      <c r="A57" s="61" t="s">
        <v>755</v>
      </c>
      <c r="B57" s="176" t="s">
        <v>407</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1.666344</v>
      </c>
      <c r="AC57" s="208">
        <v>1.3592580000000001</v>
      </c>
      <c r="AD57" s="208">
        <v>0.61903300000000006</v>
      </c>
      <c r="AE57" s="208">
        <v>0.50541899999999995</v>
      </c>
      <c r="AF57" s="208">
        <v>0.73313300000000003</v>
      </c>
      <c r="AG57" s="208">
        <v>0.83570900000000004</v>
      </c>
      <c r="AH57" s="208">
        <v>0.85099999999999998</v>
      </c>
      <c r="AI57" s="208">
        <v>0.79949999999999999</v>
      </c>
      <c r="AJ57" s="208">
        <v>0.82125800000000004</v>
      </c>
      <c r="AK57" s="208">
        <v>1.0617000000000001</v>
      </c>
      <c r="AL57" s="208">
        <v>1.1251930000000001</v>
      </c>
      <c r="AM57" s="208">
        <v>1.2263550000000001</v>
      </c>
      <c r="AN57" s="208">
        <v>0.94914299999999996</v>
      </c>
      <c r="AO57" s="208">
        <v>1.101</v>
      </c>
      <c r="AP57" s="208">
        <v>1.2626329999999999</v>
      </c>
      <c r="AQ57" s="208">
        <v>1.308065</v>
      </c>
      <c r="AR57" s="208">
        <v>1.3831329999999999</v>
      </c>
      <c r="AS57" s="208">
        <v>1.423387</v>
      </c>
      <c r="AT57" s="208">
        <v>1.4352579999999999</v>
      </c>
      <c r="AU57" s="208">
        <v>1.355667</v>
      </c>
      <c r="AV57" s="208">
        <v>1.321097</v>
      </c>
      <c r="AW57" s="208">
        <v>1.423567</v>
      </c>
      <c r="AX57" s="208">
        <v>1.5121290000000001</v>
      </c>
      <c r="AY57" s="208">
        <v>1.516548</v>
      </c>
      <c r="AZ57" s="208">
        <v>1.5036430000000001</v>
      </c>
      <c r="BA57" s="208">
        <v>1.4359360000000001</v>
      </c>
      <c r="BB57" s="208">
        <v>1.6994670000000001</v>
      </c>
      <c r="BC57" s="208">
        <v>1.7337419999999999</v>
      </c>
      <c r="BD57" s="208">
        <v>1.6865330000000001</v>
      </c>
      <c r="BE57" s="208">
        <v>1.7068709677</v>
      </c>
      <c r="BF57" s="208">
        <v>1.6867638709999999</v>
      </c>
      <c r="BG57" s="324">
        <v>1.580074</v>
      </c>
      <c r="BH57" s="324">
        <v>1.52146</v>
      </c>
      <c r="BI57" s="324">
        <v>1.5690949999999999</v>
      </c>
      <c r="BJ57" s="324">
        <v>1.587539</v>
      </c>
      <c r="BK57" s="324">
        <v>1.5476289999999999</v>
      </c>
      <c r="BL57" s="324">
        <v>1.5350999999999999</v>
      </c>
      <c r="BM57" s="324">
        <v>1.6017920000000001</v>
      </c>
      <c r="BN57" s="324">
        <v>1.5529280000000001</v>
      </c>
      <c r="BO57" s="324">
        <v>1.5401629999999999</v>
      </c>
      <c r="BP57" s="324">
        <v>1.5793870000000001</v>
      </c>
      <c r="BQ57" s="324">
        <v>1.6103019999999999</v>
      </c>
      <c r="BR57" s="324">
        <v>1.6333930000000001</v>
      </c>
      <c r="BS57" s="324">
        <v>1.574092</v>
      </c>
      <c r="BT57" s="324">
        <v>1.4887300000000001</v>
      </c>
      <c r="BU57" s="324">
        <v>1.5242230000000001</v>
      </c>
      <c r="BV57" s="324">
        <v>1.5380210000000001</v>
      </c>
    </row>
    <row r="58" spans="1:79" ht="11.15" customHeight="1" x14ac:dyDescent="0.25">
      <c r="A58" s="61" t="s">
        <v>756</v>
      </c>
      <c r="B58" s="176" t="s">
        <v>408</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4.9529350000000001</v>
      </c>
      <c r="AD58" s="208">
        <v>5.0788000000000002</v>
      </c>
      <c r="AE58" s="208">
        <v>4.8181609999999999</v>
      </c>
      <c r="AF58" s="208">
        <v>4.5796659999999996</v>
      </c>
      <c r="AG58" s="208">
        <v>4.8427410000000002</v>
      </c>
      <c r="AH58" s="208">
        <v>4.8227409999999997</v>
      </c>
      <c r="AI58" s="208">
        <v>4.4935</v>
      </c>
      <c r="AJ58" s="208">
        <v>4.204161</v>
      </c>
      <c r="AK58" s="208">
        <v>4.5220000000000002</v>
      </c>
      <c r="AL58" s="208">
        <v>4.6329029999999998</v>
      </c>
      <c r="AM58" s="208">
        <v>4.5601609999999999</v>
      </c>
      <c r="AN58" s="208">
        <v>3.7819639999999999</v>
      </c>
      <c r="AO58" s="208">
        <v>4.5192579999999998</v>
      </c>
      <c r="AP58" s="208">
        <v>4.5959329999999996</v>
      </c>
      <c r="AQ58" s="208">
        <v>4.7450000000000001</v>
      </c>
      <c r="AR58" s="208">
        <v>4.9805000000000001</v>
      </c>
      <c r="AS58" s="208">
        <v>4.8559029999999996</v>
      </c>
      <c r="AT58" s="208">
        <v>4.7416130000000001</v>
      </c>
      <c r="AU58" s="208">
        <v>4.555167</v>
      </c>
      <c r="AV58" s="208">
        <v>4.727258</v>
      </c>
      <c r="AW58" s="208">
        <v>4.9502329999999999</v>
      </c>
      <c r="AX58" s="208">
        <v>4.9262259999999998</v>
      </c>
      <c r="AY58" s="208">
        <v>4.6440320000000002</v>
      </c>
      <c r="AZ58" s="208">
        <v>4.6657500000000001</v>
      </c>
      <c r="BA58" s="208">
        <v>5.0006769999999996</v>
      </c>
      <c r="BB58" s="208">
        <v>4.8365669999999996</v>
      </c>
      <c r="BC58" s="208">
        <v>4.982774</v>
      </c>
      <c r="BD58" s="208">
        <v>5.1930329999999998</v>
      </c>
      <c r="BE58" s="208">
        <v>5.0857419354999998</v>
      </c>
      <c r="BF58" s="208">
        <v>5.1435165161</v>
      </c>
      <c r="BG58" s="324">
        <v>5.0556660000000004</v>
      </c>
      <c r="BH58" s="324">
        <v>4.8972059999999997</v>
      </c>
      <c r="BI58" s="324">
        <v>4.9574389999999999</v>
      </c>
      <c r="BJ58" s="324">
        <v>5.2541549999999999</v>
      </c>
      <c r="BK58" s="324">
        <v>4.9101949999999999</v>
      </c>
      <c r="BL58" s="324">
        <v>4.5914270000000004</v>
      </c>
      <c r="BM58" s="324">
        <v>4.9514319999999996</v>
      </c>
      <c r="BN58" s="324">
        <v>4.9737710000000002</v>
      </c>
      <c r="BO58" s="324">
        <v>5.0217790000000004</v>
      </c>
      <c r="BP58" s="324">
        <v>5.1293620000000004</v>
      </c>
      <c r="BQ58" s="324">
        <v>5.0941289999999997</v>
      </c>
      <c r="BR58" s="324">
        <v>5.1870820000000002</v>
      </c>
      <c r="BS58" s="324">
        <v>4.9915200000000004</v>
      </c>
      <c r="BT58" s="324">
        <v>4.86599</v>
      </c>
      <c r="BU58" s="324">
        <v>4.9965570000000001</v>
      </c>
      <c r="BV58" s="324">
        <v>5.156911</v>
      </c>
      <c r="BX58" s="698"/>
      <c r="BY58" s="698"/>
      <c r="BZ58" s="698"/>
      <c r="CA58" s="699"/>
    </row>
    <row r="59" spans="1:79" ht="11.15" customHeight="1" x14ac:dyDescent="0.25">
      <c r="A59" s="61" t="s">
        <v>757</v>
      </c>
      <c r="B59" s="176" t="s">
        <v>409</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0.225741</v>
      </c>
      <c r="AB59" s="208">
        <v>0.25103399999999998</v>
      </c>
      <c r="AC59" s="208">
        <v>0.240871</v>
      </c>
      <c r="AD59" s="208">
        <v>0.13856599999999999</v>
      </c>
      <c r="AE59" s="208">
        <v>0.14274100000000001</v>
      </c>
      <c r="AF59" s="208">
        <v>0.2384</v>
      </c>
      <c r="AG59" s="208">
        <v>0.21867700000000001</v>
      </c>
      <c r="AH59" s="208">
        <v>0.19267699999999999</v>
      </c>
      <c r="AI59" s="208">
        <v>0.16733300000000001</v>
      </c>
      <c r="AJ59" s="208">
        <v>0.14751600000000001</v>
      </c>
      <c r="AK59" s="208">
        <v>0.1532</v>
      </c>
      <c r="AL59" s="208">
        <v>0.145677</v>
      </c>
      <c r="AM59" s="208">
        <v>0.178871</v>
      </c>
      <c r="AN59" s="208">
        <v>0.18767900000000001</v>
      </c>
      <c r="AO59" s="208">
        <v>0.223774</v>
      </c>
      <c r="AP59" s="208">
        <v>0.18713299999999999</v>
      </c>
      <c r="AQ59" s="208">
        <v>0.209452</v>
      </c>
      <c r="AR59" s="208">
        <v>0.2293</v>
      </c>
      <c r="AS59" s="208">
        <v>0.24516099999999999</v>
      </c>
      <c r="AT59" s="208">
        <v>0.231097</v>
      </c>
      <c r="AU59" s="208">
        <v>0.18490000000000001</v>
      </c>
      <c r="AV59" s="208">
        <v>0.22225800000000001</v>
      </c>
      <c r="AW59" s="208">
        <v>0.24640000000000001</v>
      </c>
      <c r="AX59" s="208">
        <v>0.21035499999999999</v>
      </c>
      <c r="AY59" s="208">
        <v>0.26267699999999999</v>
      </c>
      <c r="AZ59" s="208">
        <v>0.21832099999999999</v>
      </c>
      <c r="BA59" s="208">
        <v>0.30058099999999999</v>
      </c>
      <c r="BB59" s="208">
        <v>0.22670000000000001</v>
      </c>
      <c r="BC59" s="208">
        <v>0.24219399999999999</v>
      </c>
      <c r="BD59" s="208">
        <v>0.20396600000000001</v>
      </c>
      <c r="BE59" s="208">
        <v>0.20019354839</v>
      </c>
      <c r="BF59" s="208">
        <v>0.26251672257999997</v>
      </c>
      <c r="BG59" s="324">
        <v>0.25600509999999999</v>
      </c>
      <c r="BH59" s="324">
        <v>0.2621174</v>
      </c>
      <c r="BI59" s="324">
        <v>0.18104020000000001</v>
      </c>
      <c r="BJ59" s="324">
        <v>0.20625170000000001</v>
      </c>
      <c r="BK59" s="324">
        <v>0.2907438</v>
      </c>
      <c r="BL59" s="324">
        <v>0.22691939999999999</v>
      </c>
      <c r="BM59" s="324">
        <v>0.27598109999999998</v>
      </c>
      <c r="BN59" s="324">
        <v>0.26086009999999998</v>
      </c>
      <c r="BO59" s="324">
        <v>0.2411827</v>
      </c>
      <c r="BP59" s="324">
        <v>0.2205501</v>
      </c>
      <c r="BQ59" s="324">
        <v>0.25181480000000001</v>
      </c>
      <c r="BR59" s="324">
        <v>0.2709667</v>
      </c>
      <c r="BS59" s="324">
        <v>0.26182729999999999</v>
      </c>
      <c r="BT59" s="324">
        <v>0.2647465</v>
      </c>
      <c r="BU59" s="324">
        <v>0.1823398</v>
      </c>
      <c r="BV59" s="324">
        <v>0.2031616</v>
      </c>
    </row>
    <row r="60" spans="1:79" ht="11.15" customHeight="1" x14ac:dyDescent="0.25">
      <c r="A60" s="61" t="s">
        <v>758</v>
      </c>
      <c r="B60" s="566" t="s">
        <v>968</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2.485608</v>
      </c>
      <c r="AB60" s="208">
        <v>2.4087890000000001</v>
      </c>
      <c r="AC60" s="208">
        <v>2.3289960000000001</v>
      </c>
      <c r="AD60" s="208">
        <v>2.1066980000000002</v>
      </c>
      <c r="AE60" s="208">
        <v>2.117448</v>
      </c>
      <c r="AF60" s="208">
        <v>2.204996</v>
      </c>
      <c r="AG60" s="208">
        <v>2.3503509999999999</v>
      </c>
      <c r="AH60" s="208">
        <v>2.2820939999999998</v>
      </c>
      <c r="AI60" s="208">
        <v>2.2138620000000002</v>
      </c>
      <c r="AJ60" s="208">
        <v>2.154318</v>
      </c>
      <c r="AK60" s="208">
        <v>2.2180970000000002</v>
      </c>
      <c r="AL60" s="208">
        <v>2.2107049999999999</v>
      </c>
      <c r="AM60" s="208">
        <v>2.2344179999999998</v>
      </c>
      <c r="AN60" s="208">
        <v>1.916571</v>
      </c>
      <c r="AO60" s="208">
        <v>2.1257429999999999</v>
      </c>
      <c r="AP60" s="208">
        <v>2.3099340000000002</v>
      </c>
      <c r="AQ60" s="208">
        <v>2.4504839999999999</v>
      </c>
      <c r="AR60" s="208">
        <v>2.5179649999999998</v>
      </c>
      <c r="AS60" s="208">
        <v>2.4621620000000002</v>
      </c>
      <c r="AT60" s="208">
        <v>2.4990969999999999</v>
      </c>
      <c r="AU60" s="208">
        <v>2.3595980000000001</v>
      </c>
      <c r="AV60" s="208">
        <v>2.2569029999999999</v>
      </c>
      <c r="AW60" s="208">
        <v>2.3410009999999999</v>
      </c>
      <c r="AX60" s="208">
        <v>2.3891309999999999</v>
      </c>
      <c r="AY60" s="208">
        <v>2.2803490000000002</v>
      </c>
      <c r="AZ60" s="208">
        <v>2.2019639999999998</v>
      </c>
      <c r="BA60" s="208">
        <v>2.2906460000000002</v>
      </c>
      <c r="BB60" s="208">
        <v>2.3262670000000001</v>
      </c>
      <c r="BC60" s="208">
        <v>2.38558</v>
      </c>
      <c r="BD60" s="208">
        <v>2.454329</v>
      </c>
      <c r="BE60" s="208">
        <v>2.5394859661</v>
      </c>
      <c r="BF60" s="208">
        <v>2.5908542520000002</v>
      </c>
      <c r="BG60" s="324">
        <v>2.4186890000000001</v>
      </c>
      <c r="BH60" s="324">
        <v>2.3162340000000001</v>
      </c>
      <c r="BI60" s="324">
        <v>2.432013</v>
      </c>
      <c r="BJ60" s="324">
        <v>2.4538190000000002</v>
      </c>
      <c r="BK60" s="324">
        <v>2.391276</v>
      </c>
      <c r="BL60" s="324">
        <v>2.3532950000000001</v>
      </c>
      <c r="BM60" s="324">
        <v>2.4284979999999998</v>
      </c>
      <c r="BN60" s="324">
        <v>2.3544559999999999</v>
      </c>
      <c r="BO60" s="324">
        <v>2.4009429999999998</v>
      </c>
      <c r="BP60" s="324">
        <v>2.4654729999999998</v>
      </c>
      <c r="BQ60" s="324">
        <v>2.434634</v>
      </c>
      <c r="BR60" s="324">
        <v>2.5778379999999999</v>
      </c>
      <c r="BS60" s="324">
        <v>2.442822</v>
      </c>
      <c r="BT60" s="324">
        <v>2.3142209999999999</v>
      </c>
      <c r="BU60" s="324">
        <v>2.4215140000000002</v>
      </c>
      <c r="BV60" s="324">
        <v>2.3921030000000001</v>
      </c>
    </row>
    <row r="61" spans="1:79" ht="11.15" customHeight="1" x14ac:dyDescent="0.25">
      <c r="A61" s="61" t="s">
        <v>759</v>
      </c>
      <c r="B61" s="176" t="s">
        <v>570</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19.666121</v>
      </c>
      <c r="AB61" s="208">
        <v>19.262682999999999</v>
      </c>
      <c r="AC61" s="208">
        <v>18.078897999999999</v>
      </c>
      <c r="AD61" s="208">
        <v>14.991296999999999</v>
      </c>
      <c r="AE61" s="208">
        <v>15.731252</v>
      </c>
      <c r="AF61" s="208">
        <v>17.214561</v>
      </c>
      <c r="AG61" s="208">
        <v>18.005735000000001</v>
      </c>
      <c r="AH61" s="208">
        <v>18.172446999999998</v>
      </c>
      <c r="AI61" s="208">
        <v>17.319794000000002</v>
      </c>
      <c r="AJ61" s="208">
        <v>16.989445</v>
      </c>
      <c r="AK61" s="208">
        <v>17.171496999999999</v>
      </c>
      <c r="AL61" s="208">
        <v>17.270734999999998</v>
      </c>
      <c r="AM61" s="208">
        <v>17.089708000000002</v>
      </c>
      <c r="AN61" s="208">
        <v>15.573465000000001</v>
      </c>
      <c r="AO61" s="208">
        <v>17.84984</v>
      </c>
      <c r="AP61" s="208">
        <v>18.778099999999998</v>
      </c>
      <c r="AQ61" s="208">
        <v>19.486711</v>
      </c>
      <c r="AR61" s="208">
        <v>19.952731</v>
      </c>
      <c r="AS61" s="208">
        <v>19.770517000000002</v>
      </c>
      <c r="AT61" s="208">
        <v>19.578258999999999</v>
      </c>
      <c r="AU61" s="208">
        <v>18.748432000000001</v>
      </c>
      <c r="AV61" s="208">
        <v>18.711807</v>
      </c>
      <c r="AW61" s="208">
        <v>19.075835000000001</v>
      </c>
      <c r="AX61" s="208">
        <v>19.092196000000001</v>
      </c>
      <c r="AY61" s="208">
        <v>17.839217999999999</v>
      </c>
      <c r="AZ61" s="208">
        <v>18.430892</v>
      </c>
      <c r="BA61" s="208">
        <v>19.183744000000001</v>
      </c>
      <c r="BB61" s="208">
        <v>19.447068000000002</v>
      </c>
      <c r="BC61" s="208">
        <v>20.027387000000001</v>
      </c>
      <c r="BD61" s="208">
        <v>20.23376</v>
      </c>
      <c r="BE61" s="208">
        <v>20.034682885999999</v>
      </c>
      <c r="BF61" s="208">
        <v>20.417326085999999</v>
      </c>
      <c r="BG61" s="324">
        <v>19.562460000000002</v>
      </c>
      <c r="BH61" s="324">
        <v>19.18215</v>
      </c>
      <c r="BI61" s="324">
        <v>19.027159999999999</v>
      </c>
      <c r="BJ61" s="324">
        <v>19.48451</v>
      </c>
      <c r="BK61" s="324">
        <v>18.73725</v>
      </c>
      <c r="BL61" s="324">
        <v>18.238869999999999</v>
      </c>
      <c r="BM61" s="324">
        <v>19.308979999999998</v>
      </c>
      <c r="BN61" s="324">
        <v>19.457360000000001</v>
      </c>
      <c r="BO61" s="324">
        <v>19.827470000000002</v>
      </c>
      <c r="BP61" s="324">
        <v>20.052949999999999</v>
      </c>
      <c r="BQ61" s="324">
        <v>19.925139999999999</v>
      </c>
      <c r="BR61" s="324">
        <v>20.493030000000001</v>
      </c>
      <c r="BS61" s="324">
        <v>19.747209999999999</v>
      </c>
      <c r="BT61" s="324">
        <v>19.24174</v>
      </c>
      <c r="BU61" s="324">
        <v>19.225090000000002</v>
      </c>
      <c r="BV61" s="324">
        <v>19.560849999999999</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762</v>
      </c>
      <c r="B63" s="177" t="s">
        <v>411</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14.974968000000001</v>
      </c>
      <c r="AN63" s="208">
        <v>12.803321</v>
      </c>
      <c r="AO63" s="208">
        <v>14.838160999999999</v>
      </c>
      <c r="AP63" s="208">
        <v>15.635199999999999</v>
      </c>
      <c r="AQ63" s="208">
        <v>16.130548000000001</v>
      </c>
      <c r="AR63" s="208">
        <v>16.742899999999999</v>
      </c>
      <c r="AS63" s="208">
        <v>16.48171</v>
      </c>
      <c r="AT63" s="208">
        <v>16.380516</v>
      </c>
      <c r="AU63" s="208">
        <v>15.802467</v>
      </c>
      <c r="AV63" s="208">
        <v>15.604419</v>
      </c>
      <c r="AW63" s="208">
        <v>16.159666999999999</v>
      </c>
      <c r="AX63" s="208">
        <v>16.308807000000002</v>
      </c>
      <c r="AY63" s="208">
        <v>15.918096</v>
      </c>
      <c r="AZ63" s="208">
        <v>15.885536</v>
      </c>
      <c r="BA63" s="208">
        <v>16.378323000000002</v>
      </c>
      <c r="BB63" s="208">
        <v>16.082999999999998</v>
      </c>
      <c r="BC63" s="208">
        <v>16.675160999999999</v>
      </c>
      <c r="BD63" s="208">
        <v>17.084399999999999</v>
      </c>
      <c r="BE63" s="208">
        <v>16.697193548000001</v>
      </c>
      <c r="BF63" s="208">
        <v>16.794477419</v>
      </c>
      <c r="BG63" s="324">
        <v>16.17821</v>
      </c>
      <c r="BH63" s="324">
        <v>15.68595</v>
      </c>
      <c r="BI63" s="324">
        <v>15.922169999999999</v>
      </c>
      <c r="BJ63" s="324">
        <v>16.637789999999999</v>
      </c>
      <c r="BK63" s="324">
        <v>16.04487</v>
      </c>
      <c r="BL63" s="324">
        <v>15.299849999999999</v>
      </c>
      <c r="BM63" s="324">
        <v>15.979139999999999</v>
      </c>
      <c r="BN63" s="324">
        <v>16.086480000000002</v>
      </c>
      <c r="BO63" s="324">
        <v>16.304359999999999</v>
      </c>
      <c r="BP63" s="324">
        <v>16.8002</v>
      </c>
      <c r="BQ63" s="324">
        <v>16.657299999999999</v>
      </c>
      <c r="BR63" s="324">
        <v>16.975650000000002</v>
      </c>
      <c r="BS63" s="324">
        <v>16.506519999999998</v>
      </c>
      <c r="BT63" s="324">
        <v>15.83672</v>
      </c>
      <c r="BU63" s="324">
        <v>16.036280000000001</v>
      </c>
      <c r="BV63" s="324">
        <v>16.183759999999999</v>
      </c>
    </row>
    <row r="64" spans="1:79" ht="11.15" customHeight="1" x14ac:dyDescent="0.25">
      <c r="A64" s="61" t="s">
        <v>760</v>
      </c>
      <c r="B64" s="177" t="s">
        <v>410</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18.127700000000001</v>
      </c>
      <c r="AN64" s="208">
        <v>18.127700000000001</v>
      </c>
      <c r="AO64" s="208">
        <v>18.127700000000001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17.943809999999999</v>
      </c>
      <c r="BB64" s="208">
        <v>17.943809999999999</v>
      </c>
      <c r="BC64" s="208">
        <v>17.943809999999999</v>
      </c>
      <c r="BD64" s="208">
        <v>17.943809999999999</v>
      </c>
      <c r="BE64" s="208">
        <v>17.943809999999999</v>
      </c>
      <c r="BF64" s="208">
        <v>17.943809999999999</v>
      </c>
      <c r="BG64" s="324">
        <v>17.943809999999999</v>
      </c>
      <c r="BH64" s="324">
        <v>17.943809999999999</v>
      </c>
      <c r="BI64" s="324">
        <v>17.943809999999999</v>
      </c>
      <c r="BJ64" s="324">
        <v>17.943809999999999</v>
      </c>
      <c r="BK64" s="324">
        <v>17.943809999999999</v>
      </c>
      <c r="BL64" s="324">
        <v>17.943809999999999</v>
      </c>
      <c r="BM64" s="324">
        <v>17.943809999999999</v>
      </c>
      <c r="BN64" s="324">
        <v>17.943809999999999</v>
      </c>
      <c r="BO64" s="324">
        <v>17.943809999999999</v>
      </c>
      <c r="BP64" s="324">
        <v>17.943809999999999</v>
      </c>
      <c r="BQ64" s="324">
        <v>17.943809999999999</v>
      </c>
      <c r="BR64" s="324">
        <v>17.943809999999999</v>
      </c>
      <c r="BS64" s="324">
        <v>17.943809999999999</v>
      </c>
      <c r="BT64" s="324">
        <v>17.943809999999999</v>
      </c>
      <c r="BU64" s="324">
        <v>17.943809999999999</v>
      </c>
      <c r="BV64" s="324">
        <v>17.943809999999999</v>
      </c>
    </row>
    <row r="65" spans="1:74" ht="11.15" customHeight="1" x14ac:dyDescent="0.25">
      <c r="A65" s="61" t="s">
        <v>761</v>
      </c>
      <c r="B65" s="178" t="s">
        <v>675</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0.82608207329000005</v>
      </c>
      <c r="AN65" s="209">
        <v>0.70628491203999999</v>
      </c>
      <c r="AO65" s="209">
        <v>0.81853522509999999</v>
      </c>
      <c r="AP65" s="209">
        <v>0.86250324089999997</v>
      </c>
      <c r="AQ65" s="209">
        <v>0.88982871516999995</v>
      </c>
      <c r="AR65" s="209">
        <v>0.92360862105999997</v>
      </c>
      <c r="AS65" s="209">
        <v>0.90912004323999995</v>
      </c>
      <c r="AT65" s="209">
        <v>0.90348343113999996</v>
      </c>
      <c r="AU65" s="209">
        <v>0.87160057142000003</v>
      </c>
      <c r="AV65" s="209">
        <v>0.86059634570999999</v>
      </c>
      <c r="AW65" s="209">
        <v>0.89121872260000001</v>
      </c>
      <c r="AX65" s="209">
        <v>0.91230425419000005</v>
      </c>
      <c r="AY65" s="209">
        <v>0.88725626099999999</v>
      </c>
      <c r="AZ65" s="209">
        <v>0.88544140425999995</v>
      </c>
      <c r="BA65" s="209">
        <v>0.91275615378999997</v>
      </c>
      <c r="BB65" s="209">
        <v>0.89629794341000002</v>
      </c>
      <c r="BC65" s="209">
        <v>0.92929879439999996</v>
      </c>
      <c r="BD65" s="209">
        <v>0.95210548930000005</v>
      </c>
      <c r="BE65" s="209">
        <v>0.93052665784999999</v>
      </c>
      <c r="BF65" s="209">
        <v>0.93594824173000002</v>
      </c>
      <c r="BG65" s="350">
        <v>0.90160410000000002</v>
      </c>
      <c r="BH65" s="350">
        <v>0.87417040000000001</v>
      </c>
      <c r="BI65" s="350">
        <v>0.88733519999999999</v>
      </c>
      <c r="BJ65" s="350">
        <v>0.92721589999999998</v>
      </c>
      <c r="BK65" s="350">
        <v>0.89417310000000005</v>
      </c>
      <c r="BL65" s="350">
        <v>0.8526532</v>
      </c>
      <c r="BM65" s="350">
        <v>0.89051009999999997</v>
      </c>
      <c r="BN65" s="350">
        <v>0.89649190000000001</v>
      </c>
      <c r="BO65" s="350">
        <v>0.90863439999999995</v>
      </c>
      <c r="BP65" s="350">
        <v>0.93626699999999996</v>
      </c>
      <c r="BQ65" s="350">
        <v>0.92830330000000005</v>
      </c>
      <c r="BR65" s="350">
        <v>0.94604509999999997</v>
      </c>
      <c r="BS65" s="350">
        <v>0.91990070000000002</v>
      </c>
      <c r="BT65" s="350">
        <v>0.8825731</v>
      </c>
      <c r="BU65" s="350">
        <v>0.89369410000000005</v>
      </c>
      <c r="BV65" s="350">
        <v>0.90191319999999997</v>
      </c>
    </row>
    <row r="66" spans="1:74" s="400" customFormat="1" ht="22.4" customHeight="1" x14ac:dyDescent="0.25">
      <c r="A66" s="399"/>
      <c r="B66" s="785" t="s">
        <v>969</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ht="12" customHeight="1" x14ac:dyDescent="0.25">
      <c r="A67" s="61"/>
      <c r="B67" s="755" t="s">
        <v>806</v>
      </c>
      <c r="C67" s="756"/>
      <c r="D67" s="756"/>
      <c r="E67" s="756"/>
      <c r="F67" s="756"/>
      <c r="G67" s="756"/>
      <c r="H67" s="756"/>
      <c r="I67" s="756"/>
      <c r="J67" s="756"/>
      <c r="K67" s="756"/>
      <c r="L67" s="756"/>
      <c r="M67" s="756"/>
      <c r="N67" s="756"/>
      <c r="O67" s="756"/>
      <c r="P67" s="756"/>
      <c r="Q67" s="756"/>
      <c r="BD67" s="365"/>
      <c r="BE67" s="365"/>
      <c r="BF67" s="365"/>
      <c r="BH67" s="365"/>
    </row>
    <row r="68" spans="1:74" s="400" customFormat="1" ht="12" customHeight="1" x14ac:dyDescent="0.25">
      <c r="A68" s="399"/>
      <c r="B68" s="749" t="str">
        <f>"Notes: "&amp;"EIA completed modeling and analysis for this report on " &amp;Dates!D2&amp;"."</f>
        <v>Notes: EIA completed modeling and analysis for this report on Thursday September 1, 2022.</v>
      </c>
      <c r="C68" s="748"/>
      <c r="D68" s="748"/>
      <c r="E68" s="748"/>
      <c r="F68" s="748"/>
      <c r="G68" s="748"/>
      <c r="H68" s="748"/>
      <c r="I68" s="748"/>
      <c r="J68" s="748"/>
      <c r="K68" s="748"/>
      <c r="L68" s="748"/>
      <c r="M68" s="748"/>
      <c r="N68" s="748"/>
      <c r="O68" s="748"/>
      <c r="P68" s="748"/>
      <c r="Q68" s="748"/>
      <c r="AY68" s="481"/>
      <c r="AZ68" s="481"/>
      <c r="BA68" s="481"/>
      <c r="BB68" s="481"/>
      <c r="BC68" s="481"/>
      <c r="BD68" s="481"/>
      <c r="BE68" s="481"/>
      <c r="BF68" s="481"/>
      <c r="BG68" s="481"/>
      <c r="BH68" s="481"/>
      <c r="BI68" s="481"/>
      <c r="BJ68" s="481"/>
    </row>
    <row r="69" spans="1:74" s="400" customFormat="1" ht="12" customHeight="1" x14ac:dyDescent="0.25">
      <c r="A69" s="399"/>
      <c r="B69" s="749" t="s">
        <v>350</v>
      </c>
      <c r="C69" s="748"/>
      <c r="D69" s="748"/>
      <c r="E69" s="748"/>
      <c r="F69" s="748"/>
      <c r="G69" s="748"/>
      <c r="H69" s="748"/>
      <c r="I69" s="748"/>
      <c r="J69" s="748"/>
      <c r="K69" s="748"/>
      <c r="L69" s="748"/>
      <c r="M69" s="748"/>
      <c r="N69" s="748"/>
      <c r="O69" s="748"/>
      <c r="P69" s="748"/>
      <c r="Q69" s="748"/>
      <c r="AY69" s="481"/>
      <c r="AZ69" s="481"/>
      <c r="BA69" s="481"/>
      <c r="BB69" s="481"/>
      <c r="BC69" s="481"/>
      <c r="BD69" s="481"/>
      <c r="BE69" s="481"/>
      <c r="BF69" s="481"/>
      <c r="BG69" s="481"/>
      <c r="BH69" s="481"/>
      <c r="BI69" s="481"/>
      <c r="BJ69" s="481"/>
    </row>
    <row r="70" spans="1:74" s="400" customFormat="1" ht="12" customHeight="1" x14ac:dyDescent="0.25">
      <c r="A70" s="399"/>
      <c r="B70" s="742" t="s">
        <v>840</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43" t="s">
        <v>842</v>
      </c>
      <c r="C71" s="745"/>
      <c r="D71" s="745"/>
      <c r="E71" s="745"/>
      <c r="F71" s="745"/>
      <c r="G71" s="745"/>
      <c r="H71" s="745"/>
      <c r="I71" s="745"/>
      <c r="J71" s="745"/>
      <c r="K71" s="745"/>
      <c r="L71" s="745"/>
      <c r="M71" s="745"/>
      <c r="N71" s="745"/>
      <c r="O71" s="745"/>
      <c r="P71" s="745"/>
      <c r="Q71" s="735"/>
      <c r="AY71" s="481"/>
      <c r="AZ71" s="481"/>
      <c r="BA71" s="481"/>
      <c r="BB71" s="481"/>
      <c r="BC71" s="481"/>
      <c r="BD71" s="481"/>
      <c r="BE71" s="481"/>
      <c r="BF71" s="481"/>
      <c r="BG71" s="481"/>
      <c r="BH71" s="481"/>
      <c r="BI71" s="481"/>
      <c r="BJ71" s="481"/>
    </row>
    <row r="72" spans="1:74" s="400" customFormat="1" ht="12" customHeight="1" x14ac:dyDescent="0.25">
      <c r="A72" s="399"/>
      <c r="B72" s="744" t="s">
        <v>829</v>
      </c>
      <c r="C72" s="745"/>
      <c r="D72" s="745"/>
      <c r="E72" s="745"/>
      <c r="F72" s="745"/>
      <c r="G72" s="745"/>
      <c r="H72" s="745"/>
      <c r="I72" s="745"/>
      <c r="J72" s="745"/>
      <c r="K72" s="745"/>
      <c r="L72" s="745"/>
      <c r="M72" s="745"/>
      <c r="N72" s="745"/>
      <c r="O72" s="745"/>
      <c r="P72" s="745"/>
      <c r="Q72" s="735"/>
      <c r="AY72" s="481"/>
      <c r="AZ72" s="481"/>
      <c r="BA72" s="481"/>
      <c r="BB72" s="481"/>
      <c r="BC72" s="481"/>
      <c r="BD72" s="481"/>
      <c r="BE72" s="481"/>
      <c r="BF72" s="481"/>
      <c r="BG72" s="481"/>
      <c r="BH72" s="481"/>
      <c r="BI72" s="481"/>
      <c r="BJ72" s="481"/>
    </row>
    <row r="73" spans="1:74" s="400" customFormat="1" ht="12" customHeight="1" x14ac:dyDescent="0.25">
      <c r="A73" s="393"/>
      <c r="B73" s="764" t="s">
        <v>1356</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3" customWidth="1"/>
    <col min="56" max="58" width="6.54296875" style="586" customWidth="1"/>
    <col min="59" max="62" width="6.54296875" style="363" customWidth="1"/>
    <col min="63" max="74" width="6.54296875" style="2" customWidth="1"/>
    <col min="75" max="16384" width="9.54296875" style="2"/>
  </cols>
  <sheetData>
    <row r="1" spans="1:74" ht="15.75" customHeight="1" x14ac:dyDescent="0.3">
      <c r="A1" s="759" t="s">
        <v>790</v>
      </c>
      <c r="B1" s="793" t="s">
        <v>1357</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9"/>
    </row>
    <row r="2" spans="1:74" s="5"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763</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263.89999999999998</v>
      </c>
      <c r="BA6" s="232">
        <v>323.2</v>
      </c>
      <c r="BB6" s="232">
        <v>325.95240000000001</v>
      </c>
      <c r="BC6" s="232">
        <v>386.60239999999999</v>
      </c>
      <c r="BD6" s="232">
        <v>412.33839999999998</v>
      </c>
      <c r="BE6" s="232">
        <v>337.64400000000001</v>
      </c>
      <c r="BF6" s="232">
        <v>305.63339999999999</v>
      </c>
      <c r="BG6" s="305">
        <v>281.59769999999997</v>
      </c>
      <c r="BH6" s="305">
        <v>273.71850000000001</v>
      </c>
      <c r="BI6" s="305">
        <v>274.43329999999997</v>
      </c>
      <c r="BJ6" s="305">
        <v>272.06689999999998</v>
      </c>
      <c r="BK6" s="305">
        <v>271.87040000000002</v>
      </c>
      <c r="BL6" s="305">
        <v>272.93130000000002</v>
      </c>
      <c r="BM6" s="305">
        <v>276.55959999999999</v>
      </c>
      <c r="BN6" s="305">
        <v>284.62200000000001</v>
      </c>
      <c r="BO6" s="305">
        <v>292.00040000000001</v>
      </c>
      <c r="BP6" s="305">
        <v>286.36340000000001</v>
      </c>
      <c r="BQ6" s="305">
        <v>284.70620000000002</v>
      </c>
      <c r="BR6" s="305">
        <v>285.31709999999998</v>
      </c>
      <c r="BS6" s="305">
        <v>278.22750000000002</v>
      </c>
      <c r="BT6" s="305">
        <v>270.08440000000002</v>
      </c>
      <c r="BU6" s="305">
        <v>269.74189999999999</v>
      </c>
      <c r="BV6" s="305">
        <v>268.97539999999998</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358"/>
      <c r="BH7" s="358"/>
      <c r="BI7" s="358"/>
      <c r="BJ7" s="358"/>
      <c r="BK7" s="358"/>
      <c r="BL7" s="358"/>
      <c r="BM7" s="358"/>
      <c r="BN7" s="358"/>
      <c r="BO7" s="358"/>
      <c r="BP7" s="358"/>
      <c r="BQ7" s="358"/>
      <c r="BR7" s="358"/>
      <c r="BS7" s="358"/>
      <c r="BT7" s="358"/>
      <c r="BU7" s="358"/>
      <c r="BV7" s="358"/>
    </row>
    <row r="8" spans="1:74" ht="11.15" customHeight="1" x14ac:dyDescent="0.25">
      <c r="A8" s="1" t="s">
        <v>489</v>
      </c>
      <c r="B8" s="180" t="s">
        <v>413</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232">
        <v>397.95</v>
      </c>
      <c r="BC8" s="232">
        <v>436.74</v>
      </c>
      <c r="BD8" s="232">
        <v>476.07499999999999</v>
      </c>
      <c r="BE8" s="232">
        <v>440.35</v>
      </c>
      <c r="BF8" s="232">
        <v>388.1</v>
      </c>
      <c r="BG8" s="305">
        <v>371.11840000000001</v>
      </c>
      <c r="BH8" s="305">
        <v>352.02109999999999</v>
      </c>
      <c r="BI8" s="305">
        <v>351.23419999999999</v>
      </c>
      <c r="BJ8" s="305">
        <v>349.81990000000002</v>
      </c>
      <c r="BK8" s="305">
        <v>348.07049999999998</v>
      </c>
      <c r="BL8" s="305">
        <v>347.58969999999999</v>
      </c>
      <c r="BM8" s="305">
        <v>350.98680000000002</v>
      </c>
      <c r="BN8" s="305">
        <v>362.24700000000001</v>
      </c>
      <c r="BO8" s="305">
        <v>363.73739999999998</v>
      </c>
      <c r="BP8" s="305">
        <v>360.58890000000002</v>
      </c>
      <c r="BQ8" s="305">
        <v>359.1866</v>
      </c>
      <c r="BR8" s="305">
        <v>359.23809999999997</v>
      </c>
      <c r="BS8" s="305">
        <v>354.40469999999999</v>
      </c>
      <c r="BT8" s="305">
        <v>342.8777</v>
      </c>
      <c r="BU8" s="305">
        <v>348.1422</v>
      </c>
      <c r="BV8" s="305">
        <v>350.33080000000001</v>
      </c>
    </row>
    <row r="9" spans="1:74" ht="11.15" customHeight="1" x14ac:dyDescent="0.25">
      <c r="A9" s="1" t="s">
        <v>490</v>
      </c>
      <c r="B9" s="180" t="s">
        <v>414</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232">
        <v>391.47500000000002</v>
      </c>
      <c r="BC9" s="232">
        <v>425.96</v>
      </c>
      <c r="BD9" s="232">
        <v>487.9</v>
      </c>
      <c r="BE9" s="232">
        <v>449.57499999999999</v>
      </c>
      <c r="BF9" s="232">
        <v>380.94</v>
      </c>
      <c r="BG9" s="305">
        <v>350.41730000000001</v>
      </c>
      <c r="BH9" s="305">
        <v>339.96440000000001</v>
      </c>
      <c r="BI9" s="305">
        <v>342.01150000000001</v>
      </c>
      <c r="BJ9" s="305">
        <v>341.55680000000001</v>
      </c>
      <c r="BK9" s="305">
        <v>337.23450000000003</v>
      </c>
      <c r="BL9" s="305">
        <v>337.3032</v>
      </c>
      <c r="BM9" s="305">
        <v>334.64499999999998</v>
      </c>
      <c r="BN9" s="305">
        <v>350.25259999999997</v>
      </c>
      <c r="BO9" s="305">
        <v>356.42579999999998</v>
      </c>
      <c r="BP9" s="305">
        <v>357.19560000000001</v>
      </c>
      <c r="BQ9" s="305">
        <v>354.97590000000002</v>
      </c>
      <c r="BR9" s="305">
        <v>356.07670000000002</v>
      </c>
      <c r="BS9" s="305">
        <v>350.41039999999998</v>
      </c>
      <c r="BT9" s="305">
        <v>339.8082</v>
      </c>
      <c r="BU9" s="305">
        <v>342.34429999999998</v>
      </c>
      <c r="BV9" s="305">
        <v>340.21789999999999</v>
      </c>
    </row>
    <row r="10" spans="1:74" ht="11.15" customHeight="1" x14ac:dyDescent="0.25">
      <c r="A10" s="1" t="s">
        <v>491</v>
      </c>
      <c r="B10" s="180" t="s">
        <v>415</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232">
        <v>376.8</v>
      </c>
      <c r="BC10" s="232">
        <v>410.04</v>
      </c>
      <c r="BD10" s="232">
        <v>457.4</v>
      </c>
      <c r="BE10" s="232">
        <v>409.3</v>
      </c>
      <c r="BF10" s="232">
        <v>348.3</v>
      </c>
      <c r="BG10" s="305">
        <v>315.9821</v>
      </c>
      <c r="BH10" s="305">
        <v>311.74590000000001</v>
      </c>
      <c r="BI10" s="305">
        <v>318.0034</v>
      </c>
      <c r="BJ10" s="305">
        <v>317.88619999999997</v>
      </c>
      <c r="BK10" s="305">
        <v>318.4024</v>
      </c>
      <c r="BL10" s="305">
        <v>318.07940000000002</v>
      </c>
      <c r="BM10" s="305">
        <v>320.14530000000002</v>
      </c>
      <c r="BN10" s="305">
        <v>328.40969999999999</v>
      </c>
      <c r="BO10" s="305">
        <v>337.25990000000002</v>
      </c>
      <c r="BP10" s="305">
        <v>333.79899999999998</v>
      </c>
      <c r="BQ10" s="305">
        <v>331.97579999999999</v>
      </c>
      <c r="BR10" s="305">
        <v>333.47399999999999</v>
      </c>
      <c r="BS10" s="305">
        <v>323.7885</v>
      </c>
      <c r="BT10" s="305">
        <v>315.65980000000002</v>
      </c>
      <c r="BU10" s="305">
        <v>316.50420000000003</v>
      </c>
      <c r="BV10" s="305">
        <v>316.1146</v>
      </c>
    </row>
    <row r="11" spans="1:74" ht="11.15" customHeight="1" x14ac:dyDescent="0.25">
      <c r="A11" s="1" t="s">
        <v>492</v>
      </c>
      <c r="B11" s="180" t="s">
        <v>416</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232">
        <v>415.6</v>
      </c>
      <c r="BC11" s="232">
        <v>429.6</v>
      </c>
      <c r="BD11" s="232">
        <v>490.17500000000001</v>
      </c>
      <c r="BE11" s="232">
        <v>486.35</v>
      </c>
      <c r="BF11" s="232">
        <v>424.98</v>
      </c>
      <c r="BG11" s="305">
        <v>390.49059999999997</v>
      </c>
      <c r="BH11" s="305">
        <v>371.596</v>
      </c>
      <c r="BI11" s="305">
        <v>368.90600000000001</v>
      </c>
      <c r="BJ11" s="305">
        <v>356.6019</v>
      </c>
      <c r="BK11" s="305">
        <v>349.42189999999999</v>
      </c>
      <c r="BL11" s="305">
        <v>350.11450000000002</v>
      </c>
      <c r="BM11" s="305">
        <v>357.52199999999999</v>
      </c>
      <c r="BN11" s="305">
        <v>365.50700000000001</v>
      </c>
      <c r="BO11" s="305">
        <v>376.8587</v>
      </c>
      <c r="BP11" s="305">
        <v>373.92</v>
      </c>
      <c r="BQ11" s="305">
        <v>372.87079999999997</v>
      </c>
      <c r="BR11" s="305">
        <v>376.14210000000003</v>
      </c>
      <c r="BS11" s="305">
        <v>374.6884</v>
      </c>
      <c r="BT11" s="305">
        <v>365.37909999999999</v>
      </c>
      <c r="BU11" s="305">
        <v>357.55290000000002</v>
      </c>
      <c r="BV11" s="305">
        <v>349.68029999999999</v>
      </c>
    </row>
    <row r="12" spans="1:74" ht="11.15" customHeight="1" x14ac:dyDescent="0.25">
      <c r="A12" s="1" t="s">
        <v>493</v>
      </c>
      <c r="B12" s="180" t="s">
        <v>417</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232">
        <v>513.375</v>
      </c>
      <c r="BC12" s="232">
        <v>534.74</v>
      </c>
      <c r="BD12" s="232">
        <v>581.5</v>
      </c>
      <c r="BE12" s="232">
        <v>548.125</v>
      </c>
      <c r="BF12" s="232">
        <v>494.08</v>
      </c>
      <c r="BG12" s="305">
        <v>461.01659999999998</v>
      </c>
      <c r="BH12" s="305">
        <v>449.8621</v>
      </c>
      <c r="BI12" s="305">
        <v>449.34399999999999</v>
      </c>
      <c r="BJ12" s="305">
        <v>448.00139999999999</v>
      </c>
      <c r="BK12" s="305">
        <v>442.56420000000003</v>
      </c>
      <c r="BL12" s="305">
        <v>438.91660000000002</v>
      </c>
      <c r="BM12" s="305">
        <v>435.03370000000001</v>
      </c>
      <c r="BN12" s="305">
        <v>438.57600000000002</v>
      </c>
      <c r="BO12" s="305">
        <v>444.04840000000002</v>
      </c>
      <c r="BP12" s="305">
        <v>442.11219999999997</v>
      </c>
      <c r="BQ12" s="305">
        <v>438.50920000000002</v>
      </c>
      <c r="BR12" s="305">
        <v>436.64789999999999</v>
      </c>
      <c r="BS12" s="305">
        <v>433.63350000000003</v>
      </c>
      <c r="BT12" s="305">
        <v>424.19630000000001</v>
      </c>
      <c r="BU12" s="305">
        <v>419.15910000000002</v>
      </c>
      <c r="BV12" s="305">
        <v>414.62880000000001</v>
      </c>
    </row>
    <row r="13" spans="1:74" ht="11.15" customHeight="1" x14ac:dyDescent="0.25">
      <c r="A13" s="1" t="s">
        <v>494</v>
      </c>
      <c r="B13" s="180" t="s">
        <v>454</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232">
        <v>410.85</v>
      </c>
      <c r="BC13" s="232">
        <v>444.36</v>
      </c>
      <c r="BD13" s="232">
        <v>492.9</v>
      </c>
      <c r="BE13" s="232">
        <v>455.92500000000001</v>
      </c>
      <c r="BF13" s="232">
        <v>397.5</v>
      </c>
      <c r="BG13" s="305">
        <v>372.5077</v>
      </c>
      <c r="BH13" s="305">
        <v>359.4615</v>
      </c>
      <c r="BI13" s="305">
        <v>360.24009999999998</v>
      </c>
      <c r="BJ13" s="305">
        <v>359.16090000000003</v>
      </c>
      <c r="BK13" s="305">
        <v>356.39010000000002</v>
      </c>
      <c r="BL13" s="305">
        <v>355.65910000000002</v>
      </c>
      <c r="BM13" s="305">
        <v>356.20859999999999</v>
      </c>
      <c r="BN13" s="305">
        <v>366.59309999999999</v>
      </c>
      <c r="BO13" s="305">
        <v>371.61810000000003</v>
      </c>
      <c r="BP13" s="305">
        <v>369.81909999999999</v>
      </c>
      <c r="BQ13" s="305">
        <v>367.71640000000002</v>
      </c>
      <c r="BR13" s="305">
        <v>367.73950000000002</v>
      </c>
      <c r="BS13" s="305">
        <v>362.71140000000003</v>
      </c>
      <c r="BT13" s="305">
        <v>352.27229999999997</v>
      </c>
      <c r="BU13" s="305">
        <v>353.54079999999999</v>
      </c>
      <c r="BV13" s="305">
        <v>352.75900000000001</v>
      </c>
    </row>
    <row r="14" spans="1:74" ht="11.15" customHeight="1" x14ac:dyDescent="0.25">
      <c r="A14" s="1" t="s">
        <v>517</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232">
        <v>421.27499999999998</v>
      </c>
      <c r="BC14" s="232">
        <v>454.5</v>
      </c>
      <c r="BD14" s="232">
        <v>503.22500000000002</v>
      </c>
      <c r="BE14" s="232">
        <v>466.8</v>
      </c>
      <c r="BF14" s="232">
        <v>408.74</v>
      </c>
      <c r="BG14" s="305">
        <v>384.38490000000002</v>
      </c>
      <c r="BH14" s="305">
        <v>371.90350000000001</v>
      </c>
      <c r="BI14" s="305">
        <v>373.06920000000002</v>
      </c>
      <c r="BJ14" s="305">
        <v>372.30119999999999</v>
      </c>
      <c r="BK14" s="305">
        <v>369.50799999999998</v>
      </c>
      <c r="BL14" s="305">
        <v>368.86219999999997</v>
      </c>
      <c r="BM14" s="305">
        <v>369.26729999999998</v>
      </c>
      <c r="BN14" s="305">
        <v>379.73349999999999</v>
      </c>
      <c r="BO14" s="305">
        <v>384.8349</v>
      </c>
      <c r="BP14" s="305">
        <v>382.96120000000002</v>
      </c>
      <c r="BQ14" s="305">
        <v>381.08449999999999</v>
      </c>
      <c r="BR14" s="305">
        <v>381.18720000000002</v>
      </c>
      <c r="BS14" s="305">
        <v>376.2713</v>
      </c>
      <c r="BT14" s="305">
        <v>366.04730000000001</v>
      </c>
      <c r="BU14" s="305">
        <v>367.47340000000003</v>
      </c>
      <c r="BV14" s="305">
        <v>366.85219999999998</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741</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111</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481</v>
      </c>
      <c r="B18" s="180" t="s">
        <v>413</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67.084000000000003</v>
      </c>
      <c r="AN18" s="68">
        <v>68.408000000000001</v>
      </c>
      <c r="AO18" s="68">
        <v>65.099000000000004</v>
      </c>
      <c r="AP18" s="68">
        <v>63.466000000000001</v>
      </c>
      <c r="AQ18" s="68">
        <v>66.423000000000002</v>
      </c>
      <c r="AR18" s="68">
        <v>69.876999999999995</v>
      </c>
      <c r="AS18" s="68">
        <v>62.682000000000002</v>
      </c>
      <c r="AT18" s="68">
        <v>55.204999999999998</v>
      </c>
      <c r="AU18" s="68">
        <v>59.037999999999997</v>
      </c>
      <c r="AV18" s="68">
        <v>53.113</v>
      </c>
      <c r="AW18" s="68">
        <v>56.872</v>
      </c>
      <c r="AX18" s="68">
        <v>61.83</v>
      </c>
      <c r="AY18" s="68">
        <v>65.540000000000006</v>
      </c>
      <c r="AZ18" s="68">
        <v>62.13</v>
      </c>
      <c r="BA18" s="68">
        <v>56.850999999999999</v>
      </c>
      <c r="BB18" s="68">
        <v>52.817999999999998</v>
      </c>
      <c r="BC18" s="68">
        <v>54.006</v>
      </c>
      <c r="BD18" s="68">
        <v>53.631</v>
      </c>
      <c r="BE18" s="68">
        <v>50.734999999999999</v>
      </c>
      <c r="BF18" s="68">
        <v>51.823010990999997</v>
      </c>
      <c r="BG18" s="301">
        <v>53.607790000000001</v>
      </c>
      <c r="BH18" s="301">
        <v>51.370539999999998</v>
      </c>
      <c r="BI18" s="301">
        <v>54.598480000000002</v>
      </c>
      <c r="BJ18" s="301">
        <v>58.87603</v>
      </c>
      <c r="BK18" s="301">
        <v>63.84769</v>
      </c>
      <c r="BL18" s="301">
        <v>63.732869999999998</v>
      </c>
      <c r="BM18" s="301">
        <v>59.183250000000001</v>
      </c>
      <c r="BN18" s="301">
        <v>59.754249999999999</v>
      </c>
      <c r="BO18" s="301">
        <v>62.104080000000003</v>
      </c>
      <c r="BP18" s="301">
        <v>60.725000000000001</v>
      </c>
      <c r="BQ18" s="301">
        <v>57.51491</v>
      </c>
      <c r="BR18" s="301">
        <v>55.227780000000003</v>
      </c>
      <c r="BS18" s="301">
        <v>56.403860000000002</v>
      </c>
      <c r="BT18" s="301">
        <v>54.976819999999996</v>
      </c>
      <c r="BU18" s="301">
        <v>57.822809999999997</v>
      </c>
      <c r="BV18" s="301">
        <v>62.721409999999999</v>
      </c>
    </row>
    <row r="19" spans="1:74" ht="11.15" customHeight="1" x14ac:dyDescent="0.25">
      <c r="A19" s="1" t="s">
        <v>482</v>
      </c>
      <c r="B19" s="180" t="s">
        <v>414</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52.601697000000001</v>
      </c>
      <c r="AL19" s="68">
        <v>50.861749000000003</v>
      </c>
      <c r="AM19" s="68">
        <v>55.101461</v>
      </c>
      <c r="AN19" s="68">
        <v>52.697609</v>
      </c>
      <c r="AO19" s="68">
        <v>50.642440999999998</v>
      </c>
      <c r="AP19" s="68">
        <v>49.224414000000003</v>
      </c>
      <c r="AQ19" s="68">
        <v>47.744827999999998</v>
      </c>
      <c r="AR19" s="68">
        <v>50.641513000000003</v>
      </c>
      <c r="AS19" s="68">
        <v>48.408410000000003</v>
      </c>
      <c r="AT19" s="68">
        <v>47.039307999999998</v>
      </c>
      <c r="AU19" s="68">
        <v>46.773895000000003</v>
      </c>
      <c r="AV19" s="68">
        <v>44.971989000000001</v>
      </c>
      <c r="AW19" s="68">
        <v>46.867713000000002</v>
      </c>
      <c r="AX19" s="68">
        <v>50.740837999999997</v>
      </c>
      <c r="AY19" s="68">
        <v>58.762146000000001</v>
      </c>
      <c r="AZ19" s="68">
        <v>60.749839999999999</v>
      </c>
      <c r="BA19" s="68">
        <v>56.523283999999997</v>
      </c>
      <c r="BB19" s="68">
        <v>50.308587000000003</v>
      </c>
      <c r="BC19" s="68">
        <v>45.56156</v>
      </c>
      <c r="BD19" s="68">
        <v>46.727573999999997</v>
      </c>
      <c r="BE19" s="68">
        <v>47.954999999999998</v>
      </c>
      <c r="BF19" s="68">
        <v>46.156808734000002</v>
      </c>
      <c r="BG19" s="301">
        <v>47.548400000000001</v>
      </c>
      <c r="BH19" s="301">
        <v>45.97128</v>
      </c>
      <c r="BI19" s="301">
        <v>48.125109999999999</v>
      </c>
      <c r="BJ19" s="301">
        <v>49.95881</v>
      </c>
      <c r="BK19" s="301">
        <v>54.038020000000003</v>
      </c>
      <c r="BL19" s="301">
        <v>55.5777</v>
      </c>
      <c r="BM19" s="301">
        <v>52.902639999999998</v>
      </c>
      <c r="BN19" s="301">
        <v>51.812669999999997</v>
      </c>
      <c r="BO19" s="301">
        <v>50.511159999999997</v>
      </c>
      <c r="BP19" s="301">
        <v>50.836350000000003</v>
      </c>
      <c r="BQ19" s="301">
        <v>50.298110000000001</v>
      </c>
      <c r="BR19" s="301">
        <v>48.967610000000001</v>
      </c>
      <c r="BS19" s="301">
        <v>50.06073</v>
      </c>
      <c r="BT19" s="301">
        <v>46.929450000000003</v>
      </c>
      <c r="BU19" s="301">
        <v>47.423690000000001</v>
      </c>
      <c r="BV19" s="301">
        <v>49.44021</v>
      </c>
    </row>
    <row r="20" spans="1:74" ht="11.15" customHeight="1" x14ac:dyDescent="0.25">
      <c r="A20" s="1" t="s">
        <v>483</v>
      </c>
      <c r="B20" s="180" t="s">
        <v>415</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91.149000000000001</v>
      </c>
      <c r="AN20" s="68">
        <v>79.072999999999993</v>
      </c>
      <c r="AO20" s="68">
        <v>82.076999999999998</v>
      </c>
      <c r="AP20" s="68">
        <v>87.052000000000007</v>
      </c>
      <c r="AQ20" s="68">
        <v>89.188000000000002</v>
      </c>
      <c r="AR20" s="68">
        <v>81.63</v>
      </c>
      <c r="AS20" s="68">
        <v>83.486999999999995</v>
      </c>
      <c r="AT20" s="68">
        <v>85.787999999999997</v>
      </c>
      <c r="AU20" s="68">
        <v>83.027000000000001</v>
      </c>
      <c r="AV20" s="68">
        <v>82.698999999999998</v>
      </c>
      <c r="AW20" s="68">
        <v>81.692999999999998</v>
      </c>
      <c r="AX20" s="68">
        <v>81.739000000000004</v>
      </c>
      <c r="AY20" s="68">
        <v>86.344999999999999</v>
      </c>
      <c r="AZ20" s="68">
        <v>89.061000000000007</v>
      </c>
      <c r="BA20" s="68">
        <v>87.085999999999999</v>
      </c>
      <c r="BB20" s="68">
        <v>88.388000000000005</v>
      </c>
      <c r="BC20" s="68">
        <v>83.74</v>
      </c>
      <c r="BD20" s="68">
        <v>83.89</v>
      </c>
      <c r="BE20" s="68">
        <v>85.94</v>
      </c>
      <c r="BF20" s="68">
        <v>82.176493761000003</v>
      </c>
      <c r="BG20" s="301">
        <v>80.414569999999998</v>
      </c>
      <c r="BH20" s="301">
        <v>80.268370000000004</v>
      </c>
      <c r="BI20" s="301">
        <v>82.532449999999997</v>
      </c>
      <c r="BJ20" s="301">
        <v>86.330960000000005</v>
      </c>
      <c r="BK20" s="301">
        <v>87.013890000000004</v>
      </c>
      <c r="BL20" s="301">
        <v>84.013890000000004</v>
      </c>
      <c r="BM20" s="301">
        <v>83.732659999999996</v>
      </c>
      <c r="BN20" s="301">
        <v>85.490920000000003</v>
      </c>
      <c r="BO20" s="301">
        <v>87.066699999999997</v>
      </c>
      <c r="BP20" s="301">
        <v>87.517899999999997</v>
      </c>
      <c r="BQ20" s="301">
        <v>87.585769999999997</v>
      </c>
      <c r="BR20" s="301">
        <v>84.030739999999994</v>
      </c>
      <c r="BS20" s="301">
        <v>81.058419999999998</v>
      </c>
      <c r="BT20" s="301">
        <v>82.095259999999996</v>
      </c>
      <c r="BU20" s="301">
        <v>82.904330000000002</v>
      </c>
      <c r="BV20" s="301">
        <v>85.633430000000004</v>
      </c>
    </row>
    <row r="21" spans="1:74" ht="11.15" customHeight="1" x14ac:dyDescent="0.25">
      <c r="A21" s="1" t="s">
        <v>484</v>
      </c>
      <c r="B21" s="180" t="s">
        <v>416</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8.3019999999999996</v>
      </c>
      <c r="BA21" s="68">
        <v>8.0830000000000002</v>
      </c>
      <c r="BB21" s="68">
        <v>7.9509999999999996</v>
      </c>
      <c r="BC21" s="68">
        <v>6.14</v>
      </c>
      <c r="BD21" s="68">
        <v>6.4480000000000004</v>
      </c>
      <c r="BE21" s="68">
        <v>6.4930000000000003</v>
      </c>
      <c r="BF21" s="68">
        <v>6.3572447562000001</v>
      </c>
      <c r="BG21" s="301">
        <v>6.9306239999999999</v>
      </c>
      <c r="BH21" s="301">
        <v>7.374816</v>
      </c>
      <c r="BI21" s="301">
        <v>8.0667369999999998</v>
      </c>
      <c r="BJ21" s="301">
        <v>8.0292700000000004</v>
      </c>
      <c r="BK21" s="301">
        <v>8.1569970000000005</v>
      </c>
      <c r="BL21" s="301">
        <v>8.1488309999999995</v>
      </c>
      <c r="BM21" s="301">
        <v>7.9679500000000001</v>
      </c>
      <c r="BN21" s="301">
        <v>7.7545700000000002</v>
      </c>
      <c r="BO21" s="301">
        <v>7.8657389999999996</v>
      </c>
      <c r="BP21" s="301">
        <v>7.8794490000000001</v>
      </c>
      <c r="BQ21" s="301">
        <v>7.2912749999999997</v>
      </c>
      <c r="BR21" s="301">
        <v>7.1695840000000004</v>
      </c>
      <c r="BS21" s="301">
        <v>7.414326</v>
      </c>
      <c r="BT21" s="301">
        <v>7.6590129999999998</v>
      </c>
      <c r="BU21" s="301">
        <v>8.2933430000000001</v>
      </c>
      <c r="BV21" s="301">
        <v>8.2779279999999993</v>
      </c>
    </row>
    <row r="22" spans="1:74" ht="11.15" customHeight="1" x14ac:dyDescent="0.25">
      <c r="A22" s="1" t="s">
        <v>485</v>
      </c>
      <c r="B22" s="180" t="s">
        <v>417</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33.159143999999998</v>
      </c>
      <c r="AN22" s="68">
        <v>32.250419999999998</v>
      </c>
      <c r="AO22" s="68">
        <v>31.463653000000001</v>
      </c>
      <c r="AP22" s="68">
        <v>30.761037000000002</v>
      </c>
      <c r="AQ22" s="68">
        <v>29.561886999999999</v>
      </c>
      <c r="AR22" s="68">
        <v>28.975708999999998</v>
      </c>
      <c r="AS22" s="68">
        <v>29.953288000000001</v>
      </c>
      <c r="AT22" s="68">
        <v>30.800723999999999</v>
      </c>
      <c r="AU22" s="68">
        <v>30.564662999999999</v>
      </c>
      <c r="AV22" s="68">
        <v>28.318401000000001</v>
      </c>
      <c r="AW22" s="68">
        <v>27.387893999999999</v>
      </c>
      <c r="AX22" s="68">
        <v>29.720699</v>
      </c>
      <c r="AY22" s="68">
        <v>32.196291000000002</v>
      </c>
      <c r="AZ22" s="68">
        <v>30.188196000000001</v>
      </c>
      <c r="BA22" s="68">
        <v>29.928737000000002</v>
      </c>
      <c r="BB22" s="68">
        <v>30.589666000000001</v>
      </c>
      <c r="BC22" s="68">
        <v>31.256654999999999</v>
      </c>
      <c r="BD22" s="68">
        <v>30.270714999999999</v>
      </c>
      <c r="BE22" s="68">
        <v>29.192</v>
      </c>
      <c r="BF22" s="68">
        <v>26.488024376999999</v>
      </c>
      <c r="BG22" s="301">
        <v>27.752300000000002</v>
      </c>
      <c r="BH22" s="301">
        <v>27.5992</v>
      </c>
      <c r="BI22" s="301">
        <v>29.967659999999999</v>
      </c>
      <c r="BJ22" s="301">
        <v>30.922219999999999</v>
      </c>
      <c r="BK22" s="301">
        <v>32.65652</v>
      </c>
      <c r="BL22" s="301">
        <v>31.360109999999999</v>
      </c>
      <c r="BM22" s="301">
        <v>29.516480000000001</v>
      </c>
      <c r="BN22" s="301">
        <v>28.77243</v>
      </c>
      <c r="BO22" s="301">
        <v>28.141690000000001</v>
      </c>
      <c r="BP22" s="301">
        <v>29.17323</v>
      </c>
      <c r="BQ22" s="301">
        <v>29.332000000000001</v>
      </c>
      <c r="BR22" s="301">
        <v>28.598199999999999</v>
      </c>
      <c r="BS22" s="301">
        <v>29.099150000000002</v>
      </c>
      <c r="BT22" s="301">
        <v>29.217500000000001</v>
      </c>
      <c r="BU22" s="301">
        <v>30.253270000000001</v>
      </c>
      <c r="BV22" s="301">
        <v>32.302790000000002</v>
      </c>
    </row>
    <row r="23" spans="1:74" ht="11.15" customHeight="1" x14ac:dyDescent="0.25">
      <c r="A23" s="1" t="s">
        <v>486</v>
      </c>
      <c r="B23" s="180" t="s">
        <v>110</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241.22969699999999</v>
      </c>
      <c r="AL23" s="68">
        <v>243.39474899999999</v>
      </c>
      <c r="AM23" s="68">
        <v>255.361605</v>
      </c>
      <c r="AN23" s="68">
        <v>241.27302900000001</v>
      </c>
      <c r="AO23" s="68">
        <v>237.84609399999999</v>
      </c>
      <c r="AP23" s="68">
        <v>238.62245100000001</v>
      </c>
      <c r="AQ23" s="68">
        <v>240.175715</v>
      </c>
      <c r="AR23" s="68">
        <v>237.28622200000001</v>
      </c>
      <c r="AS23" s="68">
        <v>230.76469800000001</v>
      </c>
      <c r="AT23" s="68">
        <v>225.55103199999999</v>
      </c>
      <c r="AU23" s="68">
        <v>227.04755800000001</v>
      </c>
      <c r="AV23" s="68">
        <v>216.69639000000001</v>
      </c>
      <c r="AW23" s="68">
        <v>220.59760700000001</v>
      </c>
      <c r="AX23" s="68">
        <v>232.177537</v>
      </c>
      <c r="AY23" s="68">
        <v>251.75343699999999</v>
      </c>
      <c r="AZ23" s="68">
        <v>250.43103600000001</v>
      </c>
      <c r="BA23" s="68">
        <v>238.47202100000001</v>
      </c>
      <c r="BB23" s="68">
        <v>230.05525299999999</v>
      </c>
      <c r="BC23" s="68">
        <v>220.704215</v>
      </c>
      <c r="BD23" s="68">
        <v>220.96728899999999</v>
      </c>
      <c r="BE23" s="68">
        <v>220.315</v>
      </c>
      <c r="BF23" s="68">
        <v>213.00158261999999</v>
      </c>
      <c r="BG23" s="301">
        <v>216.25370000000001</v>
      </c>
      <c r="BH23" s="301">
        <v>212.58420000000001</v>
      </c>
      <c r="BI23" s="301">
        <v>223.29040000000001</v>
      </c>
      <c r="BJ23" s="301">
        <v>234.1173</v>
      </c>
      <c r="BK23" s="301">
        <v>245.7131</v>
      </c>
      <c r="BL23" s="301">
        <v>242.83340000000001</v>
      </c>
      <c r="BM23" s="301">
        <v>233.303</v>
      </c>
      <c r="BN23" s="301">
        <v>233.5848</v>
      </c>
      <c r="BO23" s="301">
        <v>235.68940000000001</v>
      </c>
      <c r="BP23" s="301">
        <v>236.1319</v>
      </c>
      <c r="BQ23" s="301">
        <v>232.02209999999999</v>
      </c>
      <c r="BR23" s="301">
        <v>223.9939</v>
      </c>
      <c r="BS23" s="301">
        <v>224.03649999999999</v>
      </c>
      <c r="BT23" s="301">
        <v>220.87799999999999</v>
      </c>
      <c r="BU23" s="301">
        <v>226.69739999999999</v>
      </c>
      <c r="BV23" s="301">
        <v>238.3758</v>
      </c>
    </row>
    <row r="24" spans="1:74" ht="11.15" customHeight="1" x14ac:dyDescent="0.25">
      <c r="A24" s="1"/>
      <c r="B24" s="7" t="s">
        <v>112</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487</v>
      </c>
      <c r="B25" s="180" t="s">
        <v>110</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25.398053000000001</v>
      </c>
      <c r="AM25" s="68">
        <v>22.952304999999999</v>
      </c>
      <c r="AN25" s="68">
        <v>20.906077</v>
      </c>
      <c r="AO25" s="68">
        <v>20.273078000000002</v>
      </c>
      <c r="AP25" s="68">
        <v>21.291778999999998</v>
      </c>
      <c r="AQ25" s="68">
        <v>20.651513999999999</v>
      </c>
      <c r="AR25" s="68">
        <v>18.546299000000001</v>
      </c>
      <c r="AS25" s="68">
        <v>17.830857000000002</v>
      </c>
      <c r="AT25" s="68">
        <v>18.183273</v>
      </c>
      <c r="AU25" s="68">
        <v>18.512231</v>
      </c>
      <c r="AV25" s="68">
        <v>18.291882000000001</v>
      </c>
      <c r="AW25" s="68">
        <v>18.172886999999999</v>
      </c>
      <c r="AX25" s="68">
        <v>17.814738999999999</v>
      </c>
      <c r="AY25" s="68">
        <v>18.089321999999999</v>
      </c>
      <c r="AZ25" s="68">
        <v>18.624253</v>
      </c>
      <c r="BA25" s="68">
        <v>17.260479</v>
      </c>
      <c r="BB25" s="68">
        <v>17.831721999999999</v>
      </c>
      <c r="BC25" s="68">
        <v>17.162693999999998</v>
      </c>
      <c r="BD25" s="68">
        <v>17.131768999999998</v>
      </c>
      <c r="BE25" s="68">
        <v>17.452999999999999</v>
      </c>
      <c r="BF25" s="68">
        <v>18.858069462</v>
      </c>
      <c r="BG25" s="301">
        <v>19.714179999999999</v>
      </c>
      <c r="BH25" s="301">
        <v>21.242650000000001</v>
      </c>
      <c r="BI25" s="301">
        <v>22.382760000000001</v>
      </c>
      <c r="BJ25" s="301">
        <v>24.0167</v>
      </c>
      <c r="BK25" s="301">
        <v>24.649480000000001</v>
      </c>
      <c r="BL25" s="301">
        <v>23.7501</v>
      </c>
      <c r="BM25" s="301">
        <v>21.34862</v>
      </c>
      <c r="BN25" s="301">
        <v>21.279540000000001</v>
      </c>
      <c r="BO25" s="301">
        <v>22.3202</v>
      </c>
      <c r="BP25" s="301">
        <v>22.918140000000001</v>
      </c>
      <c r="BQ25" s="301">
        <v>22.97522</v>
      </c>
      <c r="BR25" s="301">
        <v>23.757180000000002</v>
      </c>
      <c r="BS25" s="301">
        <v>23.674980000000001</v>
      </c>
      <c r="BT25" s="301">
        <v>24.72645</v>
      </c>
      <c r="BU25" s="301">
        <v>24.98133</v>
      </c>
      <c r="BV25" s="301">
        <v>26.419329999999999</v>
      </c>
    </row>
    <row r="26" spans="1:74" ht="11.15" customHeight="1" x14ac:dyDescent="0.25">
      <c r="A26" s="1"/>
      <c r="B26" s="7" t="s">
        <v>113</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488</v>
      </c>
      <c r="B27" s="181" t="s">
        <v>110</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216.19064299999999</v>
      </c>
      <c r="AL27" s="69">
        <v>217.99669599999999</v>
      </c>
      <c r="AM27" s="69">
        <v>232.4093</v>
      </c>
      <c r="AN27" s="69">
        <v>220.366952</v>
      </c>
      <c r="AO27" s="69">
        <v>217.573016</v>
      </c>
      <c r="AP27" s="69">
        <v>217.33067199999999</v>
      </c>
      <c r="AQ27" s="69">
        <v>219.52420100000001</v>
      </c>
      <c r="AR27" s="69">
        <v>218.739923</v>
      </c>
      <c r="AS27" s="69">
        <v>212.933841</v>
      </c>
      <c r="AT27" s="69">
        <v>207.36775900000001</v>
      </c>
      <c r="AU27" s="69">
        <v>208.535327</v>
      </c>
      <c r="AV27" s="69">
        <v>198.40450799999999</v>
      </c>
      <c r="AW27" s="69">
        <v>202.42472000000001</v>
      </c>
      <c r="AX27" s="69">
        <v>214.362798</v>
      </c>
      <c r="AY27" s="69">
        <v>233.66411500000001</v>
      </c>
      <c r="AZ27" s="69">
        <v>231.806783</v>
      </c>
      <c r="BA27" s="69">
        <v>221.21154200000001</v>
      </c>
      <c r="BB27" s="69">
        <v>212.22353100000001</v>
      </c>
      <c r="BC27" s="69">
        <v>203.54152099999999</v>
      </c>
      <c r="BD27" s="69">
        <v>203.83552</v>
      </c>
      <c r="BE27" s="69">
        <v>202.864</v>
      </c>
      <c r="BF27" s="69">
        <v>194.14230305000001</v>
      </c>
      <c r="BG27" s="320">
        <v>196.5395</v>
      </c>
      <c r="BH27" s="320">
        <v>191.3416</v>
      </c>
      <c r="BI27" s="320">
        <v>200.90770000000001</v>
      </c>
      <c r="BJ27" s="320">
        <v>210.10059999999999</v>
      </c>
      <c r="BK27" s="320">
        <v>221.06360000000001</v>
      </c>
      <c r="BL27" s="320">
        <v>219.08330000000001</v>
      </c>
      <c r="BM27" s="320">
        <v>211.95439999999999</v>
      </c>
      <c r="BN27" s="320">
        <v>212.30529999999999</v>
      </c>
      <c r="BO27" s="320">
        <v>213.36920000000001</v>
      </c>
      <c r="BP27" s="320">
        <v>213.21379999999999</v>
      </c>
      <c r="BQ27" s="320">
        <v>209.04689999999999</v>
      </c>
      <c r="BR27" s="320">
        <v>200.23670000000001</v>
      </c>
      <c r="BS27" s="320">
        <v>200.36150000000001</v>
      </c>
      <c r="BT27" s="320">
        <v>196.1516</v>
      </c>
      <c r="BU27" s="320">
        <v>201.71610000000001</v>
      </c>
      <c r="BV27" s="320">
        <v>211.9564</v>
      </c>
    </row>
    <row r="28" spans="1:74" s="267" customFormat="1" ht="12" customHeight="1" x14ac:dyDescent="0.25">
      <c r="A28" s="1"/>
      <c r="B28" s="755" t="s">
        <v>806</v>
      </c>
      <c r="C28" s="756"/>
      <c r="D28" s="756"/>
      <c r="E28" s="756"/>
      <c r="F28" s="756"/>
      <c r="G28" s="756"/>
      <c r="H28" s="756"/>
      <c r="I28" s="756"/>
      <c r="J28" s="756"/>
      <c r="K28" s="756"/>
      <c r="L28" s="756"/>
      <c r="M28" s="756"/>
      <c r="N28" s="756"/>
      <c r="O28" s="756"/>
      <c r="P28" s="756"/>
      <c r="Q28" s="756"/>
      <c r="AY28" s="478"/>
      <c r="AZ28" s="478"/>
      <c r="BA28" s="478"/>
      <c r="BB28" s="478"/>
      <c r="BC28" s="478"/>
      <c r="BD28" s="478"/>
      <c r="BE28" s="478"/>
      <c r="BF28" s="478"/>
      <c r="BG28" s="478"/>
      <c r="BH28" s="478"/>
      <c r="BI28" s="478"/>
      <c r="BJ28" s="478"/>
    </row>
    <row r="29" spans="1:74" s="403" customFormat="1" ht="12" customHeight="1" x14ac:dyDescent="0.25">
      <c r="A29" s="402"/>
      <c r="B29" s="749" t="str">
        <f>"Notes: "&amp;"EIA completed modeling and analysis for this report on " &amp;Dates!D2&amp;"."</f>
        <v>Notes: EIA completed modeling and analysis for this report on Thursday September 1, 2022.</v>
      </c>
      <c r="C29" s="748"/>
      <c r="D29" s="748"/>
      <c r="E29" s="748"/>
      <c r="F29" s="748"/>
      <c r="G29" s="748"/>
      <c r="H29" s="748"/>
      <c r="I29" s="748"/>
      <c r="J29" s="748"/>
      <c r="K29" s="748"/>
      <c r="L29" s="748"/>
      <c r="M29" s="748"/>
      <c r="N29" s="748"/>
      <c r="O29" s="748"/>
      <c r="P29" s="748"/>
      <c r="Q29" s="748"/>
      <c r="AY29" s="479"/>
      <c r="AZ29" s="479"/>
      <c r="BA29" s="479"/>
      <c r="BB29" s="479"/>
      <c r="BC29" s="479"/>
      <c r="BD29" s="479"/>
      <c r="BE29" s="479"/>
      <c r="BF29" s="479"/>
      <c r="BG29" s="479"/>
      <c r="BH29" s="479"/>
      <c r="BI29" s="479"/>
      <c r="BJ29" s="479"/>
    </row>
    <row r="30" spans="1:74" s="403" customFormat="1" ht="12" customHeight="1" x14ac:dyDescent="0.25">
      <c r="A30" s="402"/>
      <c r="B30" s="749" t="s">
        <v>350</v>
      </c>
      <c r="C30" s="748"/>
      <c r="D30" s="748"/>
      <c r="E30" s="748"/>
      <c r="F30" s="748"/>
      <c r="G30" s="748"/>
      <c r="H30" s="748"/>
      <c r="I30" s="748"/>
      <c r="J30" s="748"/>
      <c r="K30" s="748"/>
      <c r="L30" s="748"/>
      <c r="M30" s="748"/>
      <c r="N30" s="748"/>
      <c r="O30" s="748"/>
      <c r="P30" s="748"/>
      <c r="Q30" s="748"/>
      <c r="AY30" s="479"/>
      <c r="AZ30" s="479"/>
      <c r="BA30" s="479"/>
      <c r="BB30" s="479"/>
      <c r="BC30" s="479"/>
      <c r="BD30" s="479"/>
      <c r="BE30" s="479"/>
      <c r="BF30" s="479"/>
      <c r="BG30" s="479"/>
      <c r="BH30" s="479"/>
      <c r="BI30" s="479"/>
      <c r="BJ30" s="479"/>
    </row>
    <row r="31" spans="1:74" s="267" customFormat="1" ht="12" customHeight="1" x14ac:dyDescent="0.25">
      <c r="A31" s="1"/>
      <c r="B31" s="757" t="s">
        <v>126</v>
      </c>
      <c r="C31" s="756"/>
      <c r="D31" s="756"/>
      <c r="E31" s="756"/>
      <c r="F31" s="756"/>
      <c r="G31" s="756"/>
      <c r="H31" s="756"/>
      <c r="I31" s="756"/>
      <c r="J31" s="756"/>
      <c r="K31" s="756"/>
      <c r="L31" s="756"/>
      <c r="M31" s="756"/>
      <c r="N31" s="756"/>
      <c r="O31" s="756"/>
      <c r="P31" s="756"/>
      <c r="Q31" s="756"/>
      <c r="AY31" s="478"/>
      <c r="AZ31" s="478"/>
      <c r="BA31" s="478"/>
      <c r="BB31" s="478"/>
      <c r="BC31" s="478"/>
      <c r="BD31" s="478"/>
      <c r="BE31" s="478"/>
      <c r="BF31" s="478"/>
      <c r="BG31" s="478"/>
      <c r="BH31" s="478"/>
      <c r="BI31" s="478"/>
      <c r="BJ31" s="478"/>
    </row>
    <row r="32" spans="1:74" s="403" customFormat="1" ht="12" customHeight="1" x14ac:dyDescent="0.25">
      <c r="A32" s="402"/>
      <c r="B32" s="744" t="s">
        <v>843</v>
      </c>
      <c r="C32" s="735"/>
      <c r="D32" s="735"/>
      <c r="E32" s="735"/>
      <c r="F32" s="735"/>
      <c r="G32" s="735"/>
      <c r="H32" s="735"/>
      <c r="I32" s="735"/>
      <c r="J32" s="735"/>
      <c r="K32" s="735"/>
      <c r="L32" s="735"/>
      <c r="M32" s="735"/>
      <c r="N32" s="735"/>
      <c r="O32" s="735"/>
      <c r="P32" s="735"/>
      <c r="Q32" s="735"/>
      <c r="AY32" s="479"/>
      <c r="AZ32" s="479"/>
      <c r="BA32" s="479"/>
      <c r="BB32" s="479"/>
      <c r="BC32" s="479"/>
      <c r="BD32" s="479"/>
      <c r="BE32" s="479"/>
      <c r="BF32" s="479"/>
      <c r="BG32" s="479"/>
      <c r="BH32" s="479"/>
      <c r="BI32" s="479"/>
      <c r="BJ32" s="479"/>
    </row>
    <row r="33" spans="1:74" s="403" customFormat="1" ht="12" customHeight="1" x14ac:dyDescent="0.25">
      <c r="A33" s="402"/>
      <c r="B33" s="794" t="s">
        <v>844</v>
      </c>
      <c r="C33" s="735"/>
      <c r="D33" s="735"/>
      <c r="E33" s="735"/>
      <c r="F33" s="735"/>
      <c r="G33" s="735"/>
      <c r="H33" s="735"/>
      <c r="I33" s="735"/>
      <c r="J33" s="735"/>
      <c r="K33" s="735"/>
      <c r="L33" s="735"/>
      <c r="M33" s="735"/>
      <c r="N33" s="735"/>
      <c r="O33" s="735"/>
      <c r="P33" s="735"/>
      <c r="Q33" s="735"/>
      <c r="AY33" s="479"/>
      <c r="AZ33" s="479"/>
      <c r="BA33" s="479"/>
      <c r="BB33" s="479"/>
      <c r="BC33" s="479"/>
      <c r="BD33" s="479"/>
      <c r="BE33" s="479"/>
      <c r="BF33" s="479"/>
      <c r="BG33" s="479"/>
      <c r="BH33" s="479"/>
      <c r="BI33" s="479"/>
      <c r="BJ33" s="479"/>
    </row>
    <row r="34" spans="1:74" s="403" customFormat="1" ht="12" customHeight="1" x14ac:dyDescent="0.25">
      <c r="A34" s="402"/>
      <c r="B34" s="742" t="s">
        <v>846</v>
      </c>
      <c r="C34" s="741"/>
      <c r="D34" s="741"/>
      <c r="E34" s="741"/>
      <c r="F34" s="741"/>
      <c r="G34" s="741"/>
      <c r="H34" s="741"/>
      <c r="I34" s="741"/>
      <c r="J34" s="741"/>
      <c r="K34" s="741"/>
      <c r="L34" s="741"/>
      <c r="M34" s="741"/>
      <c r="N34" s="741"/>
      <c r="O34" s="741"/>
      <c r="P34" s="741"/>
      <c r="Q34" s="735"/>
      <c r="AY34" s="479"/>
      <c r="AZ34" s="479"/>
      <c r="BA34" s="479"/>
      <c r="BB34" s="479"/>
      <c r="BC34" s="479"/>
      <c r="BD34" s="479"/>
      <c r="BE34" s="479"/>
      <c r="BF34" s="479"/>
      <c r="BG34" s="479"/>
      <c r="BH34" s="479"/>
      <c r="BI34" s="479"/>
      <c r="BJ34" s="479"/>
    </row>
    <row r="35" spans="1:74" s="403" customFormat="1" ht="12" customHeight="1" x14ac:dyDescent="0.25">
      <c r="A35" s="402"/>
      <c r="B35" s="743" t="s">
        <v>847</v>
      </c>
      <c r="C35" s="745"/>
      <c r="D35" s="745"/>
      <c r="E35" s="745"/>
      <c r="F35" s="745"/>
      <c r="G35" s="745"/>
      <c r="H35" s="745"/>
      <c r="I35" s="745"/>
      <c r="J35" s="745"/>
      <c r="K35" s="745"/>
      <c r="L35" s="745"/>
      <c r="M35" s="745"/>
      <c r="N35" s="745"/>
      <c r="O35" s="745"/>
      <c r="P35" s="745"/>
      <c r="Q35" s="735"/>
      <c r="AY35" s="479"/>
      <c r="AZ35" s="479"/>
      <c r="BA35" s="479"/>
      <c r="BB35" s="479"/>
      <c r="BC35" s="479"/>
      <c r="BD35" s="479"/>
      <c r="BE35" s="479"/>
      <c r="BF35" s="479"/>
      <c r="BG35" s="479"/>
      <c r="BH35" s="479"/>
      <c r="BI35" s="479"/>
      <c r="BJ35" s="479"/>
    </row>
    <row r="36" spans="1:74" s="403" customFormat="1" ht="12" customHeight="1" x14ac:dyDescent="0.25">
      <c r="A36" s="402"/>
      <c r="B36" s="744" t="s">
        <v>829</v>
      </c>
      <c r="C36" s="745"/>
      <c r="D36" s="745"/>
      <c r="E36" s="745"/>
      <c r="F36" s="745"/>
      <c r="G36" s="745"/>
      <c r="H36" s="745"/>
      <c r="I36" s="745"/>
      <c r="J36" s="745"/>
      <c r="K36" s="745"/>
      <c r="L36" s="745"/>
      <c r="M36" s="745"/>
      <c r="N36" s="745"/>
      <c r="O36" s="745"/>
      <c r="P36" s="745"/>
      <c r="Q36" s="735"/>
      <c r="AY36" s="479"/>
      <c r="AZ36" s="479"/>
      <c r="BA36" s="479"/>
      <c r="BB36" s="479"/>
      <c r="BC36" s="479"/>
      <c r="BD36" s="479"/>
      <c r="BE36" s="479"/>
      <c r="BF36" s="479"/>
      <c r="BG36" s="479"/>
      <c r="BH36" s="479"/>
      <c r="BI36" s="479"/>
      <c r="BJ36" s="479"/>
    </row>
    <row r="37" spans="1:74" s="404" customFormat="1" ht="12" customHeight="1" x14ac:dyDescent="0.25">
      <c r="A37" s="393"/>
      <c r="B37" s="764" t="s">
        <v>1356</v>
      </c>
      <c r="C37" s="735"/>
      <c r="D37" s="735"/>
      <c r="E37" s="735"/>
      <c r="F37" s="735"/>
      <c r="G37" s="735"/>
      <c r="H37" s="735"/>
      <c r="I37" s="735"/>
      <c r="J37" s="735"/>
      <c r="K37" s="735"/>
      <c r="L37" s="735"/>
      <c r="M37" s="735"/>
      <c r="N37" s="735"/>
      <c r="O37" s="735"/>
      <c r="P37" s="735"/>
      <c r="Q37" s="735"/>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11">
    <pageSetUpPr fitToPage="1"/>
  </sheetPr>
  <dimension ref="A1:BV343"/>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2" sqref="B2"/>
    </sheetView>
  </sheetViews>
  <sheetFormatPr defaultColWidth="9.54296875" defaultRowHeight="10.5" x14ac:dyDescent="0.25"/>
  <cols>
    <col min="1" max="1" width="14.453125" style="72" customWidth="1"/>
    <col min="2" max="2" width="38.81640625" style="72" customWidth="1"/>
    <col min="3" max="50" width="6.54296875" style="72" customWidth="1"/>
    <col min="51" max="55" width="6.54296875" style="357" customWidth="1"/>
    <col min="56" max="58" width="6.54296875" style="589" customWidth="1"/>
    <col min="59" max="62" width="6.54296875" style="357" customWidth="1"/>
    <col min="63" max="74" width="6.54296875" style="72" customWidth="1"/>
    <col min="75" max="16384" width="9.54296875" style="72"/>
  </cols>
  <sheetData>
    <row r="1" spans="1:74" ht="13.4" customHeight="1" x14ac:dyDescent="0.3">
      <c r="A1" s="759" t="s">
        <v>790</v>
      </c>
      <c r="B1" s="795" t="s">
        <v>233</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278"/>
    </row>
    <row r="2" spans="1:74"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73"/>
      <c r="B5" s="74" t="s">
        <v>774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768</v>
      </c>
      <c r="B6" s="182" t="s">
        <v>418</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105.36359813</v>
      </c>
      <c r="AY6" s="208">
        <v>102.71226271</v>
      </c>
      <c r="AZ6" s="208">
        <v>102.01684279</v>
      </c>
      <c r="BA6" s="208">
        <v>103.51615416</v>
      </c>
      <c r="BB6" s="208">
        <v>104.5359141</v>
      </c>
      <c r="BC6" s="208">
        <v>105.52958429</v>
      </c>
      <c r="BD6" s="208">
        <v>106.33174983000001</v>
      </c>
      <c r="BE6" s="208">
        <v>106.19889999999999</v>
      </c>
      <c r="BF6" s="208">
        <v>106.2824</v>
      </c>
      <c r="BG6" s="324">
        <v>107.1041</v>
      </c>
      <c r="BH6" s="324">
        <v>107.75320000000001</v>
      </c>
      <c r="BI6" s="324">
        <v>108.0651</v>
      </c>
      <c r="BJ6" s="324">
        <v>107.4735</v>
      </c>
      <c r="BK6" s="324">
        <v>108.2188</v>
      </c>
      <c r="BL6" s="324">
        <v>108.2758</v>
      </c>
      <c r="BM6" s="324">
        <v>108.6272</v>
      </c>
      <c r="BN6" s="324">
        <v>109.0916</v>
      </c>
      <c r="BO6" s="324">
        <v>109.4537</v>
      </c>
      <c r="BP6" s="324">
        <v>109.5116</v>
      </c>
      <c r="BQ6" s="324">
        <v>109.31870000000001</v>
      </c>
      <c r="BR6" s="324">
        <v>109.3331</v>
      </c>
      <c r="BS6" s="324">
        <v>109.6891</v>
      </c>
      <c r="BT6" s="324">
        <v>109.59</v>
      </c>
      <c r="BU6" s="324">
        <v>109.67659999999999</v>
      </c>
      <c r="BV6" s="324">
        <v>109.3476</v>
      </c>
    </row>
    <row r="7" spans="1:74" ht="11.15" customHeight="1" x14ac:dyDescent="0.25">
      <c r="A7" s="76" t="s">
        <v>769</v>
      </c>
      <c r="B7" s="182" t="s">
        <v>419</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1.0657584839000001</v>
      </c>
      <c r="AY7" s="208">
        <v>1.0601481612999999</v>
      </c>
      <c r="AZ7" s="208">
        <v>1.0719266429000001</v>
      </c>
      <c r="BA7" s="208">
        <v>1.0475045806000001</v>
      </c>
      <c r="BB7" s="208">
        <v>1.0303260999999999</v>
      </c>
      <c r="BC7" s="208">
        <v>1.0218357741999999</v>
      </c>
      <c r="BD7" s="208">
        <v>0.95437729999999998</v>
      </c>
      <c r="BE7" s="208">
        <v>0.87605469999999996</v>
      </c>
      <c r="BF7" s="208">
        <v>0.85307379999999999</v>
      </c>
      <c r="BG7" s="324">
        <v>0.91884569999999999</v>
      </c>
      <c r="BH7" s="324">
        <v>0.95191939999999997</v>
      </c>
      <c r="BI7" s="324">
        <v>0.99662470000000003</v>
      </c>
      <c r="BJ7" s="324">
        <v>1.0145139999999999</v>
      </c>
      <c r="BK7" s="324">
        <v>1.0097959999999999</v>
      </c>
      <c r="BL7" s="324">
        <v>1.0019670000000001</v>
      </c>
      <c r="BM7" s="324">
        <v>0.98804259999999999</v>
      </c>
      <c r="BN7" s="324">
        <v>0.96483249999999998</v>
      </c>
      <c r="BO7" s="324">
        <v>0.92359340000000001</v>
      </c>
      <c r="BP7" s="324">
        <v>0.87916950000000005</v>
      </c>
      <c r="BQ7" s="324">
        <v>0.82397799999999999</v>
      </c>
      <c r="BR7" s="324">
        <v>0.81701409999999997</v>
      </c>
      <c r="BS7" s="324">
        <v>0.89387660000000002</v>
      </c>
      <c r="BT7" s="324">
        <v>0.93462990000000001</v>
      </c>
      <c r="BU7" s="324">
        <v>0.98465279999999999</v>
      </c>
      <c r="BV7" s="324">
        <v>1.006224</v>
      </c>
    </row>
    <row r="8" spans="1:74" ht="11.15" customHeight="1" x14ac:dyDescent="0.25">
      <c r="A8" s="76" t="s">
        <v>772</v>
      </c>
      <c r="B8" s="182" t="s">
        <v>122</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2.1832350967999998</v>
      </c>
      <c r="AY8" s="208">
        <v>2.1005628710000002</v>
      </c>
      <c r="AZ8" s="208">
        <v>1.9855962857</v>
      </c>
      <c r="BA8" s="208">
        <v>2.0393829676999999</v>
      </c>
      <c r="BB8" s="208">
        <v>2.1823978667000001</v>
      </c>
      <c r="BC8" s="208">
        <v>2.0062425160999999</v>
      </c>
      <c r="BD8" s="208">
        <v>2.1027187666999998</v>
      </c>
      <c r="BE8" s="208">
        <v>2.1829999999999998</v>
      </c>
      <c r="BF8" s="208">
        <v>2.2759999999999998</v>
      </c>
      <c r="BG8" s="324">
        <v>2.16</v>
      </c>
      <c r="BH8" s="324">
        <v>2.0390000000000001</v>
      </c>
      <c r="BI8" s="324">
        <v>2.2429999999999999</v>
      </c>
      <c r="BJ8" s="324">
        <v>2.2389999999999999</v>
      </c>
      <c r="BK8" s="324">
        <v>2.2130000000000001</v>
      </c>
      <c r="BL8" s="324">
        <v>2.1880000000000002</v>
      </c>
      <c r="BM8" s="324">
        <v>2.1640000000000001</v>
      </c>
      <c r="BN8" s="324">
        <v>2.1389999999999998</v>
      </c>
      <c r="BO8" s="324">
        <v>2.1160000000000001</v>
      </c>
      <c r="BP8" s="324">
        <v>2.06</v>
      </c>
      <c r="BQ8" s="324">
        <v>2.0259999999999998</v>
      </c>
      <c r="BR8" s="324">
        <v>1.9530000000000001</v>
      </c>
      <c r="BS8" s="324">
        <v>1.921</v>
      </c>
      <c r="BT8" s="324">
        <v>1.7989999999999999</v>
      </c>
      <c r="BU8" s="324">
        <v>1.9550000000000001</v>
      </c>
      <c r="BV8" s="324">
        <v>1.952</v>
      </c>
    </row>
    <row r="9" spans="1:74" ht="11.15" customHeight="1" x14ac:dyDescent="0.25">
      <c r="A9" s="76" t="s">
        <v>773</v>
      </c>
      <c r="B9" s="182" t="s">
        <v>114</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102.11460455</v>
      </c>
      <c r="AY9" s="208">
        <v>99.551551677000006</v>
      </c>
      <c r="AZ9" s="208">
        <v>98.959319856999997</v>
      </c>
      <c r="BA9" s="208">
        <v>100.42926661</v>
      </c>
      <c r="BB9" s="208">
        <v>101.32319013</v>
      </c>
      <c r="BC9" s="208">
        <v>102.50150600000001</v>
      </c>
      <c r="BD9" s="208">
        <v>103.27465377</v>
      </c>
      <c r="BE9" s="208">
        <v>103.1399</v>
      </c>
      <c r="BF9" s="208">
        <v>103.1534</v>
      </c>
      <c r="BG9" s="324">
        <v>104.0252</v>
      </c>
      <c r="BH9" s="324">
        <v>104.7623</v>
      </c>
      <c r="BI9" s="324">
        <v>104.82550000000001</v>
      </c>
      <c r="BJ9" s="324">
        <v>104.22</v>
      </c>
      <c r="BK9" s="324">
        <v>104.996</v>
      </c>
      <c r="BL9" s="324">
        <v>105.08580000000001</v>
      </c>
      <c r="BM9" s="324">
        <v>105.4752</v>
      </c>
      <c r="BN9" s="324">
        <v>105.9877</v>
      </c>
      <c r="BO9" s="324">
        <v>106.41419999999999</v>
      </c>
      <c r="BP9" s="324">
        <v>106.5724</v>
      </c>
      <c r="BQ9" s="324">
        <v>106.4687</v>
      </c>
      <c r="BR9" s="324">
        <v>106.56310000000001</v>
      </c>
      <c r="BS9" s="324">
        <v>106.87430000000001</v>
      </c>
      <c r="BT9" s="324">
        <v>106.85639999999999</v>
      </c>
      <c r="BU9" s="324">
        <v>106.73699999999999</v>
      </c>
      <c r="BV9" s="324">
        <v>106.38930000000001</v>
      </c>
    </row>
    <row r="10" spans="1:74" ht="11.15" customHeight="1" x14ac:dyDescent="0.25">
      <c r="A10" s="76" t="s">
        <v>526</v>
      </c>
      <c r="B10" s="182" t="s">
        <v>420</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92.804677419000001</v>
      </c>
      <c r="AN10" s="208">
        <v>86.242571428999995</v>
      </c>
      <c r="AO10" s="208">
        <v>92.288451613000007</v>
      </c>
      <c r="AP10" s="208">
        <v>93.234399999999994</v>
      </c>
      <c r="AQ10" s="208">
        <v>93.011870967999997</v>
      </c>
      <c r="AR10" s="208">
        <v>93.219366667000003</v>
      </c>
      <c r="AS10" s="208">
        <v>93.686387096999994</v>
      </c>
      <c r="AT10" s="208">
        <v>94.263806451999997</v>
      </c>
      <c r="AU10" s="208">
        <v>93.614366666999999</v>
      </c>
      <c r="AV10" s="208">
        <v>95.568516129000002</v>
      </c>
      <c r="AW10" s="208">
        <v>96.988533333000007</v>
      </c>
      <c r="AX10" s="208">
        <v>97.019774193999993</v>
      </c>
      <c r="AY10" s="208">
        <v>94.776967741999997</v>
      </c>
      <c r="AZ10" s="208">
        <v>94.053892856999994</v>
      </c>
      <c r="BA10" s="208">
        <v>94.913096773999996</v>
      </c>
      <c r="BB10" s="208">
        <v>95.981166666999997</v>
      </c>
      <c r="BC10" s="208">
        <v>96.956258065</v>
      </c>
      <c r="BD10" s="208">
        <v>97.682266666999993</v>
      </c>
      <c r="BE10" s="208">
        <v>97.546539999999993</v>
      </c>
      <c r="BF10" s="208">
        <v>97.636060000000001</v>
      </c>
      <c r="BG10" s="324">
        <v>98.386880000000005</v>
      </c>
      <c r="BH10" s="324">
        <v>98.981560000000002</v>
      </c>
      <c r="BI10" s="324">
        <v>99.270499999999998</v>
      </c>
      <c r="BJ10" s="324">
        <v>98.725980000000007</v>
      </c>
      <c r="BK10" s="324">
        <v>99.710539999999995</v>
      </c>
      <c r="BL10" s="324">
        <v>99.363330000000005</v>
      </c>
      <c r="BM10" s="324">
        <v>99.852800000000002</v>
      </c>
      <c r="BN10" s="324">
        <v>100.3021</v>
      </c>
      <c r="BO10" s="324">
        <v>100.56399999999999</v>
      </c>
      <c r="BP10" s="324">
        <v>100.657</v>
      </c>
      <c r="BQ10" s="324">
        <v>100.4769</v>
      </c>
      <c r="BR10" s="324">
        <v>100.4787</v>
      </c>
      <c r="BS10" s="324">
        <v>100.8145</v>
      </c>
      <c r="BT10" s="324">
        <v>100.72150000000001</v>
      </c>
      <c r="BU10" s="324">
        <v>100.79949999999999</v>
      </c>
      <c r="BV10" s="324">
        <v>100.4988</v>
      </c>
    </row>
    <row r="11" spans="1:74" ht="11.15" customHeight="1" x14ac:dyDescent="0.25">
      <c r="A11" s="562" t="s">
        <v>532</v>
      </c>
      <c r="B11" s="563" t="s">
        <v>954</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0.15885139286</v>
      </c>
      <c r="BA11" s="208">
        <v>8.433583871E-2</v>
      </c>
      <c r="BB11" s="208">
        <v>5.7953333333000002E-4</v>
      </c>
      <c r="BC11" s="208">
        <v>1.5816774193999999E-2</v>
      </c>
      <c r="BD11" s="208">
        <v>7.4826666666999995E-4</v>
      </c>
      <c r="BE11" s="208">
        <v>4.7606052490000002E-2</v>
      </c>
      <c r="BF11" s="208">
        <v>5.2531340426000002E-2</v>
      </c>
      <c r="BG11" s="324">
        <v>1.9159926415999999E-2</v>
      </c>
      <c r="BH11" s="324">
        <v>3.9129490353E-2</v>
      </c>
      <c r="BI11" s="324">
        <v>4.7738698460999998E-2</v>
      </c>
      <c r="BJ11" s="324">
        <v>0.10344488939</v>
      </c>
      <c r="BK11" s="324">
        <v>0.14804888301999999</v>
      </c>
      <c r="BL11" s="324">
        <v>8.7282685254E-2</v>
      </c>
      <c r="BM11" s="324">
        <v>5.1339731030000002E-2</v>
      </c>
      <c r="BN11" s="324">
        <v>4.0350593626999998E-2</v>
      </c>
      <c r="BO11" s="324">
        <v>3.0833917890999998E-2</v>
      </c>
      <c r="BP11" s="324">
        <v>4.2588160505E-2</v>
      </c>
      <c r="BQ11" s="324">
        <v>4.7606052490000002E-2</v>
      </c>
      <c r="BR11" s="324">
        <v>5.2531340426000002E-2</v>
      </c>
      <c r="BS11" s="324">
        <v>1.9159926415999999E-2</v>
      </c>
      <c r="BT11" s="324">
        <v>3.9129490353E-2</v>
      </c>
      <c r="BU11" s="324">
        <v>4.7738698460999998E-2</v>
      </c>
      <c r="BV11" s="324">
        <v>0.10344488939</v>
      </c>
    </row>
    <row r="12" spans="1:74" ht="11.15" customHeight="1" x14ac:dyDescent="0.25">
      <c r="A12" s="562" t="s">
        <v>955</v>
      </c>
      <c r="B12" s="563" t="s">
        <v>956</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11.313065785999999</v>
      </c>
      <c r="BA12" s="208">
        <v>11.745664935000001</v>
      </c>
      <c r="BB12" s="208">
        <v>11.015428967</v>
      </c>
      <c r="BC12" s="208">
        <v>11.33703029</v>
      </c>
      <c r="BD12" s="208">
        <v>10.021977232999999</v>
      </c>
      <c r="BE12" s="208">
        <v>9.77</v>
      </c>
      <c r="BF12" s="208">
        <v>10.24</v>
      </c>
      <c r="BG12" s="324">
        <v>10.029999999999999</v>
      </c>
      <c r="BH12" s="324">
        <v>10.220000000000001</v>
      </c>
      <c r="BI12" s="324">
        <v>12.44</v>
      </c>
      <c r="BJ12" s="324">
        <v>12.61</v>
      </c>
      <c r="BK12" s="324">
        <v>12.54</v>
      </c>
      <c r="BL12" s="324">
        <v>12.4</v>
      </c>
      <c r="BM12" s="324">
        <v>12.46</v>
      </c>
      <c r="BN12" s="324">
        <v>12.59</v>
      </c>
      <c r="BO12" s="324">
        <v>12.51</v>
      </c>
      <c r="BP12" s="324">
        <v>12.49</v>
      </c>
      <c r="BQ12" s="324">
        <v>12.49</v>
      </c>
      <c r="BR12" s="324">
        <v>12.42</v>
      </c>
      <c r="BS12" s="324">
        <v>11.38</v>
      </c>
      <c r="BT12" s="324">
        <v>11.98</v>
      </c>
      <c r="BU12" s="324">
        <v>12.13</v>
      </c>
      <c r="BV12" s="324">
        <v>12.72</v>
      </c>
    </row>
    <row r="13" spans="1:74" ht="11.15" customHeight="1" x14ac:dyDescent="0.25">
      <c r="A13" s="562" t="s">
        <v>531</v>
      </c>
      <c r="B13" s="563" t="s">
        <v>918</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7.2913991935000002</v>
      </c>
      <c r="AT13" s="208">
        <v>7.1267339031999999</v>
      </c>
      <c r="AU13" s="208">
        <v>7.2982389999999997</v>
      </c>
      <c r="AV13" s="208">
        <v>7.3598816451999998</v>
      </c>
      <c r="AW13" s="208">
        <v>8.0212966666999996</v>
      </c>
      <c r="AX13" s="208">
        <v>8.0955897418999996</v>
      </c>
      <c r="AY13" s="208">
        <v>9.3470130000000005</v>
      </c>
      <c r="AZ13" s="208">
        <v>9.1036557856999991</v>
      </c>
      <c r="BA13" s="208">
        <v>8.3223523226000005</v>
      </c>
      <c r="BB13" s="208">
        <v>8.2175915333000003</v>
      </c>
      <c r="BC13" s="208">
        <v>7.4884655805999998</v>
      </c>
      <c r="BD13" s="208">
        <v>7.6809326333000003</v>
      </c>
      <c r="BE13" s="208">
        <v>7.6250200000000001</v>
      </c>
      <c r="BF13" s="208">
        <v>7.2976720000000004</v>
      </c>
      <c r="BG13" s="324">
        <v>7.0277820000000002</v>
      </c>
      <c r="BH13" s="324">
        <v>7.0215860000000001</v>
      </c>
      <c r="BI13" s="324">
        <v>7.3059500000000002</v>
      </c>
      <c r="BJ13" s="324">
        <v>8.1503879999999995</v>
      </c>
      <c r="BK13" s="324">
        <v>8.76126</v>
      </c>
      <c r="BL13" s="324">
        <v>8.3426270000000002</v>
      </c>
      <c r="BM13" s="324">
        <v>7.6818939999999998</v>
      </c>
      <c r="BN13" s="324">
        <v>6.9354040000000001</v>
      </c>
      <c r="BO13" s="324">
        <v>6.7431229999999998</v>
      </c>
      <c r="BP13" s="324">
        <v>6.8841010000000002</v>
      </c>
      <c r="BQ13" s="324">
        <v>7.1767599999999998</v>
      </c>
      <c r="BR13" s="324">
        <v>7.0532120000000003</v>
      </c>
      <c r="BS13" s="324">
        <v>6.899114</v>
      </c>
      <c r="BT13" s="324">
        <v>6.9616170000000004</v>
      </c>
      <c r="BU13" s="324">
        <v>7.2790920000000003</v>
      </c>
      <c r="BV13" s="324">
        <v>8.1351289999999992</v>
      </c>
    </row>
    <row r="14" spans="1:74" ht="11.15" customHeight="1" x14ac:dyDescent="0.25">
      <c r="A14" s="562" t="s">
        <v>957</v>
      </c>
      <c r="B14" s="563" t="s">
        <v>919</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8.5838079332999992</v>
      </c>
      <c r="AQ14" s="208">
        <v>8.4882218065000004</v>
      </c>
      <c r="AR14" s="208">
        <v>8.9265471999999999</v>
      </c>
      <c r="AS14" s="208">
        <v>8.5775157418999992</v>
      </c>
      <c r="AT14" s="208">
        <v>8.5583995484000006</v>
      </c>
      <c r="AU14" s="208">
        <v>8.3589710667000006</v>
      </c>
      <c r="AV14" s="208">
        <v>7.9656754194000001</v>
      </c>
      <c r="AW14" s="208">
        <v>8.3528429667000008</v>
      </c>
      <c r="AX14" s="208">
        <v>8.8878600968000008</v>
      </c>
      <c r="AY14" s="208">
        <v>8.2681120967999995</v>
      </c>
      <c r="AZ14" s="208">
        <v>8.1713187499999993</v>
      </c>
      <c r="BA14" s="208">
        <v>8.8209003547999991</v>
      </c>
      <c r="BB14" s="208">
        <v>8.5269395666999994</v>
      </c>
      <c r="BC14" s="208">
        <v>8.4793735161000008</v>
      </c>
      <c r="BD14" s="208">
        <v>8.3094823333000001</v>
      </c>
      <c r="BE14" s="208">
        <v>8.5685959999999994</v>
      </c>
      <c r="BF14" s="208">
        <v>8.7788219999999999</v>
      </c>
      <c r="BG14" s="324">
        <v>8.9924579999999992</v>
      </c>
      <c r="BH14" s="324">
        <v>9.0349629999999994</v>
      </c>
      <c r="BI14" s="324">
        <v>9.3793070000000007</v>
      </c>
      <c r="BJ14" s="324">
        <v>9.2971570000000003</v>
      </c>
      <c r="BK14" s="324">
        <v>9.5244579999999992</v>
      </c>
      <c r="BL14" s="324">
        <v>9.5682069999999992</v>
      </c>
      <c r="BM14" s="324">
        <v>9.8540019999999995</v>
      </c>
      <c r="BN14" s="324">
        <v>9.1363420000000009</v>
      </c>
      <c r="BO14" s="324">
        <v>8.9190000000000005</v>
      </c>
      <c r="BP14" s="324">
        <v>9.2642380000000006</v>
      </c>
      <c r="BQ14" s="324">
        <v>9.3308009999999992</v>
      </c>
      <c r="BR14" s="324">
        <v>9.4267430000000001</v>
      </c>
      <c r="BS14" s="324">
        <v>9.5725490000000004</v>
      </c>
      <c r="BT14" s="324">
        <v>9.5747949999999999</v>
      </c>
      <c r="BU14" s="324">
        <v>9.8952439999999999</v>
      </c>
      <c r="BV14" s="324">
        <v>9.7989119999999996</v>
      </c>
    </row>
    <row r="15" spans="1:74" ht="11.15" customHeight="1" x14ac:dyDescent="0.25">
      <c r="A15" s="76" t="s">
        <v>533</v>
      </c>
      <c r="B15" s="182" t="s">
        <v>421</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0.15603225806000001</v>
      </c>
      <c r="AT15" s="208">
        <v>0.14903225806000001</v>
      </c>
      <c r="AU15" s="208">
        <v>0.14146666666999999</v>
      </c>
      <c r="AV15" s="208">
        <v>0.14767741935000001</v>
      </c>
      <c r="AW15" s="208">
        <v>0.19363333332999999</v>
      </c>
      <c r="AX15" s="208">
        <v>0.17638709677</v>
      </c>
      <c r="AY15" s="208">
        <v>0.18483870967999999</v>
      </c>
      <c r="AZ15" s="208">
        <v>0.18314285714</v>
      </c>
      <c r="BA15" s="208">
        <v>0.18787096774000001</v>
      </c>
      <c r="BB15" s="208">
        <v>0.17399999999999999</v>
      </c>
      <c r="BC15" s="208">
        <v>0.16477419355</v>
      </c>
      <c r="BD15" s="208">
        <v>5.3733333332999997E-2</v>
      </c>
      <c r="BE15" s="208">
        <v>0.1630383</v>
      </c>
      <c r="BF15" s="208">
        <v>0.1631879</v>
      </c>
      <c r="BG15" s="324">
        <v>0.1644428</v>
      </c>
      <c r="BH15" s="324">
        <v>0.16543679999999999</v>
      </c>
      <c r="BI15" s="324">
        <v>0.1659197</v>
      </c>
      <c r="BJ15" s="324">
        <v>0.16500960000000001</v>
      </c>
      <c r="BK15" s="324">
        <v>0.1666552</v>
      </c>
      <c r="BL15" s="324">
        <v>0.1660749</v>
      </c>
      <c r="BM15" s="324">
        <v>0.16689300000000001</v>
      </c>
      <c r="BN15" s="324">
        <v>0.16764390000000001</v>
      </c>
      <c r="BO15" s="324">
        <v>0.1680816</v>
      </c>
      <c r="BP15" s="324">
        <v>0.1682372</v>
      </c>
      <c r="BQ15" s="324">
        <v>0.167936</v>
      </c>
      <c r="BR15" s="324">
        <v>0.16793920000000001</v>
      </c>
      <c r="BS15" s="324">
        <v>0.16850029999999999</v>
      </c>
      <c r="BT15" s="324">
        <v>0.16834489999999999</v>
      </c>
      <c r="BU15" s="324">
        <v>0.16847529999999999</v>
      </c>
      <c r="BV15" s="324">
        <v>0.1679726</v>
      </c>
    </row>
    <row r="16" spans="1:74" ht="11.15" customHeight="1" x14ac:dyDescent="0.25">
      <c r="A16" s="76" t="s">
        <v>15</v>
      </c>
      <c r="B16" s="182" t="s">
        <v>422</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27.906107143</v>
      </c>
      <c r="AO16" s="208">
        <v>1.9041612903</v>
      </c>
      <c r="AP16" s="208">
        <v>-5.5190333333000003</v>
      </c>
      <c r="AQ16" s="208">
        <v>-13.443064516</v>
      </c>
      <c r="AR16" s="208">
        <v>-8.2601666667</v>
      </c>
      <c r="AS16" s="208">
        <v>-5.4723225806000002</v>
      </c>
      <c r="AT16" s="208">
        <v>-5.2712903225999996</v>
      </c>
      <c r="AU16" s="208">
        <v>-13.020799999999999</v>
      </c>
      <c r="AV16" s="208">
        <v>-11.628032257999999</v>
      </c>
      <c r="AW16" s="208">
        <v>4.3910333333000002</v>
      </c>
      <c r="AX16" s="208">
        <v>10.439419355</v>
      </c>
      <c r="AY16" s="208">
        <v>32.082548387000003</v>
      </c>
      <c r="AZ16" s="208">
        <v>23.456821429000001</v>
      </c>
      <c r="BA16" s="208">
        <v>5.1948709677</v>
      </c>
      <c r="BB16" s="208">
        <v>-7.2018333332999998</v>
      </c>
      <c r="BC16" s="208">
        <v>-12.645258065</v>
      </c>
      <c r="BD16" s="208">
        <v>-10.776400000000001</v>
      </c>
      <c r="BE16" s="208">
        <v>-5.5281428570999998</v>
      </c>
      <c r="BF16" s="208">
        <v>-6.7724930876</v>
      </c>
      <c r="BG16" s="324">
        <v>-13.35459</v>
      </c>
      <c r="BH16" s="324">
        <v>-10.41024</v>
      </c>
      <c r="BI16" s="324">
        <v>2.3914140000000002</v>
      </c>
      <c r="BJ16" s="324">
        <v>16.27158</v>
      </c>
      <c r="BK16" s="324">
        <v>23.128879999999999</v>
      </c>
      <c r="BL16" s="324">
        <v>15.795669999999999</v>
      </c>
      <c r="BM16" s="324">
        <v>4.1750499999999997</v>
      </c>
      <c r="BN16" s="324">
        <v>-10.46114</v>
      </c>
      <c r="BO16" s="324">
        <v>-15.944039999999999</v>
      </c>
      <c r="BP16" s="324">
        <v>-12.01069</v>
      </c>
      <c r="BQ16" s="324">
        <v>-6.21075</v>
      </c>
      <c r="BR16" s="324">
        <v>-7.1429270000000002</v>
      </c>
      <c r="BS16" s="324">
        <v>-13.61412</v>
      </c>
      <c r="BT16" s="324">
        <v>-9.9119270000000004</v>
      </c>
      <c r="BU16" s="324">
        <v>3.435362</v>
      </c>
      <c r="BV16" s="324">
        <v>18.340319999999998</v>
      </c>
    </row>
    <row r="17" spans="1:74" ht="11.15" customHeight="1" x14ac:dyDescent="0.25">
      <c r="A17" s="71" t="s">
        <v>766</v>
      </c>
      <c r="B17" s="182" t="s">
        <v>424</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106.73799765</v>
      </c>
      <c r="AN17" s="208">
        <v>108.89739654</v>
      </c>
      <c r="AO17" s="208">
        <v>82.857906806000003</v>
      </c>
      <c r="AP17" s="208">
        <v>76.021103600000004</v>
      </c>
      <c r="AQ17" s="208">
        <v>67.699197419000001</v>
      </c>
      <c r="AR17" s="208">
        <v>74.032818167000002</v>
      </c>
      <c r="AS17" s="208">
        <v>77.458240064999998</v>
      </c>
      <c r="AT17" s="208">
        <v>78.089496225999994</v>
      </c>
      <c r="AU17" s="208">
        <v>70.222481232999996</v>
      </c>
      <c r="AV17" s="208">
        <v>73.867134418999996</v>
      </c>
      <c r="AW17" s="208">
        <v>91.087273432999993</v>
      </c>
      <c r="AX17" s="208">
        <v>95.756210773999996</v>
      </c>
      <c r="AY17" s="208">
        <v>116.91777802999999</v>
      </c>
      <c r="AZ17" s="208">
        <v>107.47335318</v>
      </c>
      <c r="BA17" s="208">
        <v>88.137072645000003</v>
      </c>
      <c r="BB17" s="208">
        <v>77.630174400000001</v>
      </c>
      <c r="BC17" s="208">
        <v>72.164811354999998</v>
      </c>
      <c r="BD17" s="208">
        <v>76.3106911</v>
      </c>
      <c r="BE17" s="208">
        <v>81.515465442999997</v>
      </c>
      <c r="BF17" s="208">
        <v>79.358134812000003</v>
      </c>
      <c r="BG17" s="324">
        <v>73.221220000000002</v>
      </c>
      <c r="BH17" s="324">
        <v>76.542509999999993</v>
      </c>
      <c r="BI17" s="324">
        <v>87.362219999999994</v>
      </c>
      <c r="BJ17" s="324">
        <v>101.50920000000001</v>
      </c>
      <c r="BK17" s="324">
        <v>109.8509</v>
      </c>
      <c r="BL17" s="324">
        <v>101.7868</v>
      </c>
      <c r="BM17" s="324">
        <v>89.613969999999995</v>
      </c>
      <c r="BN17" s="324">
        <v>75.258009999999999</v>
      </c>
      <c r="BO17" s="324">
        <v>70.132980000000003</v>
      </c>
      <c r="BP17" s="324">
        <v>73.987030000000004</v>
      </c>
      <c r="BQ17" s="324">
        <v>79.837599999999995</v>
      </c>
      <c r="BR17" s="324">
        <v>78.76276</v>
      </c>
      <c r="BS17" s="324">
        <v>73.334599999999995</v>
      </c>
      <c r="BT17" s="324">
        <v>76.423879999999997</v>
      </c>
      <c r="BU17" s="324">
        <v>89.704930000000004</v>
      </c>
      <c r="BV17" s="324">
        <v>104.72669999999999</v>
      </c>
    </row>
    <row r="18" spans="1:74" ht="11.15" customHeight="1" x14ac:dyDescent="0.25">
      <c r="A18" s="76" t="s">
        <v>535</v>
      </c>
      <c r="B18" s="182" t="s">
        <v>131</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-0.53278412644999995</v>
      </c>
      <c r="AN18" s="208">
        <v>-0.26121957570999998</v>
      </c>
      <c r="AO18" s="208">
        <v>1.517260839</v>
      </c>
      <c r="AP18" s="208">
        <v>-1.4060529633000001</v>
      </c>
      <c r="AQ18" s="208">
        <v>-0.15811596774</v>
      </c>
      <c r="AR18" s="208">
        <v>-0.20191696333</v>
      </c>
      <c r="AS18" s="208">
        <v>-0.42621931871000002</v>
      </c>
      <c r="AT18" s="208">
        <v>-0.31752770902999999</v>
      </c>
      <c r="AU18" s="208">
        <v>0.11696913333</v>
      </c>
      <c r="AV18" s="208">
        <v>-1.6828570613</v>
      </c>
      <c r="AW18" s="208">
        <v>-2.4216238632999998</v>
      </c>
      <c r="AX18" s="208">
        <v>0.36156468160999999</v>
      </c>
      <c r="AY18" s="208">
        <v>-1.3291415119000001</v>
      </c>
      <c r="AZ18" s="208">
        <v>1.0928234314</v>
      </c>
      <c r="BA18" s="208">
        <v>1.0334338055000001</v>
      </c>
      <c r="BB18" s="208">
        <v>0.96798667000000005</v>
      </c>
      <c r="BC18" s="208">
        <v>-0.27691970968000001</v>
      </c>
      <c r="BD18" s="208">
        <v>0.63005846666999998</v>
      </c>
      <c r="BE18" s="208">
        <v>6.8239857143000002E-2</v>
      </c>
      <c r="BF18" s="208">
        <v>0.22357348756000001</v>
      </c>
      <c r="BG18" s="324">
        <v>-1.073415</v>
      </c>
      <c r="BH18" s="324">
        <v>-1.254059</v>
      </c>
      <c r="BI18" s="324">
        <v>-0.86941650000000004</v>
      </c>
      <c r="BJ18" s="324">
        <v>2.4078249999999999</v>
      </c>
      <c r="BK18" s="324">
        <v>1.043221</v>
      </c>
      <c r="BL18" s="324">
        <v>1.090462</v>
      </c>
      <c r="BM18" s="324">
        <v>-1.079866</v>
      </c>
      <c r="BN18" s="324">
        <v>-1.1174470000000001</v>
      </c>
      <c r="BO18" s="324">
        <v>-1.369286</v>
      </c>
      <c r="BP18" s="324">
        <v>-1.499064</v>
      </c>
      <c r="BQ18" s="324">
        <v>-2.1689229999999999</v>
      </c>
      <c r="BR18" s="324">
        <v>-0.65934979999999999</v>
      </c>
      <c r="BS18" s="324">
        <v>-0.89196169999999997</v>
      </c>
      <c r="BT18" s="324">
        <v>-1.6534900000000002E-2</v>
      </c>
      <c r="BU18" s="324">
        <v>-0.99462910000000004</v>
      </c>
      <c r="BV18" s="324">
        <v>0.58627300000000004</v>
      </c>
    </row>
    <row r="19" spans="1:74" ht="11.15" customHeight="1" x14ac:dyDescent="0.25">
      <c r="A19" s="77" t="s">
        <v>767</v>
      </c>
      <c r="B19" s="182" t="s">
        <v>423</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84.375167645000005</v>
      </c>
      <c r="AP19" s="208">
        <v>74.615050636999996</v>
      </c>
      <c r="AQ19" s="208">
        <v>67.541081452</v>
      </c>
      <c r="AR19" s="208">
        <v>73.830901202999996</v>
      </c>
      <c r="AS19" s="208">
        <v>77.032020746000001</v>
      </c>
      <c r="AT19" s="208">
        <v>77.771968517000005</v>
      </c>
      <c r="AU19" s="208">
        <v>70.339450366999998</v>
      </c>
      <c r="AV19" s="208">
        <v>72.184277358000003</v>
      </c>
      <c r="AW19" s="208">
        <v>88.665649569999999</v>
      </c>
      <c r="AX19" s="208">
        <v>96.117775456000004</v>
      </c>
      <c r="AY19" s="208">
        <v>115.58863651999999</v>
      </c>
      <c r="AZ19" s="208">
        <v>108.56617661</v>
      </c>
      <c r="BA19" s="208">
        <v>89.170506450999994</v>
      </c>
      <c r="BB19" s="208">
        <v>78.598161070000003</v>
      </c>
      <c r="BC19" s="208">
        <v>71.887891644999996</v>
      </c>
      <c r="BD19" s="208">
        <v>76.940749566999997</v>
      </c>
      <c r="BE19" s="208">
        <v>81.583705300000005</v>
      </c>
      <c r="BF19" s="208">
        <v>79.581708300000003</v>
      </c>
      <c r="BG19" s="324">
        <v>72.147800000000004</v>
      </c>
      <c r="BH19" s="324">
        <v>75.288449999999997</v>
      </c>
      <c r="BI19" s="324">
        <v>86.492800000000003</v>
      </c>
      <c r="BJ19" s="324">
        <v>103.9171</v>
      </c>
      <c r="BK19" s="324">
        <v>110.89409999999999</v>
      </c>
      <c r="BL19" s="324">
        <v>102.8772</v>
      </c>
      <c r="BM19" s="324">
        <v>88.534099999999995</v>
      </c>
      <c r="BN19" s="324">
        <v>74.140559999999994</v>
      </c>
      <c r="BO19" s="324">
        <v>68.7637</v>
      </c>
      <c r="BP19" s="324">
        <v>72.487970000000004</v>
      </c>
      <c r="BQ19" s="324">
        <v>77.668679999999995</v>
      </c>
      <c r="BR19" s="324">
        <v>78.103409999999997</v>
      </c>
      <c r="BS19" s="324">
        <v>72.442639999999997</v>
      </c>
      <c r="BT19" s="324">
        <v>76.407340000000005</v>
      </c>
      <c r="BU19" s="324">
        <v>88.710300000000004</v>
      </c>
      <c r="BV19" s="324">
        <v>105.313</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row>
    <row r="21" spans="1:74" ht="11.15" customHeight="1" x14ac:dyDescent="0.25">
      <c r="A21" s="71"/>
      <c r="B21" s="78" t="s">
        <v>775</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536</v>
      </c>
      <c r="B22" s="182" t="s">
        <v>425</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6.9510322580999997</v>
      </c>
      <c r="AR22" s="208">
        <v>4.2680666667000002</v>
      </c>
      <c r="AS22" s="208">
        <v>3.6005806452</v>
      </c>
      <c r="AT22" s="208">
        <v>3.4028709677000002</v>
      </c>
      <c r="AU22" s="208">
        <v>3.8687999999999998</v>
      </c>
      <c r="AV22" s="208">
        <v>6.159516129</v>
      </c>
      <c r="AW22" s="208">
        <v>15.768133333</v>
      </c>
      <c r="AX22" s="208">
        <v>21.408129032000002</v>
      </c>
      <c r="AY22" s="208">
        <v>30.987645161</v>
      </c>
      <c r="AZ22" s="208">
        <v>28.432821429000001</v>
      </c>
      <c r="BA22" s="208">
        <v>19.084806451999999</v>
      </c>
      <c r="BB22" s="208">
        <v>13.0687</v>
      </c>
      <c r="BC22" s="208">
        <v>6.4785806452000001</v>
      </c>
      <c r="BD22" s="208">
        <v>4.1219000000000001</v>
      </c>
      <c r="BE22" s="208">
        <v>3.8741430000000001</v>
      </c>
      <c r="BF22" s="208">
        <v>3.672806</v>
      </c>
      <c r="BG22" s="324">
        <v>4.616981</v>
      </c>
      <c r="BH22" s="324">
        <v>8.0704799999999999</v>
      </c>
      <c r="BI22" s="324">
        <v>16.151859999999999</v>
      </c>
      <c r="BJ22" s="324">
        <v>26.041460000000001</v>
      </c>
      <c r="BK22" s="324">
        <v>30.21161</v>
      </c>
      <c r="BL22" s="324">
        <v>26.752859999999998</v>
      </c>
      <c r="BM22" s="324">
        <v>19.77054</v>
      </c>
      <c r="BN22" s="324">
        <v>11.849399999999999</v>
      </c>
      <c r="BO22" s="324">
        <v>7.0792400000000004</v>
      </c>
      <c r="BP22" s="324">
        <v>4.8714180000000002</v>
      </c>
      <c r="BQ22" s="324">
        <v>4.123456</v>
      </c>
      <c r="BR22" s="324">
        <v>3.9388100000000001</v>
      </c>
      <c r="BS22" s="324">
        <v>4.8106859999999996</v>
      </c>
      <c r="BT22" s="324">
        <v>8.3124719999999996</v>
      </c>
      <c r="BU22" s="324">
        <v>16.353020000000001</v>
      </c>
      <c r="BV22" s="324">
        <v>26.139040000000001</v>
      </c>
    </row>
    <row r="23" spans="1:74" ht="11.15" customHeight="1" x14ac:dyDescent="0.25">
      <c r="A23" s="76" t="s">
        <v>537</v>
      </c>
      <c r="B23" s="182" t="s">
        <v>426</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11.444709677000001</v>
      </c>
      <c r="AP23" s="208">
        <v>8.1481999999999992</v>
      </c>
      <c r="AQ23" s="208">
        <v>5.8415483870999996</v>
      </c>
      <c r="AR23" s="208">
        <v>4.7256</v>
      </c>
      <c r="AS23" s="208">
        <v>4.5609999999999999</v>
      </c>
      <c r="AT23" s="208">
        <v>4.5316774194000002</v>
      </c>
      <c r="AU23" s="208">
        <v>4.9712333332999998</v>
      </c>
      <c r="AV23" s="208">
        <v>6.2746129032000004</v>
      </c>
      <c r="AW23" s="208">
        <v>11.122400000000001</v>
      </c>
      <c r="AX23" s="208">
        <v>12.876064516</v>
      </c>
      <c r="AY23" s="208">
        <v>17.830741934999999</v>
      </c>
      <c r="AZ23" s="208">
        <v>16.630464285999999</v>
      </c>
      <c r="BA23" s="208">
        <v>12.495322581</v>
      </c>
      <c r="BB23" s="208">
        <v>9.3367666667000009</v>
      </c>
      <c r="BC23" s="208">
        <v>5.9130645161000004</v>
      </c>
      <c r="BD23" s="208">
        <v>4.9279333333000004</v>
      </c>
      <c r="BE23" s="208">
        <v>4.7442729999999997</v>
      </c>
      <c r="BF23" s="208">
        <v>4.8471909999999996</v>
      </c>
      <c r="BG23" s="324">
        <v>5.5587689999999998</v>
      </c>
      <c r="BH23" s="324">
        <v>7.482837</v>
      </c>
      <c r="BI23" s="324">
        <v>11.47742</v>
      </c>
      <c r="BJ23" s="324">
        <v>15.41737</v>
      </c>
      <c r="BK23" s="324">
        <v>17.29964</v>
      </c>
      <c r="BL23" s="324">
        <v>16.505019999999998</v>
      </c>
      <c r="BM23" s="324">
        <v>12.021979999999999</v>
      </c>
      <c r="BN23" s="324">
        <v>8.7619089999999993</v>
      </c>
      <c r="BO23" s="324">
        <v>6.1910499999999997</v>
      </c>
      <c r="BP23" s="324">
        <v>5.3064669999999996</v>
      </c>
      <c r="BQ23" s="324">
        <v>4.9253200000000001</v>
      </c>
      <c r="BR23" s="324">
        <v>5.0267689999999998</v>
      </c>
      <c r="BS23" s="324">
        <v>5.7175409999999998</v>
      </c>
      <c r="BT23" s="324">
        <v>7.6722859999999997</v>
      </c>
      <c r="BU23" s="324">
        <v>11.70166</v>
      </c>
      <c r="BV23" s="324">
        <v>15.620139999999999</v>
      </c>
    </row>
    <row r="24" spans="1:74" ht="11.15" customHeight="1" x14ac:dyDescent="0.25">
      <c r="A24" s="76" t="s">
        <v>539</v>
      </c>
      <c r="B24" s="182" t="s">
        <v>427</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22.450225805999999</v>
      </c>
      <c r="AP24" s="208">
        <v>22.331933332999998</v>
      </c>
      <c r="AQ24" s="208">
        <v>21.011709676999999</v>
      </c>
      <c r="AR24" s="208">
        <v>21.043233333</v>
      </c>
      <c r="AS24" s="208">
        <v>21.267838709999999</v>
      </c>
      <c r="AT24" s="208">
        <v>21.357645161000001</v>
      </c>
      <c r="AU24" s="208">
        <v>20.788266666999998</v>
      </c>
      <c r="AV24" s="208">
        <v>21.60116129</v>
      </c>
      <c r="AW24" s="208">
        <v>24.041699999999999</v>
      </c>
      <c r="AX24" s="208">
        <v>24.681935484</v>
      </c>
      <c r="AY24" s="208">
        <v>26.102677418999999</v>
      </c>
      <c r="AZ24" s="208">
        <v>25.548357143</v>
      </c>
      <c r="BA24" s="208">
        <v>24.063129031999999</v>
      </c>
      <c r="BB24" s="208">
        <v>23.040933333000002</v>
      </c>
      <c r="BC24" s="208">
        <v>21.787193548000001</v>
      </c>
      <c r="BD24" s="208">
        <v>21.629300000000001</v>
      </c>
      <c r="BE24" s="208">
        <v>21.291730000000001</v>
      </c>
      <c r="BF24" s="208">
        <v>21.145769999999999</v>
      </c>
      <c r="BG24" s="324">
        <v>21.139220000000002</v>
      </c>
      <c r="BH24" s="324">
        <v>21.755140000000001</v>
      </c>
      <c r="BI24" s="324">
        <v>23.190750000000001</v>
      </c>
      <c r="BJ24" s="324">
        <v>23.757020000000001</v>
      </c>
      <c r="BK24" s="324">
        <v>22.898040000000002</v>
      </c>
      <c r="BL24" s="324">
        <v>22.369440000000001</v>
      </c>
      <c r="BM24" s="324">
        <v>21.22025</v>
      </c>
      <c r="BN24" s="324">
        <v>20.6736</v>
      </c>
      <c r="BO24" s="324">
        <v>20.308330000000002</v>
      </c>
      <c r="BP24" s="324">
        <v>20.254850000000001</v>
      </c>
      <c r="BQ24" s="324">
        <v>20.646339999999999</v>
      </c>
      <c r="BR24" s="324">
        <v>21.022760000000002</v>
      </c>
      <c r="BS24" s="324">
        <v>21.711179999999999</v>
      </c>
      <c r="BT24" s="324">
        <v>22.652529999999999</v>
      </c>
      <c r="BU24" s="324">
        <v>24.393080000000001</v>
      </c>
      <c r="BV24" s="324">
        <v>24.845839999999999</v>
      </c>
    </row>
    <row r="25" spans="1:74" ht="11.15" customHeight="1" x14ac:dyDescent="0.25">
      <c r="A25" s="76" t="s">
        <v>540</v>
      </c>
      <c r="B25" s="182" t="s">
        <v>132</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31.581475229999999</v>
      </c>
      <c r="AZ25" s="208">
        <v>29.135176609999998</v>
      </c>
      <c r="BA25" s="208">
        <v>25.274183870000002</v>
      </c>
      <c r="BB25" s="208">
        <v>25.19726107</v>
      </c>
      <c r="BC25" s="208">
        <v>29.926827128999999</v>
      </c>
      <c r="BD25" s="208">
        <v>38.272382899999997</v>
      </c>
      <c r="BE25" s="208">
        <v>43.531109999999998</v>
      </c>
      <c r="BF25" s="208">
        <v>41.836080000000003</v>
      </c>
      <c r="BG25" s="324">
        <v>32.972729999999999</v>
      </c>
      <c r="BH25" s="324">
        <v>29.978490000000001</v>
      </c>
      <c r="BI25" s="324">
        <v>27.253779999999999</v>
      </c>
      <c r="BJ25" s="324">
        <v>29.70486</v>
      </c>
      <c r="BK25" s="324">
        <v>31.210909999999998</v>
      </c>
      <c r="BL25" s="324">
        <v>28.252330000000001</v>
      </c>
      <c r="BM25" s="324">
        <v>27.00432</v>
      </c>
      <c r="BN25" s="324">
        <v>24.815069999999999</v>
      </c>
      <c r="BO25" s="324">
        <v>27.31418</v>
      </c>
      <c r="BP25" s="324">
        <v>34.052410000000002</v>
      </c>
      <c r="BQ25" s="324">
        <v>39.80021</v>
      </c>
      <c r="BR25" s="324">
        <v>39.926360000000003</v>
      </c>
      <c r="BS25" s="324">
        <v>32.200240000000001</v>
      </c>
      <c r="BT25" s="324">
        <v>29.630549999999999</v>
      </c>
      <c r="BU25" s="324">
        <v>27.690930000000002</v>
      </c>
      <c r="BV25" s="324">
        <v>29.572320000000001</v>
      </c>
    </row>
    <row r="26" spans="1:74" ht="11.15" customHeight="1" x14ac:dyDescent="0.25">
      <c r="A26" s="76" t="s">
        <v>538</v>
      </c>
      <c r="B26" s="182" t="s">
        <v>428</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5.2524838709999999</v>
      </c>
      <c r="AY26" s="208">
        <v>5.1202903225999998</v>
      </c>
      <c r="AZ26" s="208">
        <v>5.0856428570999999</v>
      </c>
      <c r="BA26" s="208">
        <v>5.1603870968000001</v>
      </c>
      <c r="BB26" s="208">
        <v>5.2111999999999998</v>
      </c>
      <c r="BC26" s="208">
        <v>5.2607419354999996</v>
      </c>
      <c r="BD26" s="208">
        <v>5.3007333333000002</v>
      </c>
      <c r="BE26" s="208">
        <v>5.2941130000000003</v>
      </c>
      <c r="BF26" s="208">
        <v>5.2982769999999997</v>
      </c>
      <c r="BG26" s="324">
        <v>5.3392379999999999</v>
      </c>
      <c r="BH26" s="324">
        <v>5.3715999999999999</v>
      </c>
      <c r="BI26" s="324">
        <v>5.3871469999999997</v>
      </c>
      <c r="BJ26" s="324">
        <v>5.3576560000000004</v>
      </c>
      <c r="BK26" s="324">
        <v>5.3948109999999998</v>
      </c>
      <c r="BL26" s="324">
        <v>5.3976490000000004</v>
      </c>
      <c r="BM26" s="324">
        <v>5.4151680000000004</v>
      </c>
      <c r="BN26" s="324">
        <v>5.4383169999999996</v>
      </c>
      <c r="BO26" s="324">
        <v>5.456372</v>
      </c>
      <c r="BP26" s="324">
        <v>5.4592549999999997</v>
      </c>
      <c r="BQ26" s="324">
        <v>5.4496390000000003</v>
      </c>
      <c r="BR26" s="324">
        <v>5.4503579999999996</v>
      </c>
      <c r="BS26" s="324">
        <v>5.4681059999999997</v>
      </c>
      <c r="BT26" s="324">
        <v>5.463165</v>
      </c>
      <c r="BU26" s="324">
        <v>5.4674820000000004</v>
      </c>
      <c r="BV26" s="324">
        <v>5.4510779999999999</v>
      </c>
    </row>
    <row r="27" spans="1:74" ht="11.15" customHeight="1" x14ac:dyDescent="0.25">
      <c r="A27" s="76" t="s">
        <v>542</v>
      </c>
      <c r="B27" s="182" t="s">
        <v>805</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2.7885806452000002</v>
      </c>
      <c r="AP27" s="208">
        <v>2.4660000000000002</v>
      </c>
      <c r="AQ27" s="208">
        <v>2.2322258064999998</v>
      </c>
      <c r="AR27" s="208">
        <v>2.4401000000000002</v>
      </c>
      <c r="AS27" s="208">
        <v>2.5459032258000001</v>
      </c>
      <c r="AT27" s="208">
        <v>2.5703548387000001</v>
      </c>
      <c r="AU27" s="208">
        <v>2.3247</v>
      </c>
      <c r="AV27" s="208">
        <v>2.3856774193999999</v>
      </c>
      <c r="AW27" s="208">
        <v>2.9304000000000001</v>
      </c>
      <c r="AX27" s="208">
        <v>3.1766774193999998</v>
      </c>
      <c r="AY27" s="208">
        <v>3.8201935483999998</v>
      </c>
      <c r="AZ27" s="208">
        <v>3.5881071429000002</v>
      </c>
      <c r="BA27" s="208">
        <v>2.9470645161000002</v>
      </c>
      <c r="BB27" s="208">
        <v>2.5976666666999999</v>
      </c>
      <c r="BC27" s="208">
        <v>2.3758709677000001</v>
      </c>
      <c r="BD27" s="208">
        <v>2.5428666667000002</v>
      </c>
      <c r="BE27" s="208">
        <v>2.7027030000000001</v>
      </c>
      <c r="BF27" s="208">
        <v>2.6359509999999999</v>
      </c>
      <c r="BG27" s="324">
        <v>2.3752219999999999</v>
      </c>
      <c r="BH27" s="324">
        <v>2.48427</v>
      </c>
      <c r="BI27" s="324">
        <v>2.886218</v>
      </c>
      <c r="BJ27" s="324">
        <v>3.493055</v>
      </c>
      <c r="BK27" s="324">
        <v>3.7335020000000001</v>
      </c>
      <c r="BL27" s="324">
        <v>3.4542899999999999</v>
      </c>
      <c r="BM27" s="324">
        <v>2.9562189999999999</v>
      </c>
      <c r="BN27" s="324">
        <v>2.4566319999999999</v>
      </c>
      <c r="BO27" s="324">
        <v>2.2688920000000001</v>
      </c>
      <c r="BP27" s="324">
        <v>2.3979339999999998</v>
      </c>
      <c r="BQ27" s="324">
        <v>2.5780820000000002</v>
      </c>
      <c r="BR27" s="324">
        <v>2.5927180000000001</v>
      </c>
      <c r="BS27" s="324">
        <v>2.3892530000000001</v>
      </c>
      <c r="BT27" s="324">
        <v>2.5307089999999999</v>
      </c>
      <c r="BU27" s="324">
        <v>2.9584969999999999</v>
      </c>
      <c r="BV27" s="324">
        <v>3.5389379999999999</v>
      </c>
    </row>
    <row r="28" spans="1:74" ht="11.15" customHeight="1" x14ac:dyDescent="0.25">
      <c r="A28" s="76" t="s">
        <v>550</v>
      </c>
      <c r="B28" s="182" t="s">
        <v>429</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0.14560714286000001</v>
      </c>
      <c r="BA28" s="208">
        <v>0.14561290323000001</v>
      </c>
      <c r="BB28" s="208">
        <v>0.14563333333</v>
      </c>
      <c r="BC28" s="208">
        <v>0.14561290323000001</v>
      </c>
      <c r="BD28" s="208">
        <v>0.14563333333</v>
      </c>
      <c r="BE28" s="208">
        <v>0.14563329999999999</v>
      </c>
      <c r="BF28" s="208">
        <v>0.14563329999999999</v>
      </c>
      <c r="BG28" s="324">
        <v>0.14563329999999999</v>
      </c>
      <c r="BH28" s="324">
        <v>0.14563329999999999</v>
      </c>
      <c r="BI28" s="324">
        <v>0.14563329999999999</v>
      </c>
      <c r="BJ28" s="324">
        <v>0.14563329999999999</v>
      </c>
      <c r="BK28" s="324">
        <v>0.14563329999999999</v>
      </c>
      <c r="BL28" s="324">
        <v>0.14563329999999999</v>
      </c>
      <c r="BM28" s="324">
        <v>0.14563329999999999</v>
      </c>
      <c r="BN28" s="324">
        <v>0.14563329999999999</v>
      </c>
      <c r="BO28" s="324">
        <v>0.14563329999999999</v>
      </c>
      <c r="BP28" s="324">
        <v>0.14563329999999999</v>
      </c>
      <c r="BQ28" s="324">
        <v>0.14563329999999999</v>
      </c>
      <c r="BR28" s="324">
        <v>0.14563329999999999</v>
      </c>
      <c r="BS28" s="324">
        <v>0.14563329999999999</v>
      </c>
      <c r="BT28" s="324">
        <v>0.14563329999999999</v>
      </c>
      <c r="BU28" s="324">
        <v>0.14563329999999999</v>
      </c>
      <c r="BV28" s="324">
        <v>0.14563329999999999</v>
      </c>
    </row>
    <row r="29" spans="1:74" ht="11.15" customHeight="1" x14ac:dyDescent="0.25">
      <c r="A29" s="77" t="s">
        <v>541</v>
      </c>
      <c r="B29" s="183" t="s">
        <v>777</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84.375167645000005</v>
      </c>
      <c r="AP29" s="208">
        <v>74.615050636999996</v>
      </c>
      <c r="AQ29" s="208">
        <v>67.541081452</v>
      </c>
      <c r="AR29" s="208">
        <v>73.830901202999996</v>
      </c>
      <c r="AS29" s="208">
        <v>77.032020746000001</v>
      </c>
      <c r="AT29" s="208">
        <v>77.771968517000005</v>
      </c>
      <c r="AU29" s="208">
        <v>70.339450366999998</v>
      </c>
      <c r="AV29" s="208">
        <v>72.184277358000003</v>
      </c>
      <c r="AW29" s="208">
        <v>88.665649569999999</v>
      </c>
      <c r="AX29" s="208">
        <v>96.117775456000004</v>
      </c>
      <c r="AY29" s="208">
        <v>115.58863651999999</v>
      </c>
      <c r="AZ29" s="208">
        <v>108.56617661</v>
      </c>
      <c r="BA29" s="208">
        <v>89.170506450999994</v>
      </c>
      <c r="BB29" s="208">
        <v>78.598161070000003</v>
      </c>
      <c r="BC29" s="208">
        <v>71.887891644999996</v>
      </c>
      <c r="BD29" s="208">
        <v>76.940749566999997</v>
      </c>
      <c r="BE29" s="208">
        <v>81.583705300000005</v>
      </c>
      <c r="BF29" s="208">
        <v>79.581708300000003</v>
      </c>
      <c r="BG29" s="324">
        <v>72.147800000000004</v>
      </c>
      <c r="BH29" s="324">
        <v>75.288449999999997</v>
      </c>
      <c r="BI29" s="324">
        <v>86.492800000000003</v>
      </c>
      <c r="BJ29" s="324">
        <v>103.9171</v>
      </c>
      <c r="BK29" s="324">
        <v>110.89409999999999</v>
      </c>
      <c r="BL29" s="324">
        <v>102.8772</v>
      </c>
      <c r="BM29" s="324">
        <v>88.534099999999995</v>
      </c>
      <c r="BN29" s="324">
        <v>74.140559999999994</v>
      </c>
      <c r="BO29" s="324">
        <v>68.7637</v>
      </c>
      <c r="BP29" s="324">
        <v>72.487970000000004</v>
      </c>
      <c r="BQ29" s="324">
        <v>77.668679999999995</v>
      </c>
      <c r="BR29" s="324">
        <v>78.103409999999997</v>
      </c>
      <c r="BS29" s="324">
        <v>72.442639999999997</v>
      </c>
      <c r="BT29" s="324">
        <v>76.407340000000005</v>
      </c>
      <c r="BU29" s="324">
        <v>88.710300000000004</v>
      </c>
      <c r="BV29" s="324">
        <v>105.313</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row>
    <row r="31" spans="1:74" ht="11.15" customHeight="1" x14ac:dyDescent="0.25">
      <c r="A31" s="71"/>
      <c r="B31" s="79" t="s">
        <v>776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534</v>
      </c>
      <c r="B32" s="182" t="s">
        <v>430</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1859.287</v>
      </c>
      <c r="AO32" s="251">
        <v>1801.2940000000001</v>
      </c>
      <c r="AP32" s="251">
        <v>1975.1030000000001</v>
      </c>
      <c r="AQ32" s="251">
        <v>2389.8910000000001</v>
      </c>
      <c r="AR32" s="251">
        <v>2585.1260000000002</v>
      </c>
      <c r="AS32" s="251">
        <v>2754.7139999999999</v>
      </c>
      <c r="AT32" s="251">
        <v>2917.268</v>
      </c>
      <c r="AU32" s="251">
        <v>3305.982</v>
      </c>
      <c r="AV32" s="251">
        <v>3665.3850000000002</v>
      </c>
      <c r="AW32" s="251">
        <v>3532.7750000000001</v>
      </c>
      <c r="AX32" s="251">
        <v>3209.982</v>
      </c>
      <c r="AY32" s="251">
        <v>2215.9409999999998</v>
      </c>
      <c r="AZ32" s="251">
        <v>1562.018</v>
      </c>
      <c r="BA32" s="251">
        <v>1401.4649999999999</v>
      </c>
      <c r="BB32" s="251">
        <v>1611.7650000000001</v>
      </c>
      <c r="BC32" s="251">
        <v>2001.915</v>
      </c>
      <c r="BD32" s="251">
        <v>2324.1979999999999</v>
      </c>
      <c r="BE32" s="251">
        <v>2495.5704286</v>
      </c>
      <c r="BF32" s="251">
        <v>2705.5177143000001</v>
      </c>
      <c r="BG32" s="340">
        <v>3106.1550000000002</v>
      </c>
      <c r="BH32" s="340">
        <v>3428.873</v>
      </c>
      <c r="BI32" s="340">
        <v>3357.1309999999999</v>
      </c>
      <c r="BJ32" s="340">
        <v>2852.712</v>
      </c>
      <c r="BK32" s="340">
        <v>2135.7159999999999</v>
      </c>
      <c r="BL32" s="340">
        <v>1693.4380000000001</v>
      </c>
      <c r="BM32" s="340">
        <v>1564.011</v>
      </c>
      <c r="BN32" s="340">
        <v>1877.845</v>
      </c>
      <c r="BO32" s="340">
        <v>2372.11</v>
      </c>
      <c r="BP32" s="340">
        <v>2732.431</v>
      </c>
      <c r="BQ32" s="340">
        <v>2924.9639999999999</v>
      </c>
      <c r="BR32" s="340">
        <v>3146.395</v>
      </c>
      <c r="BS32" s="340">
        <v>3554.819</v>
      </c>
      <c r="BT32" s="340">
        <v>3862.0889999999999</v>
      </c>
      <c r="BU32" s="340">
        <v>3759.0279999999998</v>
      </c>
      <c r="BV32" s="340">
        <v>3190.4780000000001</v>
      </c>
    </row>
    <row r="33" spans="1:74" ht="11.15" customHeight="1" x14ac:dyDescent="0.25">
      <c r="A33" s="562" t="s">
        <v>989</v>
      </c>
      <c r="B33" s="563" t="s">
        <v>994</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331.68299999999999</v>
      </c>
      <c r="BA33" s="251">
        <v>242.15100000000001</v>
      </c>
      <c r="BB33" s="251">
        <v>259.29899999999998</v>
      </c>
      <c r="BC33" s="251">
        <v>370.637</v>
      </c>
      <c r="BD33" s="251">
        <v>479</v>
      </c>
      <c r="BE33" s="251">
        <v>553.28571428999999</v>
      </c>
      <c r="BF33" s="251">
        <v>630.71428571000001</v>
      </c>
      <c r="BG33" s="340">
        <v>751.60239999999999</v>
      </c>
      <c r="BH33" s="340">
        <v>828.18409999999994</v>
      </c>
      <c r="BI33" s="340">
        <v>783.18520000000001</v>
      </c>
      <c r="BJ33" s="340">
        <v>649.29240000000004</v>
      </c>
      <c r="BK33" s="340">
        <v>456.54489999999998</v>
      </c>
      <c r="BL33" s="340">
        <v>331.61320000000001</v>
      </c>
      <c r="BM33" s="340">
        <v>251.88239999999999</v>
      </c>
      <c r="BN33" s="340">
        <v>333.55079999999998</v>
      </c>
      <c r="BO33" s="340">
        <v>480.14710000000002</v>
      </c>
      <c r="BP33" s="340">
        <v>597.73030000000006</v>
      </c>
      <c r="BQ33" s="340">
        <v>682.39499999999998</v>
      </c>
      <c r="BR33" s="340">
        <v>778.9828</v>
      </c>
      <c r="BS33" s="340">
        <v>894.65830000000005</v>
      </c>
      <c r="BT33" s="340">
        <v>952.65170000000001</v>
      </c>
      <c r="BU33" s="340">
        <v>921.22879999999998</v>
      </c>
      <c r="BV33" s="340">
        <v>760.18280000000004</v>
      </c>
    </row>
    <row r="34" spans="1:74" ht="11.15" customHeight="1" x14ac:dyDescent="0.25">
      <c r="A34" s="562" t="s">
        <v>990</v>
      </c>
      <c r="B34" s="563" t="s">
        <v>995</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372.28699999999998</v>
      </c>
      <c r="BA34" s="251">
        <v>296.10599999999999</v>
      </c>
      <c r="BB34" s="251">
        <v>330.20800000000003</v>
      </c>
      <c r="BC34" s="251">
        <v>443.238</v>
      </c>
      <c r="BD34" s="251">
        <v>558.14285714000005</v>
      </c>
      <c r="BE34" s="251">
        <v>648.71428571000001</v>
      </c>
      <c r="BF34" s="251">
        <v>767.57142856999997</v>
      </c>
      <c r="BG34" s="340">
        <v>912.40949999999998</v>
      </c>
      <c r="BH34" s="340">
        <v>1019.823</v>
      </c>
      <c r="BI34" s="340">
        <v>985.84040000000005</v>
      </c>
      <c r="BJ34" s="340">
        <v>803.50049999999999</v>
      </c>
      <c r="BK34" s="340">
        <v>577.82690000000002</v>
      </c>
      <c r="BL34" s="340">
        <v>421.65289999999999</v>
      </c>
      <c r="BM34" s="340">
        <v>351.56439999999998</v>
      </c>
      <c r="BN34" s="340">
        <v>418.59039999999999</v>
      </c>
      <c r="BO34" s="340">
        <v>551.18870000000004</v>
      </c>
      <c r="BP34" s="340">
        <v>666.59519999999998</v>
      </c>
      <c r="BQ34" s="340">
        <v>754.45479999999998</v>
      </c>
      <c r="BR34" s="340">
        <v>865.88419999999996</v>
      </c>
      <c r="BS34" s="340">
        <v>1008.393</v>
      </c>
      <c r="BT34" s="340">
        <v>1105.384</v>
      </c>
      <c r="BU34" s="340">
        <v>1055.0540000000001</v>
      </c>
      <c r="BV34" s="340">
        <v>856.99770000000001</v>
      </c>
    </row>
    <row r="35" spans="1:74" ht="11.15" customHeight="1" x14ac:dyDescent="0.25">
      <c r="A35" s="562" t="s">
        <v>991</v>
      </c>
      <c r="B35" s="563" t="s">
        <v>996</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679.50199999999995</v>
      </c>
      <c r="AO35" s="251">
        <v>760.21799999999996</v>
      </c>
      <c r="AP35" s="251">
        <v>832.33900000000006</v>
      </c>
      <c r="AQ35" s="251">
        <v>978.79600000000005</v>
      </c>
      <c r="AR35" s="251">
        <v>993.36500000000001</v>
      </c>
      <c r="AS35" s="251">
        <v>973.06899999999996</v>
      </c>
      <c r="AT35" s="251">
        <v>939.52200000000005</v>
      </c>
      <c r="AU35" s="251">
        <v>1052.7349999999999</v>
      </c>
      <c r="AV35" s="251">
        <v>1184.701</v>
      </c>
      <c r="AW35" s="251">
        <v>1169.171</v>
      </c>
      <c r="AX35" s="251">
        <v>1142.665</v>
      </c>
      <c r="AY35" s="251">
        <v>793.52800000000002</v>
      </c>
      <c r="AZ35" s="251">
        <v>580.62400000000002</v>
      </c>
      <c r="BA35" s="251">
        <v>587.35799999999995</v>
      </c>
      <c r="BB35" s="251">
        <v>731.01900000000001</v>
      </c>
      <c r="BC35" s="251">
        <v>840.09199999999998</v>
      </c>
      <c r="BD35" s="251">
        <v>889.42857143000003</v>
      </c>
      <c r="BE35" s="251">
        <v>867.57142856999997</v>
      </c>
      <c r="BF35" s="251">
        <v>880.57142856999997</v>
      </c>
      <c r="BG35" s="340">
        <v>986.72950000000003</v>
      </c>
      <c r="BH35" s="340">
        <v>1091.7470000000001</v>
      </c>
      <c r="BI35" s="340">
        <v>1111.8530000000001</v>
      </c>
      <c r="BJ35" s="340">
        <v>999.03229999999996</v>
      </c>
      <c r="BK35" s="340">
        <v>799.8587</v>
      </c>
      <c r="BL35" s="340">
        <v>682.78459999999995</v>
      </c>
      <c r="BM35" s="340">
        <v>710.78200000000004</v>
      </c>
      <c r="BN35" s="340">
        <v>844.31550000000004</v>
      </c>
      <c r="BO35" s="340">
        <v>992.22109999999998</v>
      </c>
      <c r="BP35" s="340">
        <v>1055.681</v>
      </c>
      <c r="BQ35" s="340">
        <v>1035.143</v>
      </c>
      <c r="BR35" s="340">
        <v>1019.689</v>
      </c>
      <c r="BS35" s="340">
        <v>1131.528</v>
      </c>
      <c r="BT35" s="340">
        <v>1249.355</v>
      </c>
      <c r="BU35" s="340">
        <v>1244.606</v>
      </c>
      <c r="BV35" s="340">
        <v>1101.261</v>
      </c>
    </row>
    <row r="36" spans="1:74" ht="11.15" customHeight="1" x14ac:dyDescent="0.25">
      <c r="A36" s="562" t="s">
        <v>992</v>
      </c>
      <c r="B36" s="638" t="s">
        <v>997</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127.863</v>
      </c>
      <c r="AZ36" s="251">
        <v>92.822999999999993</v>
      </c>
      <c r="BA36" s="251">
        <v>90.370999999999995</v>
      </c>
      <c r="BB36" s="251">
        <v>92.991</v>
      </c>
      <c r="BC36" s="251">
        <v>114.494</v>
      </c>
      <c r="BD36" s="251">
        <v>137.42857143000001</v>
      </c>
      <c r="BE36" s="251">
        <v>147.28571428999999</v>
      </c>
      <c r="BF36" s="251">
        <v>158.57142856999999</v>
      </c>
      <c r="BG36" s="340">
        <v>170.3323</v>
      </c>
      <c r="BH36" s="340">
        <v>178.67320000000001</v>
      </c>
      <c r="BI36" s="340">
        <v>170.19489999999999</v>
      </c>
      <c r="BJ36" s="340">
        <v>145.98949999999999</v>
      </c>
      <c r="BK36" s="340">
        <v>114.2724</v>
      </c>
      <c r="BL36" s="340">
        <v>90.011499999999998</v>
      </c>
      <c r="BM36" s="340">
        <v>80.490340000000003</v>
      </c>
      <c r="BN36" s="340">
        <v>83.749440000000007</v>
      </c>
      <c r="BO36" s="340">
        <v>103.8359</v>
      </c>
      <c r="BP36" s="340">
        <v>129.7088</v>
      </c>
      <c r="BQ36" s="340">
        <v>153.3322</v>
      </c>
      <c r="BR36" s="340">
        <v>176.12389999999999</v>
      </c>
      <c r="BS36" s="340">
        <v>198.00040000000001</v>
      </c>
      <c r="BT36" s="340">
        <v>211.39250000000001</v>
      </c>
      <c r="BU36" s="340">
        <v>204.57550000000001</v>
      </c>
      <c r="BV36" s="340">
        <v>180.14340000000001</v>
      </c>
    </row>
    <row r="37" spans="1:74" ht="11.15" customHeight="1" x14ac:dyDescent="0.25">
      <c r="A37" s="562" t="s">
        <v>993</v>
      </c>
      <c r="B37" s="638" t="s">
        <v>998</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274.25599999999997</v>
      </c>
      <c r="AR37" s="251">
        <v>245.655</v>
      </c>
      <c r="AS37" s="251">
        <v>243.90199999999999</v>
      </c>
      <c r="AT37" s="251">
        <v>242.07</v>
      </c>
      <c r="AU37" s="251">
        <v>247.595</v>
      </c>
      <c r="AV37" s="251">
        <v>257.26499999999999</v>
      </c>
      <c r="AW37" s="251">
        <v>266.36399999999998</v>
      </c>
      <c r="AX37" s="251">
        <v>218.285</v>
      </c>
      <c r="AY37" s="251">
        <v>193.77</v>
      </c>
      <c r="AZ37" s="251">
        <v>163.19200000000001</v>
      </c>
      <c r="BA37" s="251">
        <v>164.84899999999999</v>
      </c>
      <c r="BB37" s="251">
        <v>177.39500000000001</v>
      </c>
      <c r="BC37" s="251">
        <v>207.28</v>
      </c>
      <c r="BD37" s="251">
        <v>239.28571428999999</v>
      </c>
      <c r="BE37" s="251">
        <v>252.71428571000001</v>
      </c>
      <c r="BF37" s="251">
        <v>240.85714286000001</v>
      </c>
      <c r="BG37" s="340">
        <v>257.84969999999998</v>
      </c>
      <c r="BH37" s="340">
        <v>283.21370000000002</v>
      </c>
      <c r="BI37" s="340">
        <v>278.82530000000003</v>
      </c>
      <c r="BJ37" s="340">
        <v>227.66489999999999</v>
      </c>
      <c r="BK37" s="340">
        <v>159.9813</v>
      </c>
      <c r="BL37" s="340">
        <v>140.14340000000001</v>
      </c>
      <c r="BM37" s="340">
        <v>142.0598</v>
      </c>
      <c r="BN37" s="340">
        <v>170.4068</v>
      </c>
      <c r="BO37" s="340">
        <v>217.4855</v>
      </c>
      <c r="BP37" s="340">
        <v>255.48419999999999</v>
      </c>
      <c r="BQ37" s="340">
        <v>272.40780000000001</v>
      </c>
      <c r="BR37" s="340">
        <v>278.48349999999999</v>
      </c>
      <c r="BS37" s="340">
        <v>295.00650000000002</v>
      </c>
      <c r="BT37" s="340">
        <v>316.07339999999999</v>
      </c>
      <c r="BU37" s="340">
        <v>306.33190000000002</v>
      </c>
      <c r="BV37" s="340">
        <v>264.661</v>
      </c>
    </row>
    <row r="38" spans="1:74" ht="11.15" customHeight="1" x14ac:dyDescent="0.25">
      <c r="A38" s="562" t="s">
        <v>999</v>
      </c>
      <c r="B38" s="637" t="s">
        <v>419</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21.408999999999999</v>
      </c>
      <c r="BA38" s="247">
        <v>20.631</v>
      </c>
      <c r="BB38" s="247">
        <v>20.853000000000002</v>
      </c>
      <c r="BC38" s="247">
        <v>22.553000000000001</v>
      </c>
      <c r="BD38" s="247">
        <v>24.475999999999999</v>
      </c>
      <c r="BE38" s="247">
        <v>25.998999999999999</v>
      </c>
      <c r="BF38" s="247">
        <v>27.231999999999999</v>
      </c>
      <c r="BG38" s="313">
        <v>27.231999999999999</v>
      </c>
      <c r="BH38" s="313">
        <v>27.231999999999999</v>
      </c>
      <c r="BI38" s="313">
        <v>27.231999999999999</v>
      </c>
      <c r="BJ38" s="313">
        <v>27.231999999999999</v>
      </c>
      <c r="BK38" s="313">
        <v>27.231999999999999</v>
      </c>
      <c r="BL38" s="313">
        <v>27.231999999999999</v>
      </c>
      <c r="BM38" s="313">
        <v>27.231999999999999</v>
      </c>
      <c r="BN38" s="313">
        <v>27.231999999999999</v>
      </c>
      <c r="BO38" s="313">
        <v>27.231999999999999</v>
      </c>
      <c r="BP38" s="313">
        <v>27.231999999999999</v>
      </c>
      <c r="BQ38" s="313">
        <v>27.231999999999999</v>
      </c>
      <c r="BR38" s="313">
        <v>27.231999999999999</v>
      </c>
      <c r="BS38" s="313">
        <v>27.231999999999999</v>
      </c>
      <c r="BT38" s="313">
        <v>27.231999999999999</v>
      </c>
      <c r="BU38" s="313">
        <v>27.231999999999999</v>
      </c>
      <c r="BV38" s="313">
        <v>27.231999999999999</v>
      </c>
    </row>
    <row r="39" spans="1:74" s="406" customFormat="1" ht="12" customHeight="1" x14ac:dyDescent="0.25">
      <c r="A39" s="405"/>
      <c r="B39" s="786" t="s">
        <v>848</v>
      </c>
      <c r="C39" s="741"/>
      <c r="D39" s="741"/>
      <c r="E39" s="741"/>
      <c r="F39" s="741"/>
      <c r="G39" s="741"/>
      <c r="H39" s="741"/>
      <c r="I39" s="741"/>
      <c r="J39" s="741"/>
      <c r="K39" s="741"/>
      <c r="L39" s="741"/>
      <c r="M39" s="741"/>
      <c r="N39" s="741"/>
      <c r="O39" s="741"/>
      <c r="P39" s="741"/>
      <c r="Q39" s="735"/>
      <c r="AY39" s="474"/>
      <c r="AZ39" s="474"/>
      <c r="BA39" s="474"/>
      <c r="BB39" s="574"/>
      <c r="BC39" s="474"/>
      <c r="BD39" s="474"/>
      <c r="BE39" s="474"/>
      <c r="BF39" s="474"/>
      <c r="BG39" s="474"/>
      <c r="BH39" s="474"/>
      <c r="BI39" s="474"/>
      <c r="BJ39" s="474"/>
    </row>
    <row r="40" spans="1:74" s="406" customFormat="1" ht="12" customHeight="1" x14ac:dyDescent="0.25">
      <c r="A40" s="405"/>
      <c r="B40" s="799" t="s">
        <v>849</v>
      </c>
      <c r="C40" s="741"/>
      <c r="D40" s="741"/>
      <c r="E40" s="741"/>
      <c r="F40" s="741"/>
      <c r="G40" s="741"/>
      <c r="H40" s="741"/>
      <c r="I40" s="741"/>
      <c r="J40" s="741"/>
      <c r="K40" s="741"/>
      <c r="L40" s="741"/>
      <c r="M40" s="741"/>
      <c r="N40" s="741"/>
      <c r="O40" s="741"/>
      <c r="P40" s="741"/>
      <c r="Q40" s="735"/>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9" t="s">
        <v>850</v>
      </c>
      <c r="C41" s="741"/>
      <c r="D41" s="741"/>
      <c r="E41" s="741"/>
      <c r="F41" s="741"/>
      <c r="G41" s="741"/>
      <c r="H41" s="741"/>
      <c r="I41" s="741"/>
      <c r="J41" s="741"/>
      <c r="K41" s="741"/>
      <c r="L41" s="741"/>
      <c r="M41" s="741"/>
      <c r="N41" s="741"/>
      <c r="O41" s="741"/>
      <c r="P41" s="741"/>
      <c r="Q41" s="735"/>
      <c r="AY41" s="474"/>
      <c r="AZ41" s="474"/>
      <c r="BA41" s="474"/>
      <c r="BB41" s="474"/>
      <c r="BC41" s="474"/>
      <c r="BD41" s="474"/>
      <c r="BE41" s="474"/>
      <c r="BF41" s="474"/>
      <c r="BG41" s="474"/>
      <c r="BH41" s="474"/>
      <c r="BI41" s="474"/>
      <c r="BJ41" s="474"/>
    </row>
    <row r="42" spans="1:74" s="406" customFormat="1" ht="12" customHeight="1" x14ac:dyDescent="0.25">
      <c r="A42" s="405"/>
      <c r="B42" s="797" t="s">
        <v>1000</v>
      </c>
      <c r="C42" s="735"/>
      <c r="D42" s="735"/>
      <c r="E42" s="735"/>
      <c r="F42" s="735"/>
      <c r="G42" s="735"/>
      <c r="H42" s="735"/>
      <c r="I42" s="735"/>
      <c r="J42" s="735"/>
      <c r="K42" s="735"/>
      <c r="L42" s="735"/>
      <c r="M42" s="735"/>
      <c r="N42" s="735"/>
      <c r="O42" s="735"/>
      <c r="P42" s="735"/>
      <c r="Q42" s="735"/>
      <c r="AY42" s="474"/>
      <c r="AZ42" s="474"/>
      <c r="BA42" s="474"/>
      <c r="BB42" s="474"/>
      <c r="BC42" s="474"/>
      <c r="BD42" s="474"/>
      <c r="BE42" s="474"/>
      <c r="BF42" s="474"/>
      <c r="BG42" s="474"/>
      <c r="BH42" s="474"/>
      <c r="BI42" s="474"/>
      <c r="BJ42" s="474"/>
    </row>
    <row r="43" spans="1:74" s="268" customFormat="1" ht="12" customHeight="1" x14ac:dyDescent="0.25">
      <c r="A43" s="76"/>
      <c r="B43" s="755" t="s">
        <v>806</v>
      </c>
      <c r="C43" s="756"/>
      <c r="D43" s="756"/>
      <c r="E43" s="756"/>
      <c r="F43" s="756"/>
      <c r="G43" s="756"/>
      <c r="H43" s="756"/>
      <c r="I43" s="756"/>
      <c r="J43" s="756"/>
      <c r="K43" s="756"/>
      <c r="L43" s="756"/>
      <c r="M43" s="756"/>
      <c r="N43" s="756"/>
      <c r="O43" s="756"/>
      <c r="P43" s="756"/>
      <c r="Q43" s="756"/>
      <c r="AY43" s="473"/>
      <c r="AZ43" s="473"/>
      <c r="BA43" s="473"/>
      <c r="BB43" s="473"/>
      <c r="BC43" s="473"/>
      <c r="BD43" s="473"/>
      <c r="BE43" s="473"/>
      <c r="BF43" s="473"/>
      <c r="BG43" s="473"/>
      <c r="BH43" s="473"/>
      <c r="BI43" s="473"/>
      <c r="BJ43" s="473"/>
    </row>
    <row r="44" spans="1:74" s="406" customFormat="1" ht="12" customHeight="1" x14ac:dyDescent="0.25">
      <c r="A44" s="405"/>
      <c r="B44" s="800" t="s">
        <v>854</v>
      </c>
      <c r="C44" s="800"/>
      <c r="D44" s="800"/>
      <c r="E44" s="800"/>
      <c r="F44" s="800"/>
      <c r="G44" s="800"/>
      <c r="H44" s="800"/>
      <c r="I44" s="800"/>
      <c r="J44" s="800"/>
      <c r="K44" s="800"/>
      <c r="L44" s="800"/>
      <c r="M44" s="800"/>
      <c r="N44" s="800"/>
      <c r="O44" s="800"/>
      <c r="P44" s="800"/>
      <c r="Q44" s="735"/>
      <c r="AY44" s="474"/>
      <c r="AZ44" s="474"/>
      <c r="BA44" s="474"/>
      <c r="BB44" s="474"/>
      <c r="BC44" s="474"/>
      <c r="BD44" s="474"/>
      <c r="BE44" s="474"/>
      <c r="BF44" s="474"/>
      <c r="BG44" s="474"/>
      <c r="BH44" s="474"/>
      <c r="BI44" s="474"/>
      <c r="BJ44" s="474"/>
    </row>
    <row r="45" spans="1:74" s="406" customFormat="1" ht="12" customHeight="1" x14ac:dyDescent="0.25">
      <c r="A45" s="405"/>
      <c r="B45" s="776" t="str">
        <f>"Notes: "&amp;"EIA completed modeling and analysis for this report on " &amp;Dates!D2&amp;"."</f>
        <v>Notes: EIA completed modeling and analysis for this report on Thursday September 1, 2022.</v>
      </c>
      <c r="C45" s="798"/>
      <c r="D45" s="798"/>
      <c r="E45" s="798"/>
      <c r="F45" s="798"/>
      <c r="G45" s="798"/>
      <c r="H45" s="798"/>
      <c r="I45" s="798"/>
      <c r="J45" s="798"/>
      <c r="K45" s="798"/>
      <c r="L45" s="798"/>
      <c r="M45" s="798"/>
      <c r="N45" s="798"/>
      <c r="O45" s="798"/>
      <c r="P45" s="798"/>
      <c r="Q45" s="777"/>
      <c r="AY45" s="474"/>
      <c r="AZ45" s="474"/>
      <c r="BA45" s="474"/>
      <c r="BB45" s="474"/>
      <c r="BC45" s="474"/>
      <c r="BD45" s="474"/>
      <c r="BE45" s="474"/>
      <c r="BF45" s="474"/>
      <c r="BG45" s="474"/>
      <c r="BH45" s="474"/>
      <c r="BI45" s="474"/>
      <c r="BJ45" s="474"/>
    </row>
    <row r="46" spans="1:74" s="406" customFormat="1" ht="12" customHeight="1" x14ac:dyDescent="0.25">
      <c r="A46" s="405"/>
      <c r="B46" s="749" t="s">
        <v>350</v>
      </c>
      <c r="C46" s="748"/>
      <c r="D46" s="748"/>
      <c r="E46" s="748"/>
      <c r="F46" s="748"/>
      <c r="G46" s="748"/>
      <c r="H46" s="748"/>
      <c r="I46" s="748"/>
      <c r="J46" s="748"/>
      <c r="K46" s="748"/>
      <c r="L46" s="748"/>
      <c r="M46" s="748"/>
      <c r="N46" s="748"/>
      <c r="O46" s="748"/>
      <c r="P46" s="748"/>
      <c r="Q46" s="748"/>
      <c r="AY46" s="474"/>
      <c r="AZ46" s="474"/>
      <c r="BA46" s="474"/>
      <c r="BB46" s="474"/>
      <c r="BC46" s="474"/>
      <c r="BD46" s="474"/>
      <c r="BE46" s="474"/>
      <c r="BF46" s="474"/>
      <c r="BG46" s="474"/>
      <c r="BH46" s="474"/>
      <c r="BI46" s="474"/>
      <c r="BJ46" s="474"/>
    </row>
    <row r="47" spans="1:74" s="406" customFormat="1" ht="12" customHeight="1" x14ac:dyDescent="0.25">
      <c r="A47" s="405"/>
      <c r="B47" s="742" t="s">
        <v>855</v>
      </c>
      <c r="C47" s="741"/>
      <c r="D47" s="741"/>
      <c r="E47" s="741"/>
      <c r="F47" s="741"/>
      <c r="G47" s="741"/>
      <c r="H47" s="741"/>
      <c r="I47" s="741"/>
      <c r="J47" s="741"/>
      <c r="K47" s="741"/>
      <c r="L47" s="741"/>
      <c r="M47" s="741"/>
      <c r="N47" s="741"/>
      <c r="O47" s="741"/>
      <c r="P47" s="741"/>
      <c r="Q47" s="735"/>
      <c r="AY47" s="474"/>
      <c r="AZ47" s="474"/>
      <c r="BA47" s="474"/>
      <c r="BB47" s="474"/>
      <c r="BC47" s="474"/>
      <c r="BD47" s="474"/>
      <c r="BE47" s="474"/>
      <c r="BF47" s="474"/>
      <c r="BG47" s="474"/>
      <c r="BH47" s="474"/>
      <c r="BI47" s="474"/>
      <c r="BJ47" s="474"/>
    </row>
    <row r="48" spans="1:74" s="406" customFormat="1" ht="12" customHeight="1" x14ac:dyDescent="0.25">
      <c r="A48" s="405"/>
      <c r="B48" s="744" t="s">
        <v>829</v>
      </c>
      <c r="C48" s="745"/>
      <c r="D48" s="745"/>
      <c r="E48" s="745"/>
      <c r="F48" s="745"/>
      <c r="G48" s="745"/>
      <c r="H48" s="745"/>
      <c r="I48" s="745"/>
      <c r="J48" s="745"/>
      <c r="K48" s="745"/>
      <c r="L48" s="745"/>
      <c r="M48" s="745"/>
      <c r="N48" s="745"/>
      <c r="O48" s="745"/>
      <c r="P48" s="745"/>
      <c r="Q48" s="735"/>
      <c r="AY48" s="474"/>
      <c r="AZ48" s="474"/>
      <c r="BA48" s="474"/>
      <c r="BB48" s="474"/>
      <c r="BC48" s="474"/>
      <c r="BD48" s="590"/>
      <c r="BE48" s="590"/>
      <c r="BF48" s="590"/>
      <c r="BG48" s="474"/>
      <c r="BH48" s="474"/>
      <c r="BI48" s="474"/>
      <c r="BJ48" s="474"/>
    </row>
    <row r="49" spans="1:74" s="407" customFormat="1" ht="12" customHeight="1" x14ac:dyDescent="0.25">
      <c r="A49" s="393"/>
      <c r="B49" s="764" t="s">
        <v>1356</v>
      </c>
      <c r="C49" s="735"/>
      <c r="D49" s="735"/>
      <c r="E49" s="735"/>
      <c r="F49" s="735"/>
      <c r="G49" s="735"/>
      <c r="H49" s="735"/>
      <c r="I49" s="735"/>
      <c r="J49" s="735"/>
      <c r="K49" s="735"/>
      <c r="L49" s="735"/>
      <c r="M49" s="735"/>
      <c r="N49" s="735"/>
      <c r="O49" s="735"/>
      <c r="P49" s="735"/>
      <c r="Q49" s="735"/>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4" customWidth="1"/>
    <col min="56" max="59" width="6.54296875" style="593" customWidth="1"/>
    <col min="60" max="62" width="6.54296875" style="354" customWidth="1"/>
    <col min="63" max="74" width="6.54296875" style="6" customWidth="1"/>
    <col min="75" max="16384" width="9.54296875" style="6"/>
  </cols>
  <sheetData>
    <row r="1" spans="1:74" ht="13.4" customHeight="1" x14ac:dyDescent="0.3">
      <c r="A1" s="759" t="s">
        <v>790</v>
      </c>
      <c r="B1" s="801" t="s">
        <v>1339</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84"/>
      <c r="B5" s="86" t="s">
        <v>87</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729</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208">
        <v>6.84701</v>
      </c>
      <c r="BC6" s="208">
        <v>8.4574599999999993</v>
      </c>
      <c r="BD6" s="208">
        <v>8.0002999999999993</v>
      </c>
      <c r="BE6" s="208">
        <v>7.5680759999999996</v>
      </c>
      <c r="BF6" s="208">
        <v>9.1432000000000002</v>
      </c>
      <c r="BG6" s="324">
        <v>9.2025059999999996</v>
      </c>
      <c r="BH6" s="324">
        <v>9.320468</v>
      </c>
      <c r="BI6" s="324">
        <v>9.3640380000000007</v>
      </c>
      <c r="BJ6" s="324">
        <v>9.4484589999999997</v>
      </c>
      <c r="BK6" s="324">
        <v>9.4569720000000004</v>
      </c>
      <c r="BL6" s="324">
        <v>8.5862920000000003</v>
      </c>
      <c r="BM6" s="324">
        <v>7.3149920000000002</v>
      </c>
      <c r="BN6" s="324">
        <v>5.4347089999999998</v>
      </c>
      <c r="BO6" s="324">
        <v>5.3947539999999998</v>
      </c>
      <c r="BP6" s="324">
        <v>5.4594310000000004</v>
      </c>
      <c r="BQ6" s="324">
        <v>5.5058769999999999</v>
      </c>
      <c r="BR6" s="324">
        <v>5.5188030000000001</v>
      </c>
      <c r="BS6" s="324">
        <v>5.4312579999999997</v>
      </c>
      <c r="BT6" s="324">
        <v>5.4568300000000001</v>
      </c>
      <c r="BU6" s="324">
        <v>5.5854119999999998</v>
      </c>
      <c r="BV6" s="324">
        <v>5.7444139999999999</v>
      </c>
    </row>
    <row r="7" spans="1:74" ht="11.15" customHeight="1" x14ac:dyDescent="0.25">
      <c r="A7" s="84"/>
      <c r="B7" s="88" t="s">
        <v>1004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352"/>
      <c r="BH7" s="352"/>
      <c r="BI7" s="352"/>
      <c r="BJ7" s="352"/>
      <c r="BK7" s="352"/>
      <c r="BL7" s="352"/>
      <c r="BM7" s="352"/>
      <c r="BN7" s="352"/>
      <c r="BO7" s="352"/>
      <c r="BP7" s="352"/>
      <c r="BQ7" s="352"/>
      <c r="BR7" s="352"/>
      <c r="BS7" s="352"/>
      <c r="BT7" s="352"/>
      <c r="BU7" s="352"/>
      <c r="BV7" s="352"/>
    </row>
    <row r="8" spans="1:74" ht="11.15" customHeight="1" x14ac:dyDescent="0.25">
      <c r="A8" s="84" t="s">
        <v>644</v>
      </c>
      <c r="B8" s="186" t="s">
        <v>431</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17.712068070000001</v>
      </c>
      <c r="BA8" s="208">
        <v>18.420473080000001</v>
      </c>
      <c r="BB8" s="208">
        <v>19.909862019999998</v>
      </c>
      <c r="BC8" s="208">
        <v>21.28629956</v>
      </c>
      <c r="BD8" s="208">
        <v>24.14372037</v>
      </c>
      <c r="BE8" s="208">
        <v>25.59111</v>
      </c>
      <c r="BF8" s="208">
        <v>25.979800000000001</v>
      </c>
      <c r="BG8" s="324">
        <v>24.998360000000002</v>
      </c>
      <c r="BH8" s="324">
        <v>22.093679999999999</v>
      </c>
      <c r="BI8" s="324">
        <v>20.949079999999999</v>
      </c>
      <c r="BJ8" s="324">
        <v>20.768350000000002</v>
      </c>
      <c r="BK8" s="324">
        <v>20.443539999999999</v>
      </c>
      <c r="BL8" s="324">
        <v>20.454229999999999</v>
      </c>
      <c r="BM8" s="324">
        <v>20.381989999999998</v>
      </c>
      <c r="BN8" s="324">
        <v>20.601649999999999</v>
      </c>
      <c r="BO8" s="324">
        <v>20.821069999999999</v>
      </c>
      <c r="BP8" s="324">
        <v>21.501830000000002</v>
      </c>
      <c r="BQ8" s="324">
        <v>22.995619999999999</v>
      </c>
      <c r="BR8" s="324">
        <v>23.469570000000001</v>
      </c>
      <c r="BS8" s="324">
        <v>22.44558</v>
      </c>
      <c r="BT8" s="324">
        <v>19.497910000000001</v>
      </c>
      <c r="BU8" s="324">
        <v>18.30978</v>
      </c>
      <c r="BV8" s="324">
        <v>18.080110000000001</v>
      </c>
    </row>
    <row r="9" spans="1:74" ht="11.15" customHeight="1" x14ac:dyDescent="0.25">
      <c r="A9" s="84" t="s">
        <v>645</v>
      </c>
      <c r="B9" s="184" t="s">
        <v>463</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12.46723761</v>
      </c>
      <c r="BA9" s="208">
        <v>13.27531553</v>
      </c>
      <c r="BB9" s="208">
        <v>13.677457840000001</v>
      </c>
      <c r="BC9" s="208">
        <v>15.851191500000001</v>
      </c>
      <c r="BD9" s="208">
        <v>21.65610496</v>
      </c>
      <c r="BE9" s="208">
        <v>22.8339</v>
      </c>
      <c r="BF9" s="208">
        <v>23.59254</v>
      </c>
      <c r="BG9" s="324">
        <v>22.989660000000001</v>
      </c>
      <c r="BH9" s="324">
        <v>20.428080000000001</v>
      </c>
      <c r="BI9" s="324">
        <v>17.67202</v>
      </c>
      <c r="BJ9" s="324">
        <v>16.514779999999998</v>
      </c>
      <c r="BK9" s="324">
        <v>16.364789999999999</v>
      </c>
      <c r="BL9" s="324">
        <v>16.377610000000001</v>
      </c>
      <c r="BM9" s="324">
        <v>16.296140000000001</v>
      </c>
      <c r="BN9" s="324">
        <v>16.215679999999999</v>
      </c>
      <c r="BO9" s="324">
        <v>17.23798</v>
      </c>
      <c r="BP9" s="324">
        <v>19.570049999999998</v>
      </c>
      <c r="BQ9" s="324">
        <v>20.695599999999999</v>
      </c>
      <c r="BR9" s="324">
        <v>21.091059999999999</v>
      </c>
      <c r="BS9" s="324">
        <v>20.11262</v>
      </c>
      <c r="BT9" s="324">
        <v>17.243960000000001</v>
      </c>
      <c r="BU9" s="324">
        <v>14.301500000000001</v>
      </c>
      <c r="BV9" s="324">
        <v>13.005050000000001</v>
      </c>
    </row>
    <row r="10" spans="1:74" ht="11.15" customHeight="1" x14ac:dyDescent="0.25">
      <c r="A10" s="84" t="s">
        <v>646</v>
      </c>
      <c r="B10" s="186" t="s">
        <v>432</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9.7490087519999999</v>
      </c>
      <c r="BA10" s="208">
        <v>10.587530660000001</v>
      </c>
      <c r="BB10" s="208">
        <v>11.76976004</v>
      </c>
      <c r="BC10" s="208">
        <v>17.22400945</v>
      </c>
      <c r="BD10" s="208">
        <v>23.847316320000001</v>
      </c>
      <c r="BE10" s="208">
        <v>25.345389999999998</v>
      </c>
      <c r="BF10" s="208">
        <v>25.993379999999998</v>
      </c>
      <c r="BG10" s="324">
        <v>23.738499999999998</v>
      </c>
      <c r="BH10" s="324">
        <v>18.066079999999999</v>
      </c>
      <c r="BI10" s="324">
        <v>15.476520000000001</v>
      </c>
      <c r="BJ10" s="324">
        <v>14.33155</v>
      </c>
      <c r="BK10" s="324">
        <v>14.15326</v>
      </c>
      <c r="BL10" s="324">
        <v>14.000109999999999</v>
      </c>
      <c r="BM10" s="324">
        <v>13.79862</v>
      </c>
      <c r="BN10" s="324">
        <v>13.996219999999999</v>
      </c>
      <c r="BO10" s="324">
        <v>15.808490000000001</v>
      </c>
      <c r="BP10" s="324">
        <v>19.44716</v>
      </c>
      <c r="BQ10" s="324">
        <v>21.531289999999998</v>
      </c>
      <c r="BR10" s="324">
        <v>21.987660000000002</v>
      </c>
      <c r="BS10" s="324">
        <v>19.8169</v>
      </c>
      <c r="BT10" s="324">
        <v>14.21916</v>
      </c>
      <c r="BU10" s="324">
        <v>11.76</v>
      </c>
      <c r="BV10" s="324">
        <v>10.690860000000001</v>
      </c>
    </row>
    <row r="11" spans="1:74" ht="11.15" customHeight="1" x14ac:dyDescent="0.25">
      <c r="A11" s="84" t="s">
        <v>647</v>
      </c>
      <c r="B11" s="186" t="s">
        <v>433</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10.888229000000001</v>
      </c>
      <c r="AZ11" s="208">
        <v>11.46452908</v>
      </c>
      <c r="BA11" s="208">
        <v>12.14406</v>
      </c>
      <c r="BB11" s="208">
        <v>12.45951625</v>
      </c>
      <c r="BC11" s="208">
        <v>17.267418249999999</v>
      </c>
      <c r="BD11" s="208">
        <v>23.425388720000001</v>
      </c>
      <c r="BE11" s="208">
        <v>25.020820000000001</v>
      </c>
      <c r="BF11" s="208">
        <v>25.517869999999998</v>
      </c>
      <c r="BG11" s="324">
        <v>23.68805</v>
      </c>
      <c r="BH11" s="324">
        <v>19.20889</v>
      </c>
      <c r="BI11" s="324">
        <v>16.033000000000001</v>
      </c>
      <c r="BJ11" s="324">
        <v>14.68338</v>
      </c>
      <c r="BK11" s="324">
        <v>14.30344</v>
      </c>
      <c r="BL11" s="324">
        <v>14.39363</v>
      </c>
      <c r="BM11" s="324">
        <v>14.112450000000001</v>
      </c>
      <c r="BN11" s="324">
        <v>14.32765</v>
      </c>
      <c r="BO11" s="324">
        <v>15.796749999999999</v>
      </c>
      <c r="BP11" s="324">
        <v>19.222660000000001</v>
      </c>
      <c r="BQ11" s="324">
        <v>21.3323</v>
      </c>
      <c r="BR11" s="324">
        <v>21.68967</v>
      </c>
      <c r="BS11" s="324">
        <v>19.85894</v>
      </c>
      <c r="BT11" s="324">
        <v>15.341290000000001</v>
      </c>
      <c r="BU11" s="324">
        <v>12.167920000000001</v>
      </c>
      <c r="BV11" s="324">
        <v>10.885490000000001</v>
      </c>
    </row>
    <row r="12" spans="1:74" ht="11.15" customHeight="1" x14ac:dyDescent="0.25">
      <c r="A12" s="84" t="s">
        <v>648</v>
      </c>
      <c r="B12" s="186" t="s">
        <v>434</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12.91725778</v>
      </c>
      <c r="AZ12" s="208">
        <v>14.041520220000001</v>
      </c>
      <c r="BA12" s="208">
        <v>15.88296543</v>
      </c>
      <c r="BB12" s="208">
        <v>16.055638989999999</v>
      </c>
      <c r="BC12" s="208">
        <v>23.35664628</v>
      </c>
      <c r="BD12" s="208">
        <v>30.680910399999998</v>
      </c>
      <c r="BE12" s="208">
        <v>31.64846</v>
      </c>
      <c r="BF12" s="208">
        <v>31.799630000000001</v>
      </c>
      <c r="BG12" s="324">
        <v>30.734439999999999</v>
      </c>
      <c r="BH12" s="324">
        <v>25.865220000000001</v>
      </c>
      <c r="BI12" s="324">
        <v>20.505700000000001</v>
      </c>
      <c r="BJ12" s="324">
        <v>18.4694</v>
      </c>
      <c r="BK12" s="324">
        <v>18.100539999999999</v>
      </c>
      <c r="BL12" s="324">
        <v>17.939119999999999</v>
      </c>
      <c r="BM12" s="324">
        <v>17.92878</v>
      </c>
      <c r="BN12" s="324">
        <v>19.000399999999999</v>
      </c>
      <c r="BO12" s="324">
        <v>22.030999999999999</v>
      </c>
      <c r="BP12" s="324">
        <v>25.331</v>
      </c>
      <c r="BQ12" s="324">
        <v>26.982520000000001</v>
      </c>
      <c r="BR12" s="324">
        <v>27.15992</v>
      </c>
      <c r="BS12" s="324">
        <v>26.213270000000001</v>
      </c>
      <c r="BT12" s="324">
        <v>21.40981</v>
      </c>
      <c r="BU12" s="324">
        <v>16.147570000000002</v>
      </c>
      <c r="BV12" s="324">
        <v>14.24968</v>
      </c>
    </row>
    <row r="13" spans="1:74" ht="11.15" customHeight="1" x14ac:dyDescent="0.25">
      <c r="A13" s="84" t="s">
        <v>649</v>
      </c>
      <c r="B13" s="186" t="s">
        <v>435</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11.628947030000001</v>
      </c>
      <c r="AZ13" s="208">
        <v>11.216450289999999</v>
      </c>
      <c r="BA13" s="208">
        <v>12.97743406</v>
      </c>
      <c r="BB13" s="208">
        <v>13.679728040000001</v>
      </c>
      <c r="BC13" s="208">
        <v>20.163680960000001</v>
      </c>
      <c r="BD13" s="208">
        <v>25.580645000000001</v>
      </c>
      <c r="BE13" s="208">
        <v>27.055710000000001</v>
      </c>
      <c r="BF13" s="208">
        <v>27.80819</v>
      </c>
      <c r="BG13" s="324">
        <v>27.486370000000001</v>
      </c>
      <c r="BH13" s="324">
        <v>24.02291</v>
      </c>
      <c r="BI13" s="324">
        <v>19.28706</v>
      </c>
      <c r="BJ13" s="324">
        <v>17.383469999999999</v>
      </c>
      <c r="BK13" s="324">
        <v>17.048210000000001</v>
      </c>
      <c r="BL13" s="324">
        <v>17.03443</v>
      </c>
      <c r="BM13" s="324">
        <v>17.174720000000001</v>
      </c>
      <c r="BN13" s="324">
        <v>18.570959999999999</v>
      </c>
      <c r="BO13" s="324">
        <v>20.817029999999999</v>
      </c>
      <c r="BP13" s="324">
        <v>23.674389999999999</v>
      </c>
      <c r="BQ13" s="324">
        <v>25.095279999999999</v>
      </c>
      <c r="BR13" s="324">
        <v>26.128260000000001</v>
      </c>
      <c r="BS13" s="324">
        <v>25.14836</v>
      </c>
      <c r="BT13" s="324">
        <v>21.203029999999998</v>
      </c>
      <c r="BU13" s="324">
        <v>16.10425</v>
      </c>
      <c r="BV13" s="324">
        <v>14.06382</v>
      </c>
    </row>
    <row r="14" spans="1:74" ht="11.15" customHeight="1" x14ac:dyDescent="0.25">
      <c r="A14" s="84" t="s">
        <v>650</v>
      </c>
      <c r="B14" s="186" t="s">
        <v>436</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13.130650279999999</v>
      </c>
      <c r="AZ14" s="208">
        <v>11.99945189</v>
      </c>
      <c r="BA14" s="208">
        <v>12.880378370000001</v>
      </c>
      <c r="BB14" s="208">
        <v>15.41858176</v>
      </c>
      <c r="BC14" s="208">
        <v>21.74493391</v>
      </c>
      <c r="BD14" s="208">
        <v>26.991760020000001</v>
      </c>
      <c r="BE14" s="208">
        <v>26.925239999999999</v>
      </c>
      <c r="BF14" s="208">
        <v>27.45495</v>
      </c>
      <c r="BG14" s="324">
        <v>26.793030000000002</v>
      </c>
      <c r="BH14" s="324">
        <v>24.79025</v>
      </c>
      <c r="BI14" s="324">
        <v>19.009409999999999</v>
      </c>
      <c r="BJ14" s="324">
        <v>15.83775</v>
      </c>
      <c r="BK14" s="324">
        <v>15.104380000000001</v>
      </c>
      <c r="BL14" s="324">
        <v>15.12602</v>
      </c>
      <c r="BM14" s="324">
        <v>15.39307</v>
      </c>
      <c r="BN14" s="324">
        <v>17.188230000000001</v>
      </c>
      <c r="BO14" s="324">
        <v>19.26951</v>
      </c>
      <c r="BP14" s="324">
        <v>21.341049999999999</v>
      </c>
      <c r="BQ14" s="324">
        <v>22.9846</v>
      </c>
      <c r="BR14" s="324">
        <v>24.55555</v>
      </c>
      <c r="BS14" s="324">
        <v>23.658519999999999</v>
      </c>
      <c r="BT14" s="324">
        <v>21.42942</v>
      </c>
      <c r="BU14" s="324">
        <v>15.44496</v>
      </c>
      <c r="BV14" s="324">
        <v>12.29707</v>
      </c>
    </row>
    <row r="15" spans="1:74" ht="11.15" customHeight="1" x14ac:dyDescent="0.25">
      <c r="A15" s="84" t="s">
        <v>651</v>
      </c>
      <c r="B15" s="186" t="s">
        <v>437</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10.16830809</v>
      </c>
      <c r="AZ15" s="208">
        <v>10.256572269999999</v>
      </c>
      <c r="BA15" s="208">
        <v>10.66077597</v>
      </c>
      <c r="BB15" s="208">
        <v>11.621659709999999</v>
      </c>
      <c r="BC15" s="208">
        <v>13.24296272</v>
      </c>
      <c r="BD15" s="208">
        <v>16.099226680000001</v>
      </c>
      <c r="BE15" s="208">
        <v>17.948160000000001</v>
      </c>
      <c r="BF15" s="208">
        <v>18.548660000000002</v>
      </c>
      <c r="BG15" s="324">
        <v>17.79523</v>
      </c>
      <c r="BH15" s="324">
        <v>15.14467</v>
      </c>
      <c r="BI15" s="324">
        <v>13.463100000000001</v>
      </c>
      <c r="BJ15" s="324">
        <v>13.251189999999999</v>
      </c>
      <c r="BK15" s="324">
        <v>13.38636</v>
      </c>
      <c r="BL15" s="324">
        <v>13.77971</v>
      </c>
      <c r="BM15" s="324">
        <v>13.90944</v>
      </c>
      <c r="BN15" s="324">
        <v>14.07845</v>
      </c>
      <c r="BO15" s="324">
        <v>14.65197</v>
      </c>
      <c r="BP15" s="324">
        <v>16.29232</v>
      </c>
      <c r="BQ15" s="324">
        <v>17.620249999999999</v>
      </c>
      <c r="BR15" s="324">
        <v>17.752210000000002</v>
      </c>
      <c r="BS15" s="324">
        <v>16.488869999999999</v>
      </c>
      <c r="BT15" s="324">
        <v>13.358829999999999</v>
      </c>
      <c r="BU15" s="324">
        <v>11.29311</v>
      </c>
      <c r="BV15" s="324">
        <v>10.871639999999999</v>
      </c>
    </row>
    <row r="16" spans="1:74" ht="11.15" customHeight="1" x14ac:dyDescent="0.25">
      <c r="A16" s="84" t="s">
        <v>652</v>
      </c>
      <c r="B16" s="186" t="s">
        <v>438</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16.778750280000001</v>
      </c>
      <c r="BA16" s="208">
        <v>16.593063690000001</v>
      </c>
      <c r="BB16" s="208">
        <v>15.896554930000001</v>
      </c>
      <c r="BC16" s="208">
        <v>17.837050869999999</v>
      </c>
      <c r="BD16" s="208">
        <v>20.550746709999999</v>
      </c>
      <c r="BE16" s="208">
        <v>20.739159999999998</v>
      </c>
      <c r="BF16" s="208">
        <v>20.697890000000001</v>
      </c>
      <c r="BG16" s="324">
        <v>20.712240000000001</v>
      </c>
      <c r="BH16" s="324">
        <v>20.46743</v>
      </c>
      <c r="BI16" s="324">
        <v>19.91919</v>
      </c>
      <c r="BJ16" s="324">
        <v>20.49569</v>
      </c>
      <c r="BK16" s="324">
        <v>20.976150000000001</v>
      </c>
      <c r="BL16" s="324">
        <v>20.851759999999999</v>
      </c>
      <c r="BM16" s="324">
        <v>20.657720000000001</v>
      </c>
      <c r="BN16" s="324">
        <v>20.461390000000002</v>
      </c>
      <c r="BO16" s="324">
        <v>20.48807</v>
      </c>
      <c r="BP16" s="324">
        <v>20.195360000000001</v>
      </c>
      <c r="BQ16" s="324">
        <v>20.023099999999999</v>
      </c>
      <c r="BR16" s="324">
        <v>19.862410000000001</v>
      </c>
      <c r="BS16" s="324">
        <v>19.457360000000001</v>
      </c>
      <c r="BT16" s="324">
        <v>18.84235</v>
      </c>
      <c r="BU16" s="324">
        <v>17.95833</v>
      </c>
      <c r="BV16" s="324">
        <v>18.27919</v>
      </c>
    </row>
    <row r="17" spans="1:74" ht="11.15" customHeight="1" x14ac:dyDescent="0.25">
      <c r="A17" s="84" t="s">
        <v>524</v>
      </c>
      <c r="B17" s="186" t="s">
        <v>412</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12.17</v>
      </c>
      <c r="BA17" s="208">
        <v>12.98</v>
      </c>
      <c r="BB17" s="208">
        <v>13.65</v>
      </c>
      <c r="BC17" s="208">
        <v>17.55</v>
      </c>
      <c r="BD17" s="208">
        <v>22.73</v>
      </c>
      <c r="BE17" s="208">
        <v>24.036829999999998</v>
      </c>
      <c r="BF17" s="208">
        <v>24.625910000000001</v>
      </c>
      <c r="BG17" s="324">
        <v>23.61656</v>
      </c>
      <c r="BH17" s="324">
        <v>20.205690000000001</v>
      </c>
      <c r="BI17" s="324">
        <v>17.639119999999998</v>
      </c>
      <c r="BJ17" s="324">
        <v>16.727229999999999</v>
      </c>
      <c r="BK17" s="324">
        <v>16.565100000000001</v>
      </c>
      <c r="BL17" s="324">
        <v>16.482510000000001</v>
      </c>
      <c r="BM17" s="324">
        <v>16.558319999999998</v>
      </c>
      <c r="BN17" s="324">
        <v>16.649940000000001</v>
      </c>
      <c r="BO17" s="324">
        <v>18.045999999999999</v>
      </c>
      <c r="BP17" s="324">
        <v>20.37942</v>
      </c>
      <c r="BQ17" s="324">
        <v>21.649290000000001</v>
      </c>
      <c r="BR17" s="324">
        <v>22.10998</v>
      </c>
      <c r="BS17" s="324">
        <v>20.87379</v>
      </c>
      <c r="BT17" s="324">
        <v>17.009319999999999</v>
      </c>
      <c r="BU17" s="324">
        <v>14.19788</v>
      </c>
      <c r="BV17" s="324">
        <v>13.133050000000001</v>
      </c>
    </row>
    <row r="18" spans="1:74" ht="11.15" customHeight="1" x14ac:dyDescent="0.25">
      <c r="A18" s="84"/>
      <c r="B18" s="88" t="s">
        <v>1005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653</v>
      </c>
      <c r="B19" s="186" t="s">
        <v>431</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12.51910316</v>
      </c>
      <c r="AZ19" s="208">
        <v>12.446922199999999</v>
      </c>
      <c r="BA19" s="208">
        <v>13.024222200000001</v>
      </c>
      <c r="BB19" s="208">
        <v>13.63273482</v>
      </c>
      <c r="BC19" s="208">
        <v>15.0702914</v>
      </c>
      <c r="BD19" s="208">
        <v>15.52729179</v>
      </c>
      <c r="BE19" s="208">
        <v>15.39837</v>
      </c>
      <c r="BF19" s="208">
        <v>15.295489999999999</v>
      </c>
      <c r="BG19" s="324">
        <v>15.452500000000001</v>
      </c>
      <c r="BH19" s="324">
        <v>15.14223</v>
      </c>
      <c r="BI19" s="324">
        <v>15.512969999999999</v>
      </c>
      <c r="BJ19" s="324">
        <v>15.91732</v>
      </c>
      <c r="BK19" s="324">
        <v>16.18797</v>
      </c>
      <c r="BL19" s="324">
        <v>16.220310000000001</v>
      </c>
      <c r="BM19" s="324">
        <v>15.998089999999999</v>
      </c>
      <c r="BN19" s="324">
        <v>15.760070000000001</v>
      </c>
      <c r="BO19" s="324">
        <v>15.02835</v>
      </c>
      <c r="BP19" s="324">
        <v>14.267329999999999</v>
      </c>
      <c r="BQ19" s="324">
        <v>13.837149999999999</v>
      </c>
      <c r="BR19" s="324">
        <v>13.50933</v>
      </c>
      <c r="BS19" s="324">
        <v>13.205299999999999</v>
      </c>
      <c r="BT19" s="324">
        <v>12.511810000000001</v>
      </c>
      <c r="BU19" s="324">
        <v>12.578749999999999</v>
      </c>
      <c r="BV19" s="324">
        <v>12.754300000000001</v>
      </c>
    </row>
    <row r="20" spans="1:74" ht="11.15" customHeight="1" x14ac:dyDescent="0.25">
      <c r="A20" s="84" t="s">
        <v>654</v>
      </c>
      <c r="B20" s="184" t="s">
        <v>463</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10.52367385</v>
      </c>
      <c r="BA20" s="208">
        <v>10.37423418</v>
      </c>
      <c r="BB20" s="208">
        <v>10.214585870000001</v>
      </c>
      <c r="BC20" s="208">
        <v>10.778273459999999</v>
      </c>
      <c r="BD20" s="208">
        <v>11.99684285</v>
      </c>
      <c r="BE20" s="208">
        <v>11.71721</v>
      </c>
      <c r="BF20" s="208">
        <v>11.73901</v>
      </c>
      <c r="BG20" s="324">
        <v>11.990130000000001</v>
      </c>
      <c r="BH20" s="324">
        <v>12.454739999999999</v>
      </c>
      <c r="BI20" s="324">
        <v>12.7928</v>
      </c>
      <c r="BJ20" s="324">
        <v>13.16527</v>
      </c>
      <c r="BK20" s="324">
        <v>13.3088</v>
      </c>
      <c r="BL20" s="324">
        <v>13.466390000000001</v>
      </c>
      <c r="BM20" s="324">
        <v>13.459540000000001</v>
      </c>
      <c r="BN20" s="324">
        <v>12.67004</v>
      </c>
      <c r="BO20" s="324">
        <v>12.228820000000001</v>
      </c>
      <c r="BP20" s="324">
        <v>11.7136</v>
      </c>
      <c r="BQ20" s="324">
        <v>11.10005</v>
      </c>
      <c r="BR20" s="324">
        <v>10.69448</v>
      </c>
      <c r="BS20" s="324">
        <v>10.4839</v>
      </c>
      <c r="BT20" s="324">
        <v>10.54457</v>
      </c>
      <c r="BU20" s="324">
        <v>10.55711</v>
      </c>
      <c r="BV20" s="324">
        <v>10.661339999999999</v>
      </c>
    </row>
    <row r="21" spans="1:74" ht="11.15" customHeight="1" x14ac:dyDescent="0.25">
      <c r="A21" s="84" t="s">
        <v>655</v>
      </c>
      <c r="B21" s="186" t="s">
        <v>432</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8.2295242060000007</v>
      </c>
      <c r="BA21" s="208">
        <v>8.3971094429999997</v>
      </c>
      <c r="BB21" s="208">
        <v>9.3080958410000001</v>
      </c>
      <c r="BC21" s="208">
        <v>11.707382600000001</v>
      </c>
      <c r="BD21" s="208">
        <v>12.254548290000001</v>
      </c>
      <c r="BE21" s="208">
        <v>12.963889999999999</v>
      </c>
      <c r="BF21" s="208">
        <v>12.91977</v>
      </c>
      <c r="BG21" s="324">
        <v>12.87472</v>
      </c>
      <c r="BH21" s="324">
        <v>11.954599999999999</v>
      </c>
      <c r="BI21" s="324">
        <v>11.88669</v>
      </c>
      <c r="BJ21" s="324">
        <v>12.11899</v>
      </c>
      <c r="BK21" s="324">
        <v>12.342460000000001</v>
      </c>
      <c r="BL21" s="324">
        <v>12.54956</v>
      </c>
      <c r="BM21" s="324">
        <v>12.57208</v>
      </c>
      <c r="BN21" s="324">
        <v>12.500310000000001</v>
      </c>
      <c r="BO21" s="324">
        <v>12.4758</v>
      </c>
      <c r="BP21" s="324">
        <v>12.71658</v>
      </c>
      <c r="BQ21" s="324">
        <v>12.607810000000001</v>
      </c>
      <c r="BR21" s="324">
        <v>12.20622</v>
      </c>
      <c r="BS21" s="324">
        <v>11.3881</v>
      </c>
      <c r="BT21" s="324">
        <v>9.8821270000000005</v>
      </c>
      <c r="BU21" s="324">
        <v>9.3625050000000005</v>
      </c>
      <c r="BV21" s="324">
        <v>9.2742260000000005</v>
      </c>
    </row>
    <row r="22" spans="1:74" ht="11.15" customHeight="1" x14ac:dyDescent="0.25">
      <c r="A22" s="84" t="s">
        <v>656</v>
      </c>
      <c r="B22" s="186" t="s">
        <v>433</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10.04241446</v>
      </c>
      <c r="BA22" s="208">
        <v>10.21097717</v>
      </c>
      <c r="BB22" s="208">
        <v>10.17385284</v>
      </c>
      <c r="BC22" s="208">
        <v>12.929058319999999</v>
      </c>
      <c r="BD22" s="208">
        <v>14.911782390000001</v>
      </c>
      <c r="BE22" s="208">
        <v>14.822179999999999</v>
      </c>
      <c r="BF22" s="208">
        <v>14.64256</v>
      </c>
      <c r="BG22" s="324">
        <v>14.209149999999999</v>
      </c>
      <c r="BH22" s="324">
        <v>13.172129999999999</v>
      </c>
      <c r="BI22" s="324">
        <v>12.995520000000001</v>
      </c>
      <c r="BJ22" s="324">
        <v>12.890940000000001</v>
      </c>
      <c r="BK22" s="324">
        <v>12.921670000000001</v>
      </c>
      <c r="BL22" s="324">
        <v>12.922549999999999</v>
      </c>
      <c r="BM22" s="324">
        <v>12.76857</v>
      </c>
      <c r="BN22" s="324">
        <v>12.12163</v>
      </c>
      <c r="BO22" s="324">
        <v>11.61787</v>
      </c>
      <c r="BP22" s="324">
        <v>12.199389999999999</v>
      </c>
      <c r="BQ22" s="324">
        <v>12.26111</v>
      </c>
      <c r="BR22" s="324">
        <v>12.035740000000001</v>
      </c>
      <c r="BS22" s="324">
        <v>11.289849999999999</v>
      </c>
      <c r="BT22" s="324">
        <v>9.9920439999999999</v>
      </c>
      <c r="BU22" s="324">
        <v>9.6320910000000008</v>
      </c>
      <c r="BV22" s="324">
        <v>9.4348620000000007</v>
      </c>
    </row>
    <row r="23" spans="1:74" ht="11.15" customHeight="1" x14ac:dyDescent="0.25">
      <c r="A23" s="84" t="s">
        <v>657</v>
      </c>
      <c r="B23" s="186" t="s">
        <v>434</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9.8361288289999997</v>
      </c>
      <c r="AZ23" s="208">
        <v>11.062109769999999</v>
      </c>
      <c r="BA23" s="208">
        <v>11.071530900000001</v>
      </c>
      <c r="BB23" s="208">
        <v>11.136990239999999</v>
      </c>
      <c r="BC23" s="208">
        <v>11.98542003</v>
      </c>
      <c r="BD23" s="208">
        <v>14.095435370000001</v>
      </c>
      <c r="BE23" s="208">
        <v>14.222329999999999</v>
      </c>
      <c r="BF23" s="208">
        <v>14.195410000000001</v>
      </c>
      <c r="BG23" s="324">
        <v>14.59247</v>
      </c>
      <c r="BH23" s="324">
        <v>14.39447</v>
      </c>
      <c r="BI23" s="324">
        <v>14.276160000000001</v>
      </c>
      <c r="BJ23" s="324">
        <v>14.19304</v>
      </c>
      <c r="BK23" s="324">
        <v>14.317310000000001</v>
      </c>
      <c r="BL23" s="324">
        <v>14.3444</v>
      </c>
      <c r="BM23" s="324">
        <v>14.11036</v>
      </c>
      <c r="BN23" s="324">
        <v>14.085889999999999</v>
      </c>
      <c r="BO23" s="324">
        <v>13.774369999999999</v>
      </c>
      <c r="BP23" s="324">
        <v>13.61054</v>
      </c>
      <c r="BQ23" s="324">
        <v>13.249750000000001</v>
      </c>
      <c r="BR23" s="324">
        <v>12.88236</v>
      </c>
      <c r="BS23" s="324">
        <v>12.69223</v>
      </c>
      <c r="BT23" s="324">
        <v>12.035310000000001</v>
      </c>
      <c r="BU23" s="324">
        <v>11.574540000000001</v>
      </c>
      <c r="BV23" s="324">
        <v>11.30076</v>
      </c>
    </row>
    <row r="24" spans="1:74" ht="11.15" customHeight="1" x14ac:dyDescent="0.25">
      <c r="A24" s="84" t="s">
        <v>658</v>
      </c>
      <c r="B24" s="186" t="s">
        <v>435</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10.45431059</v>
      </c>
      <c r="AZ24" s="208">
        <v>10.24679177</v>
      </c>
      <c r="BA24" s="208">
        <v>11.096588430000001</v>
      </c>
      <c r="BB24" s="208">
        <v>11.178942960000001</v>
      </c>
      <c r="BC24" s="208">
        <v>14.0153763</v>
      </c>
      <c r="BD24" s="208">
        <v>15.24564037</v>
      </c>
      <c r="BE24" s="208">
        <v>15.29185</v>
      </c>
      <c r="BF24" s="208">
        <v>15.18512</v>
      </c>
      <c r="BG24" s="324">
        <v>15.18862</v>
      </c>
      <c r="BH24" s="324">
        <v>15.07511</v>
      </c>
      <c r="BI24" s="324">
        <v>14.68726</v>
      </c>
      <c r="BJ24" s="324">
        <v>14.241</v>
      </c>
      <c r="BK24" s="324">
        <v>14.151120000000001</v>
      </c>
      <c r="BL24" s="324">
        <v>14.27867</v>
      </c>
      <c r="BM24" s="324">
        <v>14.201309999999999</v>
      </c>
      <c r="BN24" s="324">
        <v>14.331799999999999</v>
      </c>
      <c r="BO24" s="324">
        <v>14.05589</v>
      </c>
      <c r="BP24" s="324">
        <v>13.776820000000001</v>
      </c>
      <c r="BQ24" s="324">
        <v>13.55667</v>
      </c>
      <c r="BR24" s="324">
        <v>13.33656</v>
      </c>
      <c r="BS24" s="324">
        <v>12.88414</v>
      </c>
      <c r="BT24" s="324">
        <v>12.38354</v>
      </c>
      <c r="BU24" s="324">
        <v>11.680580000000001</v>
      </c>
      <c r="BV24" s="324">
        <v>11.03856</v>
      </c>
    </row>
    <row r="25" spans="1:74" ht="11.15" customHeight="1" x14ac:dyDescent="0.25">
      <c r="A25" s="84" t="s">
        <v>659</v>
      </c>
      <c r="B25" s="186" t="s">
        <v>436</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9.789746998</v>
      </c>
      <c r="AZ25" s="208">
        <v>9.9008449489999997</v>
      </c>
      <c r="BA25" s="208">
        <v>10.34977314</v>
      </c>
      <c r="BB25" s="208">
        <v>10.95591349</v>
      </c>
      <c r="BC25" s="208">
        <v>12.64574681</v>
      </c>
      <c r="BD25" s="208">
        <v>13.917049949999999</v>
      </c>
      <c r="BE25" s="208">
        <v>13.774800000000001</v>
      </c>
      <c r="BF25" s="208">
        <v>13.34656</v>
      </c>
      <c r="BG25" s="324">
        <v>13.475849999999999</v>
      </c>
      <c r="BH25" s="324">
        <v>13.59479</v>
      </c>
      <c r="BI25" s="324">
        <v>13.233040000000001</v>
      </c>
      <c r="BJ25" s="324">
        <v>12.828519999999999</v>
      </c>
      <c r="BK25" s="324">
        <v>12.69035</v>
      </c>
      <c r="BL25" s="324">
        <v>12.830120000000001</v>
      </c>
      <c r="BM25" s="324">
        <v>12.814069999999999</v>
      </c>
      <c r="BN25" s="324">
        <v>12.80129</v>
      </c>
      <c r="BO25" s="324">
        <v>12.20242</v>
      </c>
      <c r="BP25" s="324">
        <v>11.697469999999999</v>
      </c>
      <c r="BQ25" s="324">
        <v>11.453609999999999</v>
      </c>
      <c r="BR25" s="324">
        <v>11.27689</v>
      </c>
      <c r="BS25" s="324">
        <v>10.986459999999999</v>
      </c>
      <c r="BT25" s="324">
        <v>10.75709</v>
      </c>
      <c r="BU25" s="324">
        <v>10.102169999999999</v>
      </c>
      <c r="BV25" s="324">
        <v>9.5283130000000007</v>
      </c>
    </row>
    <row r="26" spans="1:74" ht="11.15" customHeight="1" x14ac:dyDescent="0.25">
      <c r="A26" s="84" t="s">
        <v>660</v>
      </c>
      <c r="B26" s="186" t="s">
        <v>437</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8.7643237890000005</v>
      </c>
      <c r="AZ26" s="208">
        <v>8.789780124</v>
      </c>
      <c r="BA26" s="208">
        <v>8.9653022010000001</v>
      </c>
      <c r="BB26" s="208">
        <v>9.5330995880000007</v>
      </c>
      <c r="BC26" s="208">
        <v>10.081640139999999</v>
      </c>
      <c r="BD26" s="208">
        <v>11.188785429999999</v>
      </c>
      <c r="BE26" s="208">
        <v>11.79513</v>
      </c>
      <c r="BF26" s="208">
        <v>11.9405</v>
      </c>
      <c r="BG26" s="324">
        <v>12.084540000000001</v>
      </c>
      <c r="BH26" s="324">
        <v>11.72418</v>
      </c>
      <c r="BI26" s="324">
        <v>11.40818</v>
      </c>
      <c r="BJ26" s="324">
        <v>11.42362</v>
      </c>
      <c r="BK26" s="324">
        <v>11.53951</v>
      </c>
      <c r="BL26" s="324">
        <v>11.81448</v>
      </c>
      <c r="BM26" s="324">
        <v>11.901820000000001</v>
      </c>
      <c r="BN26" s="324">
        <v>11.91053</v>
      </c>
      <c r="BO26" s="324">
        <v>11.773300000000001</v>
      </c>
      <c r="BP26" s="324">
        <v>11.94406</v>
      </c>
      <c r="BQ26" s="324">
        <v>12.14409</v>
      </c>
      <c r="BR26" s="324">
        <v>12.00117</v>
      </c>
      <c r="BS26" s="324">
        <v>11.710940000000001</v>
      </c>
      <c r="BT26" s="324">
        <v>10.94265</v>
      </c>
      <c r="BU26" s="324">
        <v>10.25168</v>
      </c>
      <c r="BV26" s="324">
        <v>9.9702629999999992</v>
      </c>
    </row>
    <row r="27" spans="1:74" ht="11.15" customHeight="1" x14ac:dyDescent="0.25">
      <c r="A27" s="84" t="s">
        <v>661</v>
      </c>
      <c r="B27" s="186" t="s">
        <v>438</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12.72673799</v>
      </c>
      <c r="BA27" s="208">
        <v>12.816286760000001</v>
      </c>
      <c r="BB27" s="208">
        <v>11.939931359999999</v>
      </c>
      <c r="BC27" s="208">
        <v>13.42683074</v>
      </c>
      <c r="BD27" s="208">
        <v>15.68088623</v>
      </c>
      <c r="BE27" s="208">
        <v>15.54386</v>
      </c>
      <c r="BF27" s="208">
        <v>15.43474</v>
      </c>
      <c r="BG27" s="324">
        <v>15.1343</v>
      </c>
      <c r="BH27" s="324">
        <v>14.93882</v>
      </c>
      <c r="BI27" s="324">
        <v>14.859170000000001</v>
      </c>
      <c r="BJ27" s="324">
        <v>15.21383</v>
      </c>
      <c r="BK27" s="324">
        <v>14.917909999999999</v>
      </c>
      <c r="BL27" s="324">
        <v>14.788600000000001</v>
      </c>
      <c r="BM27" s="324">
        <v>14.64495</v>
      </c>
      <c r="BN27" s="324">
        <v>14.005850000000001</v>
      </c>
      <c r="BO27" s="324">
        <v>13.449059999999999</v>
      </c>
      <c r="BP27" s="324">
        <v>13.32311</v>
      </c>
      <c r="BQ27" s="324">
        <v>13.035909999999999</v>
      </c>
      <c r="BR27" s="324">
        <v>12.833119999999999</v>
      </c>
      <c r="BS27" s="324">
        <v>12.26666</v>
      </c>
      <c r="BT27" s="324">
        <v>11.81531</v>
      </c>
      <c r="BU27" s="324">
        <v>11.40767</v>
      </c>
      <c r="BV27" s="324">
        <v>11.57235</v>
      </c>
    </row>
    <row r="28" spans="1:74" ht="11.15" customHeight="1" x14ac:dyDescent="0.25">
      <c r="A28" s="84" t="s">
        <v>662</v>
      </c>
      <c r="B28" s="186" t="s">
        <v>412</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10.039999999999999</v>
      </c>
      <c r="BA28" s="208">
        <v>10.25</v>
      </c>
      <c r="BB28" s="208">
        <v>10.48</v>
      </c>
      <c r="BC28" s="208">
        <v>12.04</v>
      </c>
      <c r="BD28" s="208">
        <v>13.53</v>
      </c>
      <c r="BE28" s="208">
        <v>13.541079999999999</v>
      </c>
      <c r="BF28" s="208">
        <v>13.455410000000001</v>
      </c>
      <c r="BG28" s="324">
        <v>13.53847</v>
      </c>
      <c r="BH28" s="324">
        <v>13.236739999999999</v>
      </c>
      <c r="BI28" s="324">
        <v>13.16606</v>
      </c>
      <c r="BJ28" s="324">
        <v>13.26146</v>
      </c>
      <c r="BK28" s="324">
        <v>13.312989999999999</v>
      </c>
      <c r="BL28" s="324">
        <v>13.4003</v>
      </c>
      <c r="BM28" s="324">
        <v>13.37419</v>
      </c>
      <c r="BN28" s="324">
        <v>13.06382</v>
      </c>
      <c r="BO28" s="324">
        <v>12.73602</v>
      </c>
      <c r="BP28" s="324">
        <v>12.583550000000001</v>
      </c>
      <c r="BQ28" s="324">
        <v>12.290150000000001</v>
      </c>
      <c r="BR28" s="324">
        <v>12.00334</v>
      </c>
      <c r="BS28" s="324">
        <v>11.59628</v>
      </c>
      <c r="BT28" s="324">
        <v>10.892899999999999</v>
      </c>
      <c r="BU28" s="324">
        <v>10.513260000000001</v>
      </c>
      <c r="BV28" s="324">
        <v>10.37214</v>
      </c>
    </row>
    <row r="29" spans="1:74" ht="11.15" customHeight="1" x14ac:dyDescent="0.25">
      <c r="A29" s="84"/>
      <c r="B29" s="88" t="s">
        <v>1006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663</v>
      </c>
      <c r="B30" s="186" t="s">
        <v>431</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11.158024210000001</v>
      </c>
      <c r="BA30" s="253">
        <v>11.30206737</v>
      </c>
      <c r="BB30" s="253">
        <v>11.59202011</v>
      </c>
      <c r="BC30" s="253">
        <v>12.257996220000001</v>
      </c>
      <c r="BD30" s="253">
        <v>12.1706237</v>
      </c>
      <c r="BE30" s="253">
        <v>11.978529999999999</v>
      </c>
      <c r="BF30" s="253">
        <v>11.727740000000001</v>
      </c>
      <c r="BG30" s="348">
        <v>11.9816</v>
      </c>
      <c r="BH30" s="348">
        <v>12.171110000000001</v>
      </c>
      <c r="BI30" s="348">
        <v>13.470409999999999</v>
      </c>
      <c r="BJ30" s="348">
        <v>14.40246</v>
      </c>
      <c r="BK30" s="348">
        <v>14.28984</v>
      </c>
      <c r="BL30" s="348">
        <v>14.30383</v>
      </c>
      <c r="BM30" s="348">
        <v>13.96865</v>
      </c>
      <c r="BN30" s="348">
        <v>13.478579999999999</v>
      </c>
      <c r="BO30" s="348">
        <v>12.012269999999999</v>
      </c>
      <c r="BP30" s="348">
        <v>10.727460000000001</v>
      </c>
      <c r="BQ30" s="348">
        <v>10.273720000000001</v>
      </c>
      <c r="BR30" s="348">
        <v>9.9296950000000006</v>
      </c>
      <c r="BS30" s="348">
        <v>9.6931049999999992</v>
      </c>
      <c r="BT30" s="348">
        <v>9.4951450000000008</v>
      </c>
      <c r="BU30" s="348">
        <v>10.4937</v>
      </c>
      <c r="BV30" s="348">
        <v>11.25478</v>
      </c>
    </row>
    <row r="31" spans="1:74" ht="11.15" customHeight="1" x14ac:dyDescent="0.25">
      <c r="A31" s="84" t="s">
        <v>664</v>
      </c>
      <c r="B31" s="184" t="s">
        <v>463</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10.22428337</v>
      </c>
      <c r="BA31" s="253">
        <v>9.6925447150000004</v>
      </c>
      <c r="BB31" s="253">
        <v>7.6468508120000003</v>
      </c>
      <c r="BC31" s="253">
        <v>10.02065947</v>
      </c>
      <c r="BD31" s="253">
        <v>11.412734950000001</v>
      </c>
      <c r="BE31" s="253">
        <v>11.616619999999999</v>
      </c>
      <c r="BF31" s="253">
        <v>11.73264</v>
      </c>
      <c r="BG31" s="348">
        <v>12.3188</v>
      </c>
      <c r="BH31" s="348">
        <v>12.782629999999999</v>
      </c>
      <c r="BI31" s="348">
        <v>13.382770000000001</v>
      </c>
      <c r="BJ31" s="348">
        <v>13.625730000000001</v>
      </c>
      <c r="BK31" s="348">
        <v>13.875500000000001</v>
      </c>
      <c r="BL31" s="348">
        <v>13.97406</v>
      </c>
      <c r="BM31" s="348">
        <v>13.707610000000001</v>
      </c>
      <c r="BN31" s="348">
        <v>12.550269999999999</v>
      </c>
      <c r="BO31" s="348">
        <v>11.6076</v>
      </c>
      <c r="BP31" s="348">
        <v>11.001390000000001</v>
      </c>
      <c r="BQ31" s="348">
        <v>10.50132</v>
      </c>
      <c r="BR31" s="348">
        <v>10.036009999999999</v>
      </c>
      <c r="BS31" s="348">
        <v>9.8756260000000005</v>
      </c>
      <c r="BT31" s="348">
        <v>9.7887450000000005</v>
      </c>
      <c r="BU31" s="348">
        <v>10.01623</v>
      </c>
      <c r="BV31" s="348">
        <v>10.015269999999999</v>
      </c>
    </row>
    <row r="32" spans="1:74" ht="11.15" customHeight="1" x14ac:dyDescent="0.25">
      <c r="A32" s="84" t="s">
        <v>665</v>
      </c>
      <c r="B32" s="186" t="s">
        <v>432</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7.9214058659999997</v>
      </c>
      <c r="BA32" s="253">
        <v>7.4003731139999998</v>
      </c>
      <c r="BB32" s="253">
        <v>8.1436020920000001</v>
      </c>
      <c r="BC32" s="253">
        <v>9.9202450520000003</v>
      </c>
      <c r="BD32" s="253">
        <v>13.611927140000001</v>
      </c>
      <c r="BE32" s="253">
        <v>12.16114</v>
      </c>
      <c r="BF32" s="253">
        <v>11.673249999999999</v>
      </c>
      <c r="BG32" s="348">
        <v>11.441800000000001</v>
      </c>
      <c r="BH32" s="348">
        <v>11.30837</v>
      </c>
      <c r="BI32" s="348">
        <v>11.75332</v>
      </c>
      <c r="BJ32" s="348">
        <v>11.93547</v>
      </c>
      <c r="BK32" s="348">
        <v>12.100910000000001</v>
      </c>
      <c r="BL32" s="348">
        <v>11.974539999999999</v>
      </c>
      <c r="BM32" s="348">
        <v>11.43765</v>
      </c>
      <c r="BN32" s="348">
        <v>10.40573</v>
      </c>
      <c r="BO32" s="348">
        <v>9.0909859999999991</v>
      </c>
      <c r="BP32" s="348">
        <v>8.7418510000000005</v>
      </c>
      <c r="BQ32" s="348">
        <v>8.4845299999999995</v>
      </c>
      <c r="BR32" s="348">
        <v>8.4301700000000004</v>
      </c>
      <c r="BS32" s="348">
        <v>8.0445580000000003</v>
      </c>
      <c r="BT32" s="348">
        <v>7.7698450000000001</v>
      </c>
      <c r="BU32" s="348">
        <v>8.1330749999999998</v>
      </c>
      <c r="BV32" s="348">
        <v>8.3100930000000002</v>
      </c>
    </row>
    <row r="33" spans="1:74" ht="11.15" customHeight="1" x14ac:dyDescent="0.25">
      <c r="A33" s="84" t="s">
        <v>666</v>
      </c>
      <c r="B33" s="186" t="s">
        <v>433</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8.1910445070000009</v>
      </c>
      <c r="BA33" s="253">
        <v>7.4841033220000002</v>
      </c>
      <c r="BB33" s="253">
        <v>7.197498779</v>
      </c>
      <c r="BC33" s="253">
        <v>8.5797289299999999</v>
      </c>
      <c r="BD33" s="253">
        <v>10.071632019999999</v>
      </c>
      <c r="BE33" s="253">
        <v>9.6549840000000007</v>
      </c>
      <c r="BF33" s="253">
        <v>9.7111909999999995</v>
      </c>
      <c r="BG33" s="348">
        <v>10.072010000000001</v>
      </c>
      <c r="BH33" s="348">
        <v>10.353820000000001</v>
      </c>
      <c r="BI33" s="348">
        <v>10.813040000000001</v>
      </c>
      <c r="BJ33" s="348">
        <v>11.29533</v>
      </c>
      <c r="BK33" s="348">
        <v>11.319419999999999</v>
      </c>
      <c r="BL33" s="348">
        <v>11.25009</v>
      </c>
      <c r="BM33" s="348">
        <v>10.42257</v>
      </c>
      <c r="BN33" s="348">
        <v>9.1537830000000007</v>
      </c>
      <c r="BO33" s="348">
        <v>8.0099699999999991</v>
      </c>
      <c r="BP33" s="348">
        <v>7.4683159999999997</v>
      </c>
      <c r="BQ33" s="348">
        <v>7.1871539999999996</v>
      </c>
      <c r="BR33" s="348">
        <v>6.978739</v>
      </c>
      <c r="BS33" s="348">
        <v>6.9268640000000001</v>
      </c>
      <c r="BT33" s="348">
        <v>6.9148540000000001</v>
      </c>
      <c r="BU33" s="348">
        <v>7.2076669999999998</v>
      </c>
      <c r="BV33" s="348">
        <v>7.629651</v>
      </c>
    </row>
    <row r="34" spans="1:74" ht="11.15" customHeight="1" x14ac:dyDescent="0.25">
      <c r="A34" s="84" t="s">
        <v>667</v>
      </c>
      <c r="B34" s="186" t="s">
        <v>434</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7.3139913190000003</v>
      </c>
      <c r="AZ34" s="253">
        <v>7.9906783880000001</v>
      </c>
      <c r="BA34" s="253">
        <v>7.4023525130000003</v>
      </c>
      <c r="BB34" s="253">
        <v>7.4093872320000003</v>
      </c>
      <c r="BC34" s="253">
        <v>8.8403625310000002</v>
      </c>
      <c r="BD34" s="253">
        <v>10.60990994</v>
      </c>
      <c r="BE34" s="253">
        <v>9.8578530000000004</v>
      </c>
      <c r="BF34" s="253">
        <v>9.7247690000000002</v>
      </c>
      <c r="BG34" s="348">
        <v>10.482290000000001</v>
      </c>
      <c r="BH34" s="348">
        <v>10.7706</v>
      </c>
      <c r="BI34" s="348">
        <v>11.064590000000001</v>
      </c>
      <c r="BJ34" s="348">
        <v>11.56507</v>
      </c>
      <c r="BK34" s="348">
        <v>11.68421</v>
      </c>
      <c r="BL34" s="348">
        <v>11.404960000000001</v>
      </c>
      <c r="BM34" s="348">
        <v>10.41048</v>
      </c>
      <c r="BN34" s="348">
        <v>8.9617869999999993</v>
      </c>
      <c r="BO34" s="348">
        <v>7.7055100000000003</v>
      </c>
      <c r="BP34" s="348">
        <v>7.2644700000000002</v>
      </c>
      <c r="BQ34" s="348">
        <v>7.2641439999999999</v>
      </c>
      <c r="BR34" s="348">
        <v>7.2067439999999996</v>
      </c>
      <c r="BS34" s="348">
        <v>7.2051660000000002</v>
      </c>
      <c r="BT34" s="348">
        <v>7.1876939999999996</v>
      </c>
      <c r="BU34" s="348">
        <v>7.3663699999999999</v>
      </c>
      <c r="BV34" s="348">
        <v>7.896617</v>
      </c>
    </row>
    <row r="35" spans="1:74" ht="11.15" customHeight="1" x14ac:dyDescent="0.25">
      <c r="A35" s="84" t="s">
        <v>668</v>
      </c>
      <c r="B35" s="186" t="s">
        <v>435</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6.3548402030000002</v>
      </c>
      <c r="AZ35" s="253">
        <v>7.7458773580000004</v>
      </c>
      <c r="BA35" s="253">
        <v>6.5867728919999999</v>
      </c>
      <c r="BB35" s="253">
        <v>7.5256094500000001</v>
      </c>
      <c r="BC35" s="253">
        <v>9.4083612470000002</v>
      </c>
      <c r="BD35" s="253">
        <v>10.63541246</v>
      </c>
      <c r="BE35" s="253">
        <v>9.5451689999999996</v>
      </c>
      <c r="BF35" s="253">
        <v>9.363963</v>
      </c>
      <c r="BG35" s="348">
        <v>10.01047</v>
      </c>
      <c r="BH35" s="348">
        <v>10.39174</v>
      </c>
      <c r="BI35" s="348">
        <v>10.705360000000001</v>
      </c>
      <c r="BJ35" s="348">
        <v>11.11909</v>
      </c>
      <c r="BK35" s="348">
        <v>11.23982</v>
      </c>
      <c r="BL35" s="348">
        <v>11.03679</v>
      </c>
      <c r="BM35" s="348">
        <v>10.10552</v>
      </c>
      <c r="BN35" s="348">
        <v>8.6416109999999993</v>
      </c>
      <c r="BO35" s="348">
        <v>7.3966909999999997</v>
      </c>
      <c r="BP35" s="348">
        <v>7.0117750000000001</v>
      </c>
      <c r="BQ35" s="348">
        <v>6.8349419999999999</v>
      </c>
      <c r="BR35" s="348">
        <v>6.7450099999999997</v>
      </c>
      <c r="BS35" s="348">
        <v>6.706207</v>
      </c>
      <c r="BT35" s="348">
        <v>6.7882170000000004</v>
      </c>
      <c r="BU35" s="348">
        <v>6.997808</v>
      </c>
      <c r="BV35" s="348">
        <v>7.4218630000000001</v>
      </c>
    </row>
    <row r="36" spans="1:74" ht="11.15" customHeight="1" x14ac:dyDescent="0.25">
      <c r="A36" s="84" t="s">
        <v>669</v>
      </c>
      <c r="B36" s="186" t="s">
        <v>436</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6.4963772510000002</v>
      </c>
      <c r="BA36" s="253">
        <v>4.8857323040000002</v>
      </c>
      <c r="BB36" s="253">
        <v>5.8373076380000004</v>
      </c>
      <c r="BC36" s="253">
        <v>7.597203618</v>
      </c>
      <c r="BD36" s="253">
        <v>9.0361077030000008</v>
      </c>
      <c r="BE36" s="253">
        <v>7.877129</v>
      </c>
      <c r="BF36" s="253">
        <v>8.4416019999999996</v>
      </c>
      <c r="BG36" s="348">
        <v>9.4398649999999993</v>
      </c>
      <c r="BH36" s="348">
        <v>9.4123249999999992</v>
      </c>
      <c r="BI36" s="348">
        <v>9.4186979999999991</v>
      </c>
      <c r="BJ36" s="348">
        <v>9.7173099999999994</v>
      </c>
      <c r="BK36" s="348">
        <v>9.6618929999999992</v>
      </c>
      <c r="BL36" s="348">
        <v>9.2673229999999993</v>
      </c>
      <c r="BM36" s="348">
        <v>8.0001700000000007</v>
      </c>
      <c r="BN36" s="348">
        <v>6.5631969999999997</v>
      </c>
      <c r="BO36" s="348">
        <v>5.4489400000000003</v>
      </c>
      <c r="BP36" s="348">
        <v>5.5738159999999999</v>
      </c>
      <c r="BQ36" s="348">
        <v>5.6562460000000003</v>
      </c>
      <c r="BR36" s="348">
        <v>5.7112040000000004</v>
      </c>
      <c r="BS36" s="348">
        <v>5.5984850000000002</v>
      </c>
      <c r="BT36" s="348">
        <v>5.5844870000000002</v>
      </c>
      <c r="BU36" s="348">
        <v>5.549811</v>
      </c>
      <c r="BV36" s="348">
        <v>5.9629079999999997</v>
      </c>
    </row>
    <row r="37" spans="1:74" s="85" customFormat="1" ht="11.15" customHeight="1" x14ac:dyDescent="0.25">
      <c r="A37" s="84" t="s">
        <v>670</v>
      </c>
      <c r="B37" s="186" t="s">
        <v>437</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7.0198227170000003</v>
      </c>
      <c r="AZ37" s="253">
        <v>7.0489242430000001</v>
      </c>
      <c r="BA37" s="253">
        <v>7.1470631239999998</v>
      </c>
      <c r="BB37" s="253">
        <v>7.5252793259999997</v>
      </c>
      <c r="BC37" s="253">
        <v>8.5433730719999996</v>
      </c>
      <c r="BD37" s="253">
        <v>9.3303992910000009</v>
      </c>
      <c r="BE37" s="253">
        <v>9.5867349999999991</v>
      </c>
      <c r="BF37" s="253">
        <v>9.7711140000000007</v>
      </c>
      <c r="BG37" s="348">
        <v>10.003579999999999</v>
      </c>
      <c r="BH37" s="348">
        <v>10.345890000000001</v>
      </c>
      <c r="BI37" s="348">
        <v>10.272309999999999</v>
      </c>
      <c r="BJ37" s="348">
        <v>10.51244</v>
      </c>
      <c r="BK37" s="348">
        <v>10.695539999999999</v>
      </c>
      <c r="BL37" s="348">
        <v>10.92183</v>
      </c>
      <c r="BM37" s="348">
        <v>10.84713</v>
      </c>
      <c r="BN37" s="348">
        <v>10.20566</v>
      </c>
      <c r="BO37" s="348">
        <v>9.7527729999999995</v>
      </c>
      <c r="BP37" s="348">
        <v>9.5985999999999994</v>
      </c>
      <c r="BQ37" s="348">
        <v>9.4798679999999997</v>
      </c>
      <c r="BR37" s="348">
        <v>9.2051680000000005</v>
      </c>
      <c r="BS37" s="348">
        <v>8.9616030000000002</v>
      </c>
      <c r="BT37" s="348">
        <v>8.8833319999999993</v>
      </c>
      <c r="BU37" s="348">
        <v>8.4574829999999999</v>
      </c>
      <c r="BV37" s="348">
        <v>8.4128900000000009</v>
      </c>
    </row>
    <row r="38" spans="1:74" s="85" customFormat="1" ht="11.15" customHeight="1" x14ac:dyDescent="0.25">
      <c r="A38" s="84" t="s">
        <v>671</v>
      </c>
      <c r="B38" s="186" t="s">
        <v>438</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8.9291066909999994</v>
      </c>
      <c r="BA38" s="253">
        <v>8.5581334820000006</v>
      </c>
      <c r="BB38" s="253">
        <v>8.0657286110000008</v>
      </c>
      <c r="BC38" s="253">
        <v>8.8868107050000003</v>
      </c>
      <c r="BD38" s="253">
        <v>9.7167012370000005</v>
      </c>
      <c r="BE38" s="253">
        <v>10.32776</v>
      </c>
      <c r="BF38" s="253">
        <v>10.60439</v>
      </c>
      <c r="BG38" s="348">
        <v>11.23385</v>
      </c>
      <c r="BH38" s="348">
        <v>11.320880000000001</v>
      </c>
      <c r="BI38" s="348">
        <v>11.893750000000001</v>
      </c>
      <c r="BJ38" s="348">
        <v>12.425940000000001</v>
      </c>
      <c r="BK38" s="348">
        <v>12.49133</v>
      </c>
      <c r="BL38" s="348">
        <v>12.31775</v>
      </c>
      <c r="BM38" s="348">
        <v>12.31715</v>
      </c>
      <c r="BN38" s="348">
        <v>11.544219999999999</v>
      </c>
      <c r="BO38" s="348">
        <v>10.59925</v>
      </c>
      <c r="BP38" s="348">
        <v>10.24675</v>
      </c>
      <c r="BQ38" s="348">
        <v>9.8673450000000003</v>
      </c>
      <c r="BR38" s="348">
        <v>9.5331159999999997</v>
      </c>
      <c r="BS38" s="348">
        <v>9.1193200000000001</v>
      </c>
      <c r="BT38" s="348">
        <v>8.8305860000000003</v>
      </c>
      <c r="BU38" s="348">
        <v>8.8749120000000001</v>
      </c>
      <c r="BV38" s="348">
        <v>9.3595889999999997</v>
      </c>
    </row>
    <row r="39" spans="1:74" s="85" customFormat="1" ht="11.15" customHeight="1" x14ac:dyDescent="0.25">
      <c r="A39" s="84" t="s">
        <v>672</v>
      </c>
      <c r="B39" s="187" t="s">
        <v>412</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4.41</v>
      </c>
      <c r="AP39" s="209">
        <v>4</v>
      </c>
      <c r="AQ39" s="209">
        <v>4.12</v>
      </c>
      <c r="AR39" s="209">
        <v>4.1500000000000004</v>
      </c>
      <c r="AS39" s="209">
        <v>4.75</v>
      </c>
      <c r="AT39" s="209">
        <v>5.01</v>
      </c>
      <c r="AU39" s="209">
        <v>5.57</v>
      </c>
      <c r="AV39" s="209">
        <v>6.83</v>
      </c>
      <c r="AW39" s="209">
        <v>7.03</v>
      </c>
      <c r="AX39" s="209">
        <v>6.74</v>
      </c>
      <c r="AY39" s="209">
        <v>6.65</v>
      </c>
      <c r="AZ39" s="209">
        <v>7.53</v>
      </c>
      <c r="BA39" s="209">
        <v>6.32</v>
      </c>
      <c r="BB39" s="209">
        <v>6.81</v>
      </c>
      <c r="BC39" s="209">
        <v>8.31</v>
      </c>
      <c r="BD39" s="209">
        <v>9.66</v>
      </c>
      <c r="BE39" s="209">
        <v>8.6984519999999996</v>
      </c>
      <c r="BF39" s="209">
        <v>9.0284429999999993</v>
      </c>
      <c r="BG39" s="350">
        <v>9.8689839999999993</v>
      </c>
      <c r="BH39" s="350">
        <v>10.003579999999999</v>
      </c>
      <c r="BI39" s="350">
        <v>10.30237</v>
      </c>
      <c r="BJ39" s="350">
        <v>10.75055</v>
      </c>
      <c r="BK39" s="350">
        <v>10.83222</v>
      </c>
      <c r="BL39" s="350">
        <v>10.638170000000001</v>
      </c>
      <c r="BM39" s="350">
        <v>9.5453569999999992</v>
      </c>
      <c r="BN39" s="350">
        <v>8.0511929999999996</v>
      </c>
      <c r="BO39" s="350">
        <v>6.8043690000000003</v>
      </c>
      <c r="BP39" s="350">
        <v>6.611084</v>
      </c>
      <c r="BQ39" s="350">
        <v>6.529331</v>
      </c>
      <c r="BR39" s="350">
        <v>6.4834849999999999</v>
      </c>
      <c r="BS39" s="350">
        <v>6.3673729999999997</v>
      </c>
      <c r="BT39" s="350">
        <v>6.425592</v>
      </c>
      <c r="BU39" s="350">
        <v>6.6550320000000003</v>
      </c>
      <c r="BV39" s="350">
        <v>7.1664060000000003</v>
      </c>
    </row>
    <row r="40" spans="1:74" s="269" customFormat="1" ht="12" customHeight="1" x14ac:dyDescent="0.25">
      <c r="A40" s="193"/>
      <c r="B40" s="755" t="s">
        <v>806</v>
      </c>
      <c r="C40" s="756"/>
      <c r="D40" s="756"/>
      <c r="E40" s="756"/>
      <c r="F40" s="756"/>
      <c r="G40" s="756"/>
      <c r="H40" s="756"/>
      <c r="I40" s="756"/>
      <c r="J40" s="756"/>
      <c r="K40" s="756"/>
      <c r="L40" s="756"/>
      <c r="M40" s="756"/>
      <c r="N40" s="756"/>
      <c r="O40" s="756"/>
      <c r="P40" s="756"/>
      <c r="Q40" s="756"/>
      <c r="AY40" s="470"/>
      <c r="AZ40" s="470"/>
      <c r="BA40" s="470"/>
      <c r="BB40" s="470"/>
      <c r="BC40" s="470"/>
      <c r="BD40" s="470"/>
      <c r="BE40" s="470"/>
      <c r="BF40" s="470"/>
      <c r="BG40" s="470"/>
      <c r="BH40" s="470"/>
      <c r="BI40" s="470"/>
      <c r="BJ40" s="470"/>
    </row>
    <row r="41" spans="1:74" s="409" customFormat="1" ht="12" customHeight="1" x14ac:dyDescent="0.25">
      <c r="A41" s="408"/>
      <c r="B41" s="776" t="str">
        <f>"Notes: "&amp;"EIA completed modeling and analysis for this report on " &amp;Dates!D2&amp;"."</f>
        <v>Notes: EIA completed modeling and analysis for this report on Thursday September 1, 2022.</v>
      </c>
      <c r="C41" s="798"/>
      <c r="D41" s="798"/>
      <c r="E41" s="798"/>
      <c r="F41" s="798"/>
      <c r="G41" s="798"/>
      <c r="H41" s="798"/>
      <c r="I41" s="798"/>
      <c r="J41" s="798"/>
      <c r="K41" s="798"/>
      <c r="L41" s="798"/>
      <c r="M41" s="798"/>
      <c r="N41" s="798"/>
      <c r="O41" s="798"/>
      <c r="P41" s="798"/>
      <c r="Q41" s="777"/>
      <c r="AY41" s="471"/>
      <c r="AZ41" s="471"/>
      <c r="BA41" s="471"/>
      <c r="BB41" s="471"/>
      <c r="BC41" s="471"/>
      <c r="BD41" s="471"/>
      <c r="BE41" s="471"/>
      <c r="BF41" s="471"/>
      <c r="BG41" s="471"/>
      <c r="BH41" s="471"/>
      <c r="BI41" s="471"/>
      <c r="BJ41" s="471"/>
    </row>
    <row r="42" spans="1:74" s="409" customFormat="1" ht="12" customHeight="1" x14ac:dyDescent="0.25">
      <c r="A42" s="408"/>
      <c r="B42" s="749" t="s">
        <v>350</v>
      </c>
      <c r="C42" s="748"/>
      <c r="D42" s="748"/>
      <c r="E42" s="748"/>
      <c r="F42" s="748"/>
      <c r="G42" s="748"/>
      <c r="H42" s="748"/>
      <c r="I42" s="748"/>
      <c r="J42" s="748"/>
      <c r="K42" s="748"/>
      <c r="L42" s="748"/>
      <c r="M42" s="748"/>
      <c r="N42" s="748"/>
      <c r="O42" s="748"/>
      <c r="P42" s="748"/>
      <c r="Q42" s="748"/>
      <c r="AY42" s="471"/>
      <c r="AZ42" s="471"/>
      <c r="BA42" s="471"/>
      <c r="BB42" s="471"/>
      <c r="BC42" s="471"/>
      <c r="BD42" s="595"/>
      <c r="BE42" s="595"/>
      <c r="BF42" s="595"/>
      <c r="BG42" s="595"/>
      <c r="BH42" s="471"/>
      <c r="BI42" s="471"/>
      <c r="BJ42" s="471"/>
    </row>
    <row r="43" spans="1:74" s="269" customFormat="1" ht="12" customHeight="1" x14ac:dyDescent="0.25">
      <c r="A43" s="193"/>
      <c r="B43" s="757" t="s">
        <v>126</v>
      </c>
      <c r="C43" s="756"/>
      <c r="D43" s="756"/>
      <c r="E43" s="756"/>
      <c r="F43" s="756"/>
      <c r="G43" s="756"/>
      <c r="H43" s="756"/>
      <c r="I43" s="756"/>
      <c r="J43" s="756"/>
      <c r="K43" s="756"/>
      <c r="L43" s="756"/>
      <c r="M43" s="756"/>
      <c r="N43" s="756"/>
      <c r="O43" s="756"/>
      <c r="P43" s="756"/>
      <c r="Q43" s="756"/>
      <c r="AY43" s="470"/>
      <c r="AZ43" s="470"/>
      <c r="BA43" s="470"/>
      <c r="BB43" s="470"/>
      <c r="BC43" s="470"/>
      <c r="BD43" s="594"/>
      <c r="BE43" s="594"/>
      <c r="BF43" s="594"/>
      <c r="BG43" s="594"/>
      <c r="BH43" s="470"/>
      <c r="BI43" s="470"/>
      <c r="BJ43" s="470"/>
    </row>
    <row r="44" spans="1:74" s="409" customFormat="1" ht="12" customHeight="1" x14ac:dyDescent="0.25">
      <c r="A44" s="408"/>
      <c r="B44" s="744" t="s">
        <v>856</v>
      </c>
      <c r="C44" s="741"/>
      <c r="D44" s="741"/>
      <c r="E44" s="741"/>
      <c r="F44" s="741"/>
      <c r="G44" s="741"/>
      <c r="H44" s="741"/>
      <c r="I44" s="741"/>
      <c r="J44" s="741"/>
      <c r="K44" s="741"/>
      <c r="L44" s="741"/>
      <c r="M44" s="741"/>
      <c r="N44" s="741"/>
      <c r="O44" s="741"/>
      <c r="P44" s="741"/>
      <c r="Q44" s="735"/>
      <c r="AY44" s="471"/>
      <c r="AZ44" s="471"/>
      <c r="BA44" s="471"/>
      <c r="BB44" s="471"/>
      <c r="BC44" s="471"/>
      <c r="BD44" s="595"/>
      <c r="BE44" s="595"/>
      <c r="BF44" s="595"/>
      <c r="BG44" s="595"/>
      <c r="BH44" s="471"/>
      <c r="BI44" s="471"/>
      <c r="BJ44" s="471"/>
    </row>
    <row r="45" spans="1:74" s="409" customFormat="1" ht="12" customHeight="1" x14ac:dyDescent="0.25">
      <c r="A45" s="408"/>
      <c r="B45" s="794" t="s">
        <v>857</v>
      </c>
      <c r="C45" s="735"/>
      <c r="D45" s="735"/>
      <c r="E45" s="735"/>
      <c r="F45" s="735"/>
      <c r="G45" s="735"/>
      <c r="H45" s="735"/>
      <c r="I45" s="735"/>
      <c r="J45" s="735"/>
      <c r="K45" s="735"/>
      <c r="L45" s="735"/>
      <c r="M45" s="735"/>
      <c r="N45" s="735"/>
      <c r="O45" s="735"/>
      <c r="P45" s="735"/>
      <c r="Q45" s="735"/>
      <c r="AY45" s="471"/>
      <c r="AZ45" s="471"/>
      <c r="BA45" s="471"/>
      <c r="BB45" s="471"/>
      <c r="BC45" s="471"/>
      <c r="BD45" s="595"/>
      <c r="BE45" s="595"/>
      <c r="BF45" s="595"/>
      <c r="BG45" s="595"/>
      <c r="BH45" s="471"/>
      <c r="BI45" s="471"/>
      <c r="BJ45" s="471"/>
    </row>
    <row r="46" spans="1:74" s="409" customFormat="1" ht="12" customHeight="1" x14ac:dyDescent="0.25">
      <c r="A46" s="410"/>
      <c r="B46" s="742" t="s">
        <v>858</v>
      </c>
      <c r="C46" s="741"/>
      <c r="D46" s="741"/>
      <c r="E46" s="741"/>
      <c r="F46" s="741"/>
      <c r="G46" s="741"/>
      <c r="H46" s="741"/>
      <c r="I46" s="741"/>
      <c r="J46" s="741"/>
      <c r="K46" s="741"/>
      <c r="L46" s="741"/>
      <c r="M46" s="741"/>
      <c r="N46" s="741"/>
      <c r="O46" s="741"/>
      <c r="P46" s="741"/>
      <c r="Q46" s="735"/>
      <c r="AY46" s="471"/>
      <c r="AZ46" s="471"/>
      <c r="BA46" s="471"/>
      <c r="BB46" s="471"/>
      <c r="BC46" s="471"/>
      <c r="BD46" s="595"/>
      <c r="BE46" s="595"/>
      <c r="BF46" s="595"/>
      <c r="BG46" s="595"/>
      <c r="BH46" s="471"/>
      <c r="BI46" s="471"/>
      <c r="BJ46" s="471"/>
    </row>
    <row r="47" spans="1:74" s="409" customFormat="1" ht="12" customHeight="1" x14ac:dyDescent="0.25">
      <c r="A47" s="410"/>
      <c r="B47" s="767" t="s">
        <v>175</v>
      </c>
      <c r="C47" s="735"/>
      <c r="D47" s="735"/>
      <c r="E47" s="735"/>
      <c r="F47" s="735"/>
      <c r="G47" s="735"/>
      <c r="H47" s="735"/>
      <c r="I47" s="735"/>
      <c r="J47" s="735"/>
      <c r="K47" s="735"/>
      <c r="L47" s="735"/>
      <c r="M47" s="735"/>
      <c r="N47" s="735"/>
      <c r="O47" s="735"/>
      <c r="P47" s="735"/>
      <c r="Q47" s="735"/>
      <c r="AY47" s="471"/>
      <c r="AZ47" s="471"/>
      <c r="BA47" s="471"/>
      <c r="BB47" s="471"/>
      <c r="BC47" s="471"/>
      <c r="BD47" s="595"/>
      <c r="BE47" s="595"/>
      <c r="BF47" s="595"/>
      <c r="BG47" s="595"/>
      <c r="BH47" s="471"/>
      <c r="BI47" s="471"/>
      <c r="BJ47" s="471"/>
    </row>
    <row r="48" spans="1:74" s="409" customFormat="1" ht="12" customHeight="1" x14ac:dyDescent="0.25">
      <c r="A48" s="410"/>
      <c r="B48" s="744" t="s">
        <v>829</v>
      </c>
      <c r="C48" s="745"/>
      <c r="D48" s="745"/>
      <c r="E48" s="745"/>
      <c r="F48" s="745"/>
      <c r="G48" s="745"/>
      <c r="H48" s="745"/>
      <c r="I48" s="745"/>
      <c r="J48" s="745"/>
      <c r="K48" s="745"/>
      <c r="L48" s="745"/>
      <c r="M48" s="745"/>
      <c r="N48" s="745"/>
      <c r="O48" s="745"/>
      <c r="P48" s="745"/>
      <c r="Q48" s="735"/>
      <c r="AY48" s="471"/>
      <c r="AZ48" s="471"/>
      <c r="BA48" s="471"/>
      <c r="BB48" s="471"/>
      <c r="BC48" s="471"/>
      <c r="BD48" s="595"/>
      <c r="BE48" s="595"/>
      <c r="BF48" s="595"/>
      <c r="BG48" s="595"/>
      <c r="BH48" s="471"/>
      <c r="BI48" s="471"/>
      <c r="BJ48" s="471"/>
    </row>
    <row r="49" spans="1:74" s="411" customFormat="1" ht="12" customHeight="1" x14ac:dyDescent="0.25">
      <c r="A49" s="393"/>
      <c r="B49" s="764" t="s">
        <v>1356</v>
      </c>
      <c r="C49" s="735"/>
      <c r="D49" s="735"/>
      <c r="E49" s="735"/>
      <c r="F49" s="735"/>
      <c r="G49" s="735"/>
      <c r="H49" s="735"/>
      <c r="I49" s="735"/>
      <c r="J49" s="735"/>
      <c r="K49" s="735"/>
      <c r="L49" s="735"/>
      <c r="M49" s="735"/>
      <c r="N49" s="735"/>
      <c r="O49" s="735"/>
      <c r="P49" s="735"/>
      <c r="Q49" s="735"/>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51" customWidth="1"/>
    <col min="56" max="58" width="6.54296875" style="597" customWidth="1"/>
    <col min="59" max="62" width="6.54296875" style="351" customWidth="1"/>
    <col min="63" max="74" width="6.54296875" style="89" customWidth="1"/>
    <col min="75" max="16384" width="9.54296875" style="89"/>
  </cols>
  <sheetData>
    <row r="1" spans="1:74" ht="14.9" customHeight="1" x14ac:dyDescent="0.3">
      <c r="A1" s="759" t="s">
        <v>790</v>
      </c>
      <c r="B1" s="802" t="s">
        <v>234</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7"/>
    </row>
    <row r="2" spans="1:74" s="72"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90"/>
      <c r="B5" s="91" t="s">
        <v>217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197</v>
      </c>
      <c r="B6" s="194" t="s">
        <v>440</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55.666972999999999</v>
      </c>
      <c r="AB6" s="250">
        <v>47.425207999999998</v>
      </c>
      <c r="AC6" s="250">
        <v>46.106031999999999</v>
      </c>
      <c r="AD6" s="250">
        <v>39.346704000000003</v>
      </c>
      <c r="AE6" s="250">
        <v>37.262844999999999</v>
      </c>
      <c r="AF6" s="250">
        <v>39.608334999999997</v>
      </c>
      <c r="AG6" s="250">
        <v>43.217199999999998</v>
      </c>
      <c r="AH6" s="250">
        <v>47.522893000000003</v>
      </c>
      <c r="AI6" s="250">
        <v>45.141308000000002</v>
      </c>
      <c r="AJ6" s="250">
        <v>44.988278999999999</v>
      </c>
      <c r="AK6" s="250">
        <v>44.344920999999999</v>
      </c>
      <c r="AL6" s="250">
        <v>44.803655999999997</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49.078792999999997</v>
      </c>
      <c r="AW6" s="250">
        <v>48.949624</v>
      </c>
      <c r="AX6" s="250">
        <v>48.70017</v>
      </c>
      <c r="AY6" s="250">
        <v>49.780833999999999</v>
      </c>
      <c r="AZ6" s="250">
        <v>47.772986000000003</v>
      </c>
      <c r="BA6" s="250">
        <v>51.438144000000001</v>
      </c>
      <c r="BB6" s="250">
        <v>45.495471999999999</v>
      </c>
      <c r="BC6" s="250">
        <v>48.446587000000001</v>
      </c>
      <c r="BD6" s="250">
        <v>47.801416000000003</v>
      </c>
      <c r="BE6" s="250">
        <v>48.977642000000003</v>
      </c>
      <c r="BF6" s="250">
        <v>54.082799999999999</v>
      </c>
      <c r="BG6" s="316">
        <v>51.425609999999999</v>
      </c>
      <c r="BH6" s="316">
        <v>52.939120000000003</v>
      </c>
      <c r="BI6" s="316">
        <v>51.729480000000002</v>
      </c>
      <c r="BJ6" s="316">
        <v>50.208210000000001</v>
      </c>
      <c r="BK6" s="316">
        <v>51.282150000000001</v>
      </c>
      <c r="BL6" s="316">
        <v>46.200620000000001</v>
      </c>
      <c r="BM6" s="316">
        <v>50.510809999999999</v>
      </c>
      <c r="BN6" s="316">
        <v>46.599490000000003</v>
      </c>
      <c r="BO6" s="316">
        <v>47.276919999999997</v>
      </c>
      <c r="BP6" s="316">
        <v>47.450890000000001</v>
      </c>
      <c r="BQ6" s="316">
        <v>49.57564</v>
      </c>
      <c r="BR6" s="316">
        <v>53.955620000000003</v>
      </c>
      <c r="BS6" s="316">
        <v>50.783560000000001</v>
      </c>
      <c r="BT6" s="316">
        <v>50.848460000000003</v>
      </c>
      <c r="BU6" s="316">
        <v>48.728589999999997</v>
      </c>
      <c r="BV6" s="316">
        <v>47.197899999999997</v>
      </c>
    </row>
    <row r="7" spans="1:74" ht="11.15" customHeight="1" x14ac:dyDescent="0.25">
      <c r="A7" s="93" t="s">
        <v>198</v>
      </c>
      <c r="B7" s="194" t="s">
        <v>441</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14.861031000000001</v>
      </c>
      <c r="AB7" s="250">
        <v>12.660779</v>
      </c>
      <c r="AC7" s="250">
        <v>12.308638</v>
      </c>
      <c r="AD7" s="250">
        <v>10.007972000000001</v>
      </c>
      <c r="AE7" s="250">
        <v>9.477919</v>
      </c>
      <c r="AF7" s="250">
        <v>10.074525</v>
      </c>
      <c r="AG7" s="250">
        <v>10.788878</v>
      </c>
      <c r="AH7" s="250">
        <v>11.863744000000001</v>
      </c>
      <c r="AI7" s="250">
        <v>11.269185</v>
      </c>
      <c r="AJ7" s="250">
        <v>11.909397</v>
      </c>
      <c r="AK7" s="250">
        <v>11.739125</v>
      </c>
      <c r="AL7" s="250">
        <v>11.860573</v>
      </c>
      <c r="AM7" s="250">
        <v>14.132167000000001</v>
      </c>
      <c r="AN7" s="250">
        <v>11.894594</v>
      </c>
      <c r="AO7" s="250">
        <v>14.808906</v>
      </c>
      <c r="AP7" s="250">
        <v>12.525038</v>
      </c>
      <c r="AQ7" s="250">
        <v>13.441043000000001</v>
      </c>
      <c r="AR7" s="250">
        <v>13.486919</v>
      </c>
      <c r="AS7" s="250">
        <v>11.954364</v>
      </c>
      <c r="AT7" s="250">
        <v>12.340577</v>
      </c>
      <c r="AU7" s="250">
        <v>12.271715</v>
      </c>
      <c r="AV7" s="250">
        <v>13.011714</v>
      </c>
      <c r="AW7" s="250">
        <v>12.977467000000001</v>
      </c>
      <c r="AX7" s="250">
        <v>12.911357000000001</v>
      </c>
      <c r="AY7" s="250">
        <v>13.423648</v>
      </c>
      <c r="AZ7" s="250">
        <v>12.882244999999999</v>
      </c>
      <c r="BA7" s="250">
        <v>13.870552</v>
      </c>
      <c r="BB7" s="250">
        <v>12.641045</v>
      </c>
      <c r="BC7" s="250">
        <v>13.343396</v>
      </c>
      <c r="BD7" s="250">
        <v>12.710133000000001</v>
      </c>
      <c r="BE7" s="250">
        <v>12.385578000000001</v>
      </c>
      <c r="BF7" s="250">
        <v>13.75126</v>
      </c>
      <c r="BG7" s="316">
        <v>12.89161</v>
      </c>
      <c r="BH7" s="316">
        <v>13.498329999999999</v>
      </c>
      <c r="BI7" s="316">
        <v>13.51384</v>
      </c>
      <c r="BJ7" s="316">
        <v>13.255879999999999</v>
      </c>
      <c r="BK7" s="316">
        <v>14.11828</v>
      </c>
      <c r="BL7" s="316">
        <v>12.91517</v>
      </c>
      <c r="BM7" s="316">
        <v>14.059710000000001</v>
      </c>
      <c r="BN7" s="316">
        <v>13.00404</v>
      </c>
      <c r="BO7" s="316">
        <v>13.02993</v>
      </c>
      <c r="BP7" s="316">
        <v>12.962260000000001</v>
      </c>
      <c r="BQ7" s="316">
        <v>12.234400000000001</v>
      </c>
      <c r="BR7" s="316">
        <v>12.649190000000001</v>
      </c>
      <c r="BS7" s="316">
        <v>12.5364</v>
      </c>
      <c r="BT7" s="316">
        <v>11.88866</v>
      </c>
      <c r="BU7" s="316">
        <v>11.60216</v>
      </c>
      <c r="BV7" s="316">
        <v>11.381539999999999</v>
      </c>
    </row>
    <row r="8" spans="1:74" ht="11.15" customHeight="1" x14ac:dyDescent="0.25">
      <c r="A8" s="93" t="s">
        <v>199</v>
      </c>
      <c r="B8" s="194" t="s">
        <v>442</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9.609693</v>
      </c>
      <c r="AB8" s="250">
        <v>8.186928</v>
      </c>
      <c r="AC8" s="250">
        <v>7.9591900000000004</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7.5384209999999996</v>
      </c>
      <c r="AW8" s="250">
        <v>7.5185880000000003</v>
      </c>
      <c r="AX8" s="250">
        <v>7.48027</v>
      </c>
      <c r="AY8" s="250">
        <v>7.94543</v>
      </c>
      <c r="AZ8" s="250">
        <v>7.6249469999999997</v>
      </c>
      <c r="BA8" s="250">
        <v>8.2099460000000004</v>
      </c>
      <c r="BB8" s="250">
        <v>7.0885550000000004</v>
      </c>
      <c r="BC8" s="250">
        <v>7.5318949999999996</v>
      </c>
      <c r="BD8" s="250">
        <v>7.3000059999999998</v>
      </c>
      <c r="BE8" s="250">
        <v>7.1246970000000003</v>
      </c>
      <c r="BF8" s="250">
        <v>7.942488</v>
      </c>
      <c r="BG8" s="316">
        <v>7.5798629999999996</v>
      </c>
      <c r="BH8" s="316">
        <v>7.7470790000000003</v>
      </c>
      <c r="BI8" s="316">
        <v>7.5773979999999996</v>
      </c>
      <c r="BJ8" s="316">
        <v>7.5532219999999999</v>
      </c>
      <c r="BK8" s="316">
        <v>7.5320270000000002</v>
      </c>
      <c r="BL8" s="316">
        <v>6.5174180000000002</v>
      </c>
      <c r="BM8" s="316">
        <v>7.3029310000000001</v>
      </c>
      <c r="BN8" s="316">
        <v>6.4613110000000002</v>
      </c>
      <c r="BO8" s="316">
        <v>6.7901509999999998</v>
      </c>
      <c r="BP8" s="316">
        <v>6.7727339999999998</v>
      </c>
      <c r="BQ8" s="316">
        <v>6.8467580000000003</v>
      </c>
      <c r="BR8" s="316">
        <v>7.9537649999999998</v>
      </c>
      <c r="BS8" s="316">
        <v>7.1956790000000002</v>
      </c>
      <c r="BT8" s="316">
        <v>7.3470069999999996</v>
      </c>
      <c r="BU8" s="316">
        <v>7.0922020000000003</v>
      </c>
      <c r="BV8" s="316">
        <v>7.0608789999999999</v>
      </c>
    </row>
    <row r="9" spans="1:74" ht="11.15" customHeight="1" x14ac:dyDescent="0.25">
      <c r="A9" s="93" t="s">
        <v>200</v>
      </c>
      <c r="B9" s="194" t="s">
        <v>443</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31.196249000000002</v>
      </c>
      <c r="AB9" s="250">
        <v>26.577501000000002</v>
      </c>
      <c r="AC9" s="250">
        <v>25.838204000000001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28.528658</v>
      </c>
      <c r="AW9" s="250">
        <v>28.453569000000002</v>
      </c>
      <c r="AX9" s="250">
        <v>28.308543</v>
      </c>
      <c r="AY9" s="250">
        <v>28.411756</v>
      </c>
      <c r="AZ9" s="250">
        <v>27.265794</v>
      </c>
      <c r="BA9" s="250">
        <v>29.357645999999999</v>
      </c>
      <c r="BB9" s="250">
        <v>25.765872000000002</v>
      </c>
      <c r="BC9" s="250">
        <v>27.571296</v>
      </c>
      <c r="BD9" s="250">
        <v>27.791277000000001</v>
      </c>
      <c r="BE9" s="250">
        <v>29.467366999999999</v>
      </c>
      <c r="BF9" s="250">
        <v>32.389060000000001</v>
      </c>
      <c r="BG9" s="316">
        <v>30.954139999999999</v>
      </c>
      <c r="BH9" s="316">
        <v>31.6937</v>
      </c>
      <c r="BI9" s="316">
        <v>30.638249999999999</v>
      </c>
      <c r="BJ9" s="316">
        <v>29.39911</v>
      </c>
      <c r="BK9" s="316">
        <v>29.63185</v>
      </c>
      <c r="BL9" s="316">
        <v>26.76803</v>
      </c>
      <c r="BM9" s="316">
        <v>29.14817</v>
      </c>
      <c r="BN9" s="316">
        <v>27.134139999999999</v>
      </c>
      <c r="BO9" s="316">
        <v>27.45684</v>
      </c>
      <c r="BP9" s="316">
        <v>27.715900000000001</v>
      </c>
      <c r="BQ9" s="316">
        <v>30.49447</v>
      </c>
      <c r="BR9" s="316">
        <v>33.35266</v>
      </c>
      <c r="BS9" s="316">
        <v>31.051469999999998</v>
      </c>
      <c r="BT9" s="316">
        <v>31.61279</v>
      </c>
      <c r="BU9" s="316">
        <v>30.034230000000001</v>
      </c>
      <c r="BV9" s="316">
        <v>28.755479999999999</v>
      </c>
    </row>
    <row r="10" spans="1:74" ht="11.15" customHeight="1" x14ac:dyDescent="0.25">
      <c r="A10" s="95" t="s">
        <v>201</v>
      </c>
      <c r="B10" s="194" t="s">
        <v>444</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-1.331</v>
      </c>
      <c r="BA10" s="250">
        <v>-0.35299999999999998</v>
      </c>
      <c r="BB10" s="250">
        <v>-1.3160000000000001</v>
      </c>
      <c r="BC10" s="250">
        <v>-1.538</v>
      </c>
      <c r="BD10" s="250">
        <v>0.9</v>
      </c>
      <c r="BE10" s="250">
        <v>0.95299999999999996</v>
      </c>
      <c r="BF10" s="250">
        <v>-0.77591849999999996</v>
      </c>
      <c r="BG10" s="316">
        <v>-1.0326070000000001</v>
      </c>
      <c r="BH10" s="316">
        <v>-2.2471299999999998</v>
      </c>
      <c r="BI10" s="316">
        <v>-1.26109</v>
      </c>
      <c r="BJ10" s="316">
        <v>-1.8453219999999999</v>
      </c>
      <c r="BK10" s="316">
        <v>-0.34226129999999999</v>
      </c>
      <c r="BL10" s="316">
        <v>-1.2191559999999999</v>
      </c>
      <c r="BM10" s="316">
        <v>-0.71949620000000003</v>
      </c>
      <c r="BN10" s="316">
        <v>-0.78313730000000004</v>
      </c>
      <c r="BO10" s="316">
        <v>-0.52363360000000003</v>
      </c>
      <c r="BP10" s="316">
        <v>-0.155001</v>
      </c>
      <c r="BQ10" s="316">
        <v>0.2934079</v>
      </c>
      <c r="BR10" s="316">
        <v>1.047509</v>
      </c>
      <c r="BS10" s="316">
        <v>4.5276799999999999E-2</v>
      </c>
      <c r="BT10" s="316">
        <v>-0.63180639999999999</v>
      </c>
      <c r="BU10" s="316">
        <v>-0.71059830000000002</v>
      </c>
      <c r="BV10" s="316">
        <v>-0.58821869999999998</v>
      </c>
    </row>
    <row r="11" spans="1:74" ht="11.15" customHeight="1" x14ac:dyDescent="0.25">
      <c r="A11" s="93" t="s">
        <v>202</v>
      </c>
      <c r="B11" s="194" t="s">
        <v>445</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0.53523699999999996</v>
      </c>
      <c r="AF11" s="250">
        <v>0.22700200000000001</v>
      </c>
      <c r="AG11" s="250">
        <v>0.53044999999999998</v>
      </c>
      <c r="AH11" s="250">
        <v>0.31382100000000002</v>
      </c>
      <c r="AI11" s="250">
        <v>0.50092400000000004</v>
      </c>
      <c r="AJ11" s="250">
        <v>0.26401799999999997</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0.52970899999999999</v>
      </c>
      <c r="BB11" s="250">
        <v>0.68416500000000002</v>
      </c>
      <c r="BC11" s="250">
        <v>0.32450899999999999</v>
      </c>
      <c r="BD11" s="250">
        <v>0.627471</v>
      </c>
      <c r="BE11" s="250">
        <v>0.62844909999999998</v>
      </c>
      <c r="BF11" s="250">
        <v>0.51311459999999998</v>
      </c>
      <c r="BG11" s="316">
        <v>0.47461179999999997</v>
      </c>
      <c r="BH11" s="316">
        <v>0.4603429</v>
      </c>
      <c r="BI11" s="316">
        <v>0.44365270000000001</v>
      </c>
      <c r="BJ11" s="316">
        <v>0.41080169999999999</v>
      </c>
      <c r="BK11" s="316">
        <v>0.33370230000000001</v>
      </c>
      <c r="BL11" s="316">
        <v>0.37614839999999999</v>
      </c>
      <c r="BM11" s="316">
        <v>0.3950166</v>
      </c>
      <c r="BN11" s="316">
        <v>0.37599510000000003</v>
      </c>
      <c r="BO11" s="316">
        <v>0.40719</v>
      </c>
      <c r="BP11" s="316">
        <v>0.44851970000000002</v>
      </c>
      <c r="BQ11" s="316">
        <v>0.55053589999999997</v>
      </c>
      <c r="BR11" s="316">
        <v>0.51491989999999999</v>
      </c>
      <c r="BS11" s="316">
        <v>0.51442200000000005</v>
      </c>
      <c r="BT11" s="316">
        <v>0.46786329999999998</v>
      </c>
      <c r="BU11" s="316">
        <v>0.43573109999999998</v>
      </c>
      <c r="BV11" s="316">
        <v>0.51412069999999999</v>
      </c>
    </row>
    <row r="12" spans="1:74" ht="11.15" customHeight="1" x14ac:dyDescent="0.25">
      <c r="A12" s="93" t="s">
        <v>203</v>
      </c>
      <c r="B12" s="194" t="s">
        <v>446</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6.2296100000000001</v>
      </c>
      <c r="AB12" s="250">
        <v>6.6107259999999997</v>
      </c>
      <c r="AC12" s="250">
        <v>7.0703379999999996</v>
      </c>
      <c r="AD12" s="250">
        <v>5.5508839999999999</v>
      </c>
      <c r="AE12" s="250">
        <v>4.7142030000000004</v>
      </c>
      <c r="AF12" s="250">
        <v>4.5827669999999996</v>
      </c>
      <c r="AG12" s="250">
        <v>5.3444370000000001</v>
      </c>
      <c r="AH12" s="250">
        <v>4.5449780000000004</v>
      </c>
      <c r="AI12" s="250">
        <v>5.3705109999999996</v>
      </c>
      <c r="AJ12" s="250">
        <v>4.9211010000000002</v>
      </c>
      <c r="AK12" s="250">
        <v>7.0341100000000001</v>
      </c>
      <c r="AL12" s="250">
        <v>7.092905</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7.3121840000000002</v>
      </c>
      <c r="BB12" s="250">
        <v>8.0483180000000001</v>
      </c>
      <c r="BC12" s="250">
        <v>7.3638820000000003</v>
      </c>
      <c r="BD12" s="250">
        <v>7.5889009999999999</v>
      </c>
      <c r="BE12" s="250">
        <v>6.65388</v>
      </c>
      <c r="BF12" s="250">
        <v>7.1838290000000002</v>
      </c>
      <c r="BG12" s="316">
        <v>7.0236359999999998</v>
      </c>
      <c r="BH12" s="316">
        <v>7.3117640000000002</v>
      </c>
      <c r="BI12" s="316">
        <v>7.2639820000000004</v>
      </c>
      <c r="BJ12" s="316">
        <v>7.6155850000000003</v>
      </c>
      <c r="BK12" s="316">
        <v>7.2730360000000003</v>
      </c>
      <c r="BL12" s="316">
        <v>6.9736539999999998</v>
      </c>
      <c r="BM12" s="316">
        <v>8.5035869999999996</v>
      </c>
      <c r="BN12" s="316">
        <v>8.2323830000000005</v>
      </c>
      <c r="BO12" s="316">
        <v>8.0748259999999998</v>
      </c>
      <c r="BP12" s="316">
        <v>8.3549530000000001</v>
      </c>
      <c r="BQ12" s="316">
        <v>7.5694509999999999</v>
      </c>
      <c r="BR12" s="316">
        <v>8.1617239999999995</v>
      </c>
      <c r="BS12" s="316">
        <v>7.9820419999999999</v>
      </c>
      <c r="BT12" s="316">
        <v>8.3868220000000004</v>
      </c>
      <c r="BU12" s="316">
        <v>8.3346560000000007</v>
      </c>
      <c r="BV12" s="316">
        <v>8.7468979999999998</v>
      </c>
    </row>
    <row r="13" spans="1:74" ht="11.15" customHeight="1" x14ac:dyDescent="0.25">
      <c r="A13" s="93" t="s">
        <v>204</v>
      </c>
      <c r="B13" s="195" t="s">
        <v>678</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3.820446</v>
      </c>
      <c r="AB13" s="250">
        <v>3.4008780000000001</v>
      </c>
      <c r="AC13" s="250">
        <v>4.3002729999999998</v>
      </c>
      <c r="AD13" s="250">
        <v>3.5172479999999999</v>
      </c>
      <c r="AE13" s="250">
        <v>2.9792930000000002</v>
      </c>
      <c r="AF13" s="250">
        <v>2.5756830000000002</v>
      </c>
      <c r="AG13" s="250">
        <v>3.7372540000000001</v>
      </c>
      <c r="AH13" s="250">
        <v>2.912677</v>
      </c>
      <c r="AI13" s="250">
        <v>3.5432619999999999</v>
      </c>
      <c r="AJ13" s="250">
        <v>3.2923019999999998</v>
      </c>
      <c r="AK13" s="250">
        <v>3.830168</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3.5333709999999998</v>
      </c>
      <c r="BB13" s="250">
        <v>4.228148</v>
      </c>
      <c r="BC13" s="250">
        <v>4.2863740000000004</v>
      </c>
      <c r="BD13" s="250">
        <v>4.5506609999999998</v>
      </c>
      <c r="BE13" s="250">
        <v>3.7590680000000001</v>
      </c>
      <c r="BF13" s="250">
        <v>4.1275979999999999</v>
      </c>
      <c r="BG13" s="316">
        <v>3.856436</v>
      </c>
      <c r="BH13" s="316">
        <v>3.929173</v>
      </c>
      <c r="BI13" s="316">
        <v>3.7464710000000001</v>
      </c>
      <c r="BJ13" s="316">
        <v>3.95275</v>
      </c>
      <c r="BK13" s="316">
        <v>3.819572</v>
      </c>
      <c r="BL13" s="316">
        <v>3.6551999999999998</v>
      </c>
      <c r="BM13" s="316">
        <v>4.458469</v>
      </c>
      <c r="BN13" s="316">
        <v>4.3451149999999998</v>
      </c>
      <c r="BO13" s="316">
        <v>4.3674030000000004</v>
      </c>
      <c r="BP13" s="316">
        <v>4.4258819999999996</v>
      </c>
      <c r="BQ13" s="316">
        <v>3.857437</v>
      </c>
      <c r="BR13" s="316">
        <v>4.362546</v>
      </c>
      <c r="BS13" s="316">
        <v>4.1653840000000004</v>
      </c>
      <c r="BT13" s="316">
        <v>4.3636549999999996</v>
      </c>
      <c r="BU13" s="316">
        <v>4.2347910000000004</v>
      </c>
      <c r="BV13" s="316">
        <v>4.5048500000000002</v>
      </c>
    </row>
    <row r="14" spans="1:74" ht="11.15" customHeight="1" x14ac:dyDescent="0.25">
      <c r="A14" s="93" t="s">
        <v>205</v>
      </c>
      <c r="B14" s="195" t="s">
        <v>679</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3.209848</v>
      </c>
      <c r="AC14" s="250">
        <v>2.7700650000000002</v>
      </c>
      <c r="AD14" s="250">
        <v>2.033636</v>
      </c>
      <c r="AE14" s="250">
        <v>1.73491</v>
      </c>
      <c r="AF14" s="250">
        <v>2.0070839999999999</v>
      </c>
      <c r="AG14" s="250">
        <v>1.607183</v>
      </c>
      <c r="AH14" s="250">
        <v>1.632301</v>
      </c>
      <c r="AI14" s="250">
        <v>1.8272489999999999</v>
      </c>
      <c r="AJ14" s="250">
        <v>1.6287990000000001</v>
      </c>
      <c r="AK14" s="250">
        <v>3.2039420000000001</v>
      </c>
      <c r="AL14" s="250">
        <v>2.9925440000000001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3.778813</v>
      </c>
      <c r="BB14" s="250">
        <v>3.8201700000000001</v>
      </c>
      <c r="BC14" s="250">
        <v>3.0775079999999999</v>
      </c>
      <c r="BD14" s="250">
        <v>3.0382400000000001</v>
      </c>
      <c r="BE14" s="250">
        <v>2.8948119999999999</v>
      </c>
      <c r="BF14" s="250">
        <v>3.0562309999999999</v>
      </c>
      <c r="BG14" s="316">
        <v>3.1671999999999998</v>
      </c>
      <c r="BH14" s="316">
        <v>3.3825910000000001</v>
      </c>
      <c r="BI14" s="316">
        <v>3.5175109999999998</v>
      </c>
      <c r="BJ14" s="316">
        <v>3.6628349999999998</v>
      </c>
      <c r="BK14" s="316">
        <v>3.4534639999999999</v>
      </c>
      <c r="BL14" s="316">
        <v>3.318454</v>
      </c>
      <c r="BM14" s="316">
        <v>4.0451170000000003</v>
      </c>
      <c r="BN14" s="316">
        <v>3.8872689999999999</v>
      </c>
      <c r="BO14" s="316">
        <v>3.7074229999999999</v>
      </c>
      <c r="BP14" s="316">
        <v>3.929071</v>
      </c>
      <c r="BQ14" s="316">
        <v>3.7120139999999999</v>
      </c>
      <c r="BR14" s="316">
        <v>3.7991790000000001</v>
      </c>
      <c r="BS14" s="316">
        <v>3.816659</v>
      </c>
      <c r="BT14" s="316">
        <v>4.0231669999999999</v>
      </c>
      <c r="BU14" s="316">
        <v>4.0998650000000003</v>
      </c>
      <c r="BV14" s="316">
        <v>4.2420479999999996</v>
      </c>
    </row>
    <row r="15" spans="1:74" ht="11.15" customHeight="1" x14ac:dyDescent="0.25">
      <c r="A15" s="93" t="s">
        <v>206</v>
      </c>
      <c r="B15" s="194" t="s">
        <v>423</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49.910502000000001</v>
      </c>
      <c r="AB15" s="250">
        <v>40.736601999999998</v>
      </c>
      <c r="AC15" s="250">
        <v>40.470495999999997</v>
      </c>
      <c r="AD15" s="250">
        <v>33.821423000000003</v>
      </c>
      <c r="AE15" s="250">
        <v>32.729878999999997</v>
      </c>
      <c r="AF15" s="250">
        <v>37.264569999999999</v>
      </c>
      <c r="AG15" s="250">
        <v>40.197212999999998</v>
      </c>
      <c r="AH15" s="250">
        <v>43.869736000000003</v>
      </c>
      <c r="AI15" s="250">
        <v>41.872881</v>
      </c>
      <c r="AJ15" s="250">
        <v>40.842686</v>
      </c>
      <c r="AK15" s="250">
        <v>38.823884</v>
      </c>
      <c r="AL15" s="250">
        <v>38.645282000000002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41.350195999999997</v>
      </c>
      <c r="AW15" s="250">
        <v>42.275948999999997</v>
      </c>
      <c r="AX15" s="250">
        <v>41.256000999999998</v>
      </c>
      <c r="AY15" s="250">
        <v>45.113166</v>
      </c>
      <c r="AZ15" s="250">
        <v>39.567734999999999</v>
      </c>
      <c r="BA15" s="250">
        <v>44.302669000000002</v>
      </c>
      <c r="BB15" s="250">
        <v>36.815319000000002</v>
      </c>
      <c r="BC15" s="250">
        <v>39.869213999999999</v>
      </c>
      <c r="BD15" s="250">
        <v>41.739986000000002</v>
      </c>
      <c r="BE15" s="250">
        <v>43.905212300000002</v>
      </c>
      <c r="BF15" s="250">
        <v>46.636186100000003</v>
      </c>
      <c r="BG15" s="316">
        <v>43.843980000000002</v>
      </c>
      <c r="BH15" s="316">
        <v>43.840560000000004</v>
      </c>
      <c r="BI15" s="316">
        <v>43.648060000000001</v>
      </c>
      <c r="BJ15" s="316">
        <v>41.158110000000001</v>
      </c>
      <c r="BK15" s="316">
        <v>44.00056</v>
      </c>
      <c r="BL15" s="316">
        <v>38.383960000000002</v>
      </c>
      <c r="BM15" s="316">
        <v>41.682749999999999</v>
      </c>
      <c r="BN15" s="316">
        <v>37.959960000000002</v>
      </c>
      <c r="BO15" s="316">
        <v>39.085650000000001</v>
      </c>
      <c r="BP15" s="316">
        <v>39.38946</v>
      </c>
      <c r="BQ15" s="316">
        <v>42.85013</v>
      </c>
      <c r="BR15" s="316">
        <v>47.356319999999997</v>
      </c>
      <c r="BS15" s="316">
        <v>43.36121</v>
      </c>
      <c r="BT15" s="316">
        <v>42.297699999999999</v>
      </c>
      <c r="BU15" s="316">
        <v>40.119070000000001</v>
      </c>
      <c r="BV15" s="316">
        <v>38.376899999999999</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207</v>
      </c>
      <c r="B17" s="194" t="s">
        <v>447</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-4.3267410000000002</v>
      </c>
      <c r="AW17" s="250">
        <v>-7.3987160000000003</v>
      </c>
      <c r="AX17" s="250">
        <v>-2.269771</v>
      </c>
      <c r="AY17" s="250">
        <v>7.4057120000000003</v>
      </c>
      <c r="AZ17" s="250">
        <v>3.4970400000000001</v>
      </c>
      <c r="BA17" s="250">
        <v>-2.1346750000000001</v>
      </c>
      <c r="BB17" s="250">
        <v>-6.4545849000000004</v>
      </c>
      <c r="BC17" s="250">
        <v>-1.6119562999999999</v>
      </c>
      <c r="BD17" s="250">
        <v>5.5728811</v>
      </c>
      <c r="BE17" s="250">
        <v>11.5957986</v>
      </c>
      <c r="BF17" s="250">
        <v>6.6576728999999997</v>
      </c>
      <c r="BG17" s="316">
        <v>3.4290419999999999</v>
      </c>
      <c r="BH17" s="316">
        <v>-6.8448330000000004</v>
      </c>
      <c r="BI17" s="316">
        <v>-6.1393890000000004</v>
      </c>
      <c r="BJ17" s="316">
        <v>1.175298</v>
      </c>
      <c r="BK17" s="316">
        <v>3.770743</v>
      </c>
      <c r="BL17" s="316">
        <v>0.59374919999999998</v>
      </c>
      <c r="BM17" s="316">
        <v>-9.2173289999999994</v>
      </c>
      <c r="BN17" s="316">
        <v>-9.4317010000000003</v>
      </c>
      <c r="BO17" s="316">
        <v>-5.9608379999999999</v>
      </c>
      <c r="BP17" s="316">
        <v>4.7750950000000003</v>
      </c>
      <c r="BQ17" s="316">
        <v>8.5177309999999995</v>
      </c>
      <c r="BR17" s="316">
        <v>3.5983459999999998</v>
      </c>
      <c r="BS17" s="316">
        <v>-0.87381830000000005</v>
      </c>
      <c r="BT17" s="316">
        <v>-8.3643249999999991</v>
      </c>
      <c r="BU17" s="316">
        <v>-6.0212079999999997</v>
      </c>
      <c r="BV17" s="316">
        <v>1.3472740000000001</v>
      </c>
    </row>
    <row r="18" spans="1:74" ht="11.15" customHeight="1" x14ac:dyDescent="0.25">
      <c r="A18" s="95" t="s">
        <v>208</v>
      </c>
      <c r="B18" s="194" t="s">
        <v>133</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250">
        <v>0.629</v>
      </c>
      <c r="BC18" s="250">
        <v>0.629</v>
      </c>
      <c r="BD18" s="250">
        <v>0.629</v>
      </c>
      <c r="BE18" s="250">
        <v>0.629</v>
      </c>
      <c r="BF18" s="250">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5" customHeight="1" x14ac:dyDescent="0.25">
      <c r="A19" s="93" t="s">
        <v>209</v>
      </c>
      <c r="B19" s="194" t="s">
        <v>424</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44.534145999000003</v>
      </c>
      <c r="AB19" s="250">
        <v>36.576509999999999</v>
      </c>
      <c r="AC19" s="250">
        <v>35.227657004999998</v>
      </c>
      <c r="AD19" s="250">
        <v>27.854479990000002</v>
      </c>
      <c r="AE19" s="250">
        <v>30.947875008</v>
      </c>
      <c r="AF19" s="250">
        <v>41.421598009999997</v>
      </c>
      <c r="AG19" s="250">
        <v>53.434789004999999</v>
      </c>
      <c r="AH19" s="250">
        <v>53.131616000999998</v>
      </c>
      <c r="AI19" s="250">
        <v>42.836826989999999</v>
      </c>
      <c r="AJ19" s="250">
        <v>37.353216996999997</v>
      </c>
      <c r="AK19" s="250">
        <v>36.832733009999998</v>
      </c>
      <c r="AL19" s="250">
        <v>42.544316993999999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37.690444249999999</v>
      </c>
      <c r="AW19" s="250">
        <v>35.544222249999997</v>
      </c>
      <c r="AX19" s="250">
        <v>39.653219249999999</v>
      </c>
      <c r="AY19" s="250">
        <v>53.147877999999999</v>
      </c>
      <c r="AZ19" s="250">
        <v>43.693775000000002</v>
      </c>
      <c r="BA19" s="250">
        <v>42.796993999999998</v>
      </c>
      <c r="BB19" s="250">
        <v>30.9897341</v>
      </c>
      <c r="BC19" s="250">
        <v>38.886257700000002</v>
      </c>
      <c r="BD19" s="250">
        <v>47.941867100000003</v>
      </c>
      <c r="BE19" s="250">
        <v>56.130010900000002</v>
      </c>
      <c r="BF19" s="250">
        <v>53.922859000000003</v>
      </c>
      <c r="BG19" s="316">
        <v>47.90202</v>
      </c>
      <c r="BH19" s="316">
        <v>37.62473</v>
      </c>
      <c r="BI19" s="316">
        <v>38.137680000000003</v>
      </c>
      <c r="BJ19" s="316">
        <v>42.962400000000002</v>
      </c>
      <c r="BK19" s="316">
        <v>48.370429999999999</v>
      </c>
      <c r="BL19" s="316">
        <v>39.576839999999997</v>
      </c>
      <c r="BM19" s="316">
        <v>33.064549999999997</v>
      </c>
      <c r="BN19" s="316">
        <v>29.127389999999998</v>
      </c>
      <c r="BO19" s="316">
        <v>33.723950000000002</v>
      </c>
      <c r="BP19" s="316">
        <v>44.763689999999997</v>
      </c>
      <c r="BQ19" s="316">
        <v>51.966990000000003</v>
      </c>
      <c r="BR19" s="316">
        <v>51.553800000000003</v>
      </c>
      <c r="BS19" s="316">
        <v>43.086530000000003</v>
      </c>
      <c r="BT19" s="316">
        <v>34.532499999999999</v>
      </c>
      <c r="BU19" s="316">
        <v>34.69699</v>
      </c>
      <c r="BV19" s="316">
        <v>40.323309999999999</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218</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210</v>
      </c>
      <c r="B22" s="194" t="s">
        <v>448</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1.4950440060000001</v>
      </c>
      <c r="AW22" s="250">
        <v>1.437819</v>
      </c>
      <c r="AX22" s="250">
        <v>1.439336014</v>
      </c>
      <c r="AY22" s="250">
        <v>1.432361014</v>
      </c>
      <c r="AZ22" s="250">
        <v>1.3087779879999999</v>
      </c>
      <c r="BA22" s="250">
        <v>1.4117230119999999</v>
      </c>
      <c r="BB22" s="250">
        <v>1.373691</v>
      </c>
      <c r="BC22" s="250">
        <v>1.1436427</v>
      </c>
      <c r="BD22" s="250">
        <v>1.394172</v>
      </c>
      <c r="BE22" s="250">
        <v>1.1426499999999999</v>
      </c>
      <c r="BF22" s="250">
        <v>1.2725219999999999</v>
      </c>
      <c r="BG22" s="316">
        <v>1.2755890000000001</v>
      </c>
      <c r="BH22" s="316">
        <v>1.4188240000000001</v>
      </c>
      <c r="BI22" s="316">
        <v>1.4651320000000001</v>
      </c>
      <c r="BJ22" s="316">
        <v>1.515452</v>
      </c>
      <c r="BK22" s="316">
        <v>1.354223</v>
      </c>
      <c r="BL22" s="316">
        <v>1.2732509999999999</v>
      </c>
      <c r="BM22" s="316">
        <v>1.4255500000000001</v>
      </c>
      <c r="BN22" s="316">
        <v>1.3733740000000001</v>
      </c>
      <c r="BO22" s="316">
        <v>1.407027</v>
      </c>
      <c r="BP22" s="316">
        <v>1.382085</v>
      </c>
      <c r="BQ22" s="316">
        <v>1.4045799999999999</v>
      </c>
      <c r="BR22" s="316">
        <v>1.4754700000000001</v>
      </c>
      <c r="BS22" s="316">
        <v>1.483301</v>
      </c>
      <c r="BT22" s="316">
        <v>1.5282070000000001</v>
      </c>
      <c r="BU22" s="316">
        <v>1.467808</v>
      </c>
      <c r="BV22" s="316">
        <v>1.5458259999999999</v>
      </c>
    </row>
    <row r="23" spans="1:74" ht="11.15" customHeight="1" x14ac:dyDescent="0.25">
      <c r="A23" s="90" t="s">
        <v>211</v>
      </c>
      <c r="B23" s="194" t="s">
        <v>161</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48.612700003</v>
      </c>
      <c r="AZ23" s="250">
        <v>39.782985984</v>
      </c>
      <c r="BA23" s="250">
        <v>34.212082484</v>
      </c>
      <c r="BB23" s="250">
        <v>30.738150149999999</v>
      </c>
      <c r="BC23" s="250">
        <v>34.964360296000002</v>
      </c>
      <c r="BD23" s="250">
        <v>41.670398255000002</v>
      </c>
      <c r="BE23" s="250">
        <v>52.673520000000003</v>
      </c>
      <c r="BF23" s="250">
        <v>50.439369999999997</v>
      </c>
      <c r="BG23" s="316">
        <v>44.40813</v>
      </c>
      <c r="BH23" s="316">
        <v>33.992719999999998</v>
      </c>
      <c r="BI23" s="316">
        <v>34.350909999999999</v>
      </c>
      <c r="BJ23" s="316">
        <v>39.215980000000002</v>
      </c>
      <c r="BK23" s="316">
        <v>44.808540000000001</v>
      </c>
      <c r="BL23" s="316">
        <v>35.9527</v>
      </c>
      <c r="BM23" s="316">
        <v>29.420179999999998</v>
      </c>
      <c r="BN23" s="316">
        <v>25.843299999999999</v>
      </c>
      <c r="BO23" s="316">
        <v>30.42614</v>
      </c>
      <c r="BP23" s="316">
        <v>41.459330000000001</v>
      </c>
      <c r="BQ23" s="316">
        <v>48.665089999999999</v>
      </c>
      <c r="BR23" s="316">
        <v>48.15569</v>
      </c>
      <c r="BS23" s="316">
        <v>39.587519999999998</v>
      </c>
      <c r="BT23" s="316">
        <v>30.83353</v>
      </c>
      <c r="BU23" s="316">
        <v>30.97756</v>
      </c>
      <c r="BV23" s="316">
        <v>36.593719999999998</v>
      </c>
    </row>
    <row r="24" spans="1:74" ht="11.15" customHeight="1" x14ac:dyDescent="0.25">
      <c r="A24" s="93" t="s">
        <v>212</v>
      </c>
      <c r="B24" s="194" t="s">
        <v>184</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2.3278380190000001</v>
      </c>
      <c r="AW24" s="250">
        <v>2.3369010000000001</v>
      </c>
      <c r="AX24" s="250">
        <v>2.3315539890000001</v>
      </c>
      <c r="AY24" s="250">
        <v>2.2976139799999999</v>
      </c>
      <c r="AZ24" s="250">
        <v>2.3184990079999999</v>
      </c>
      <c r="BA24" s="250">
        <v>2.313154001</v>
      </c>
      <c r="BB24" s="250">
        <v>2.4465948900000001</v>
      </c>
      <c r="BC24" s="250">
        <v>2.1910832550000001</v>
      </c>
      <c r="BD24" s="250">
        <v>2.1653992999999998</v>
      </c>
      <c r="BE24" s="250">
        <v>2.17098456</v>
      </c>
      <c r="BF24" s="250">
        <v>2.21096154</v>
      </c>
      <c r="BG24" s="316">
        <v>2.2183060000000001</v>
      </c>
      <c r="BH24" s="316">
        <v>2.2131889999999999</v>
      </c>
      <c r="BI24" s="316">
        <v>2.3216290000000002</v>
      </c>
      <c r="BJ24" s="316">
        <v>2.2309730000000001</v>
      </c>
      <c r="BK24" s="316">
        <v>2.2076730000000002</v>
      </c>
      <c r="BL24" s="316">
        <v>2.350889</v>
      </c>
      <c r="BM24" s="316">
        <v>2.218817</v>
      </c>
      <c r="BN24" s="316">
        <v>1.910722</v>
      </c>
      <c r="BO24" s="316">
        <v>1.890784</v>
      </c>
      <c r="BP24" s="316">
        <v>1.922274</v>
      </c>
      <c r="BQ24" s="316">
        <v>1.897324</v>
      </c>
      <c r="BR24" s="316">
        <v>1.922642</v>
      </c>
      <c r="BS24" s="316">
        <v>2.0157090000000002</v>
      </c>
      <c r="BT24" s="316">
        <v>2.1707649999999998</v>
      </c>
      <c r="BU24" s="316">
        <v>2.251627</v>
      </c>
      <c r="BV24" s="316">
        <v>2.1837620000000002</v>
      </c>
    </row>
    <row r="25" spans="1:74" ht="11.15" customHeight="1" x14ac:dyDescent="0.25">
      <c r="A25" s="93" t="s">
        <v>213</v>
      </c>
      <c r="B25" s="195" t="s">
        <v>680</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7.3542013000000003E-2</v>
      </c>
      <c r="AW25" s="250">
        <v>7.6311000000000004E-2</v>
      </c>
      <c r="AX25" s="250">
        <v>7.0490000999999997E-2</v>
      </c>
      <c r="AY25" s="250">
        <v>9.3116993999999995E-2</v>
      </c>
      <c r="AZ25" s="250">
        <v>8.6430008000000003E-2</v>
      </c>
      <c r="BA25" s="250">
        <v>6.4278996000000005E-2</v>
      </c>
      <c r="BB25" s="250">
        <v>4.6554900000000003E-2</v>
      </c>
      <c r="BC25" s="250">
        <v>3.6839160000000003E-2</v>
      </c>
      <c r="BD25" s="250">
        <v>4.3395400000000001E-2</v>
      </c>
      <c r="BE25" s="250">
        <v>6.8493299999999993E-2</v>
      </c>
      <c r="BF25" s="250">
        <v>7.3368799999999998E-2</v>
      </c>
      <c r="BG25" s="316">
        <v>7.2739600000000001E-2</v>
      </c>
      <c r="BH25" s="316">
        <v>7.4529300000000007E-2</v>
      </c>
      <c r="BI25" s="316">
        <v>8.7310899999999997E-2</v>
      </c>
      <c r="BJ25" s="316">
        <v>0.1074275</v>
      </c>
      <c r="BK25" s="316">
        <v>0.14188400000000001</v>
      </c>
      <c r="BL25" s="316">
        <v>0.1349438</v>
      </c>
      <c r="BM25" s="316">
        <v>0.1247699</v>
      </c>
      <c r="BN25" s="316">
        <v>6.7468200000000006E-2</v>
      </c>
      <c r="BO25" s="316">
        <v>6.3399499999999998E-2</v>
      </c>
      <c r="BP25" s="316">
        <v>6.3863199999999995E-2</v>
      </c>
      <c r="BQ25" s="316">
        <v>5.9329100000000003E-2</v>
      </c>
      <c r="BR25" s="316">
        <v>5.8874000000000003E-2</v>
      </c>
      <c r="BS25" s="316">
        <v>5.6915300000000002E-2</v>
      </c>
      <c r="BT25" s="316">
        <v>7.5534100000000007E-2</v>
      </c>
      <c r="BU25" s="316">
        <v>8.9191699999999999E-2</v>
      </c>
      <c r="BV25" s="316">
        <v>0.11446000000000001</v>
      </c>
    </row>
    <row r="26" spans="1:74" ht="11.15" customHeight="1" x14ac:dyDescent="0.25">
      <c r="A26" s="93" t="s">
        <v>214</v>
      </c>
      <c r="B26" s="195" t="s">
        <v>681</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2.2542960060000001</v>
      </c>
      <c r="AW26" s="250">
        <v>2.2605900000000001</v>
      </c>
      <c r="AX26" s="250">
        <v>2.2610639880000001</v>
      </c>
      <c r="AY26" s="250">
        <v>2.2044969860000001</v>
      </c>
      <c r="AZ26" s="250">
        <v>2.2320690000000001</v>
      </c>
      <c r="BA26" s="250">
        <v>2.2488750049999999</v>
      </c>
      <c r="BB26" s="250">
        <v>2.4000399899999998</v>
      </c>
      <c r="BC26" s="250">
        <v>2.1542440950000001</v>
      </c>
      <c r="BD26" s="250">
        <v>2.122004</v>
      </c>
      <c r="BE26" s="250">
        <v>2.1024913000000001</v>
      </c>
      <c r="BF26" s="250">
        <v>2.1375926000000001</v>
      </c>
      <c r="BG26" s="316">
        <v>2.1455660000000001</v>
      </c>
      <c r="BH26" s="316">
        <v>2.1386599999999998</v>
      </c>
      <c r="BI26" s="316">
        <v>2.234318</v>
      </c>
      <c r="BJ26" s="316">
        <v>2.123545</v>
      </c>
      <c r="BK26" s="316">
        <v>2.0657890000000001</v>
      </c>
      <c r="BL26" s="316">
        <v>2.2159450000000001</v>
      </c>
      <c r="BM26" s="316">
        <v>2.0940470000000002</v>
      </c>
      <c r="BN26" s="316">
        <v>1.843253</v>
      </c>
      <c r="BO26" s="316">
        <v>1.8273839999999999</v>
      </c>
      <c r="BP26" s="316">
        <v>1.858411</v>
      </c>
      <c r="BQ26" s="316">
        <v>1.837995</v>
      </c>
      <c r="BR26" s="316">
        <v>1.8637680000000001</v>
      </c>
      <c r="BS26" s="316">
        <v>1.9587939999999999</v>
      </c>
      <c r="BT26" s="316">
        <v>2.0952310000000001</v>
      </c>
      <c r="BU26" s="316">
        <v>2.1624349999999999</v>
      </c>
      <c r="BV26" s="316">
        <v>2.069302</v>
      </c>
    </row>
    <row r="27" spans="1:74" ht="11.15" customHeight="1" x14ac:dyDescent="0.25">
      <c r="A27" s="93" t="s">
        <v>215</v>
      </c>
      <c r="B27" s="194" t="s">
        <v>449</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39.403025198999998</v>
      </c>
      <c r="AW27" s="250">
        <v>36.490302419999999</v>
      </c>
      <c r="AX27" s="250">
        <v>38.177002819999998</v>
      </c>
      <c r="AY27" s="250">
        <v>52.342674997000003</v>
      </c>
      <c r="AZ27" s="250">
        <v>43.410262979999999</v>
      </c>
      <c r="BA27" s="250">
        <v>37.936959496999997</v>
      </c>
      <c r="BB27" s="250">
        <v>34.558436039999997</v>
      </c>
      <c r="BC27" s="250">
        <v>38.299086250999999</v>
      </c>
      <c r="BD27" s="250">
        <v>45.229969554999997</v>
      </c>
      <c r="BE27" s="250">
        <v>55.987161260000001</v>
      </c>
      <c r="BF27" s="250">
        <v>53.922839639999999</v>
      </c>
      <c r="BG27" s="316">
        <v>47.90202</v>
      </c>
      <c r="BH27" s="316">
        <v>37.62473</v>
      </c>
      <c r="BI27" s="316">
        <v>38.137680000000003</v>
      </c>
      <c r="BJ27" s="316">
        <v>42.962400000000002</v>
      </c>
      <c r="BK27" s="316">
        <v>48.370429999999999</v>
      </c>
      <c r="BL27" s="316">
        <v>39.576839999999997</v>
      </c>
      <c r="BM27" s="316">
        <v>33.064549999999997</v>
      </c>
      <c r="BN27" s="316">
        <v>29.127389999999998</v>
      </c>
      <c r="BO27" s="316">
        <v>33.723950000000002</v>
      </c>
      <c r="BP27" s="316">
        <v>44.763689999999997</v>
      </c>
      <c r="BQ27" s="316">
        <v>51.966990000000003</v>
      </c>
      <c r="BR27" s="316">
        <v>51.553800000000003</v>
      </c>
      <c r="BS27" s="316">
        <v>43.086530000000003</v>
      </c>
      <c r="BT27" s="316">
        <v>34.532499999999999</v>
      </c>
      <c r="BU27" s="316">
        <v>34.69699</v>
      </c>
      <c r="BV27" s="316">
        <v>40.323309999999999</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216</v>
      </c>
      <c r="B29" s="97" t="s">
        <v>162</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3.7628848050000001</v>
      </c>
      <c r="AB29" s="250">
        <v>0.564806857</v>
      </c>
      <c r="AC29" s="250">
        <v>2.384829517</v>
      </c>
      <c r="AD29" s="250">
        <v>1.10034706</v>
      </c>
      <c r="AE29" s="250">
        <v>1.164373195</v>
      </c>
      <c r="AF29" s="250">
        <v>1.6236940099999999</v>
      </c>
      <c r="AG29" s="250">
        <v>0.58243302600000002</v>
      </c>
      <c r="AH29" s="250">
        <v>-0.478723024</v>
      </c>
      <c r="AI29" s="250">
        <v>1.0091061299999999</v>
      </c>
      <c r="AJ29" s="250">
        <v>-3.9318733000000002E-2</v>
      </c>
      <c r="AK29" s="250">
        <v>-1.04108391</v>
      </c>
      <c r="AL29" s="250">
        <v>-4.6306860580000002</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-1.7125809489999999</v>
      </c>
      <c r="AW29" s="250">
        <v>-0.94608017</v>
      </c>
      <c r="AX29" s="250">
        <v>1.47621643</v>
      </c>
      <c r="AY29" s="250">
        <v>0.80520300300000003</v>
      </c>
      <c r="AZ29" s="250">
        <v>0.28351201999999998</v>
      </c>
      <c r="BA29" s="250">
        <v>4.8600345029999996</v>
      </c>
      <c r="BB29" s="250">
        <v>-3.56870194</v>
      </c>
      <c r="BC29" s="250">
        <v>0.58717144907999996</v>
      </c>
      <c r="BD29" s="250">
        <v>2.7118975448999998</v>
      </c>
      <c r="BE29" s="250">
        <v>0.14284964</v>
      </c>
      <c r="BF29" s="250">
        <v>1.9360000007E-5</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676</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611</v>
      </c>
      <c r="B32" s="194" t="s">
        <v>183</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26.085999999999999</v>
      </c>
      <c r="BA32" s="250">
        <v>26.439</v>
      </c>
      <c r="BB32" s="250">
        <v>27.754999999999999</v>
      </c>
      <c r="BC32" s="250">
        <v>29.292999999999999</v>
      </c>
      <c r="BD32" s="250">
        <v>28.393000000000001</v>
      </c>
      <c r="BE32" s="250">
        <v>27.44</v>
      </c>
      <c r="BF32" s="250">
        <v>28.215920000000001</v>
      </c>
      <c r="BG32" s="316">
        <v>29.248529999999999</v>
      </c>
      <c r="BH32" s="316">
        <v>31.495660000000001</v>
      </c>
      <c r="BI32" s="316">
        <v>32.756749999999997</v>
      </c>
      <c r="BJ32" s="316">
        <v>34.602069999999998</v>
      </c>
      <c r="BK32" s="316">
        <v>34.944330000000001</v>
      </c>
      <c r="BL32" s="316">
        <v>36.163490000000003</v>
      </c>
      <c r="BM32" s="316">
        <v>36.882980000000003</v>
      </c>
      <c r="BN32" s="316">
        <v>37.666119999999999</v>
      </c>
      <c r="BO32" s="316">
        <v>38.189749999999997</v>
      </c>
      <c r="BP32" s="316">
        <v>38.344760000000001</v>
      </c>
      <c r="BQ32" s="316">
        <v>38.051349999999999</v>
      </c>
      <c r="BR32" s="316">
        <v>37.003839999999997</v>
      </c>
      <c r="BS32" s="316">
        <v>36.958559999999999</v>
      </c>
      <c r="BT32" s="316">
        <v>37.59037</v>
      </c>
      <c r="BU32" s="316">
        <v>38.30097</v>
      </c>
      <c r="BV32" s="316">
        <v>38.889180000000003</v>
      </c>
    </row>
    <row r="33" spans="1:74" ht="11.15" customHeight="1" x14ac:dyDescent="0.25">
      <c r="A33" s="98" t="s">
        <v>612</v>
      </c>
      <c r="B33" s="195" t="s">
        <v>90</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89.439390000000003</v>
      </c>
      <c r="AW33" s="250">
        <v>96.838105999999996</v>
      </c>
      <c r="AX33" s="250">
        <v>99.107877000000002</v>
      </c>
      <c r="AY33" s="250">
        <v>91.702164999999994</v>
      </c>
      <c r="AZ33" s="250">
        <v>88.205124999999995</v>
      </c>
      <c r="BA33" s="250">
        <v>90.339799999999997</v>
      </c>
      <c r="BB33" s="250">
        <v>96.794384899999997</v>
      </c>
      <c r="BC33" s="250">
        <v>98.4063412</v>
      </c>
      <c r="BD33" s="250">
        <v>92.833460099999996</v>
      </c>
      <c r="BE33" s="250">
        <v>81.237661500000002</v>
      </c>
      <c r="BF33" s="250">
        <v>74.579988599999993</v>
      </c>
      <c r="BG33" s="316">
        <v>71.150949999999995</v>
      </c>
      <c r="BH33" s="316">
        <v>77.995779999999996</v>
      </c>
      <c r="BI33" s="316">
        <v>84.135170000000002</v>
      </c>
      <c r="BJ33" s="316">
        <v>82.959869999999995</v>
      </c>
      <c r="BK33" s="316">
        <v>79.189130000000006</v>
      </c>
      <c r="BL33" s="316">
        <v>78.595380000000006</v>
      </c>
      <c r="BM33" s="316">
        <v>87.812709999999996</v>
      </c>
      <c r="BN33" s="316">
        <v>97.244410000000002</v>
      </c>
      <c r="BO33" s="316">
        <v>103.2052</v>
      </c>
      <c r="BP33" s="316">
        <v>98.430149999999998</v>
      </c>
      <c r="BQ33" s="316">
        <v>89.912419999999997</v>
      </c>
      <c r="BR33" s="316">
        <v>86.314070000000001</v>
      </c>
      <c r="BS33" s="316">
        <v>87.187889999999996</v>
      </c>
      <c r="BT33" s="316">
        <v>95.552220000000005</v>
      </c>
      <c r="BU33" s="316">
        <v>101.57340000000001</v>
      </c>
      <c r="BV33" s="316">
        <v>100.22620000000001</v>
      </c>
    </row>
    <row r="34" spans="1:74" ht="11.15" customHeight="1" x14ac:dyDescent="0.25">
      <c r="A34" s="98" t="s">
        <v>59</v>
      </c>
      <c r="B34" s="195" t="s">
        <v>60</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83.954234</v>
      </c>
      <c r="BA34" s="250">
        <v>86.190528</v>
      </c>
      <c r="BB34" s="250">
        <v>91.352715000000003</v>
      </c>
      <c r="BC34" s="250">
        <v>92.897271000000003</v>
      </c>
      <c r="BD34" s="250">
        <v>87.251365000000007</v>
      </c>
      <c r="BE34" s="250">
        <v>75.672809999999998</v>
      </c>
      <c r="BF34" s="250">
        <v>68.980080000000001</v>
      </c>
      <c r="BG34" s="316">
        <v>65.511750000000006</v>
      </c>
      <c r="BH34" s="316">
        <v>72.446640000000002</v>
      </c>
      <c r="BI34" s="316">
        <v>78.676140000000004</v>
      </c>
      <c r="BJ34" s="316">
        <v>77.585179999999994</v>
      </c>
      <c r="BK34" s="316">
        <v>74.089699999999993</v>
      </c>
      <c r="BL34" s="316">
        <v>73.771119999999996</v>
      </c>
      <c r="BM34" s="316">
        <v>83.267030000000005</v>
      </c>
      <c r="BN34" s="316">
        <v>92.646349999999998</v>
      </c>
      <c r="BO34" s="316">
        <v>98.552199999999999</v>
      </c>
      <c r="BP34" s="316">
        <v>93.722660000000005</v>
      </c>
      <c r="BQ34" s="316">
        <v>85.15043</v>
      </c>
      <c r="BR34" s="316">
        <v>81.491979999999998</v>
      </c>
      <c r="BS34" s="316">
        <v>82.298630000000003</v>
      </c>
      <c r="BT34" s="316">
        <v>90.65419</v>
      </c>
      <c r="BU34" s="316">
        <v>96.672550000000001</v>
      </c>
      <c r="BV34" s="316">
        <v>95.319090000000003</v>
      </c>
    </row>
    <row r="35" spans="1:74" ht="11.15" customHeight="1" x14ac:dyDescent="0.25">
      <c r="A35" s="98" t="s">
        <v>57</v>
      </c>
      <c r="B35" s="195" t="s">
        <v>61</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2.6765840000000001</v>
      </c>
      <c r="AW35" s="250">
        <v>2.6481270000000001</v>
      </c>
      <c r="AX35" s="250">
        <v>2.619669</v>
      </c>
      <c r="AY35" s="250">
        <v>2.5472519999999998</v>
      </c>
      <c r="AZ35" s="250">
        <v>2.4748350000000001</v>
      </c>
      <c r="BA35" s="250">
        <v>2.4024179999999999</v>
      </c>
      <c r="BB35" s="250">
        <v>3.5836760000000001</v>
      </c>
      <c r="BC35" s="250">
        <v>3.530646</v>
      </c>
      <c r="BD35" s="250">
        <v>3.4824459999999999</v>
      </c>
      <c r="BE35" s="250">
        <v>3.467406</v>
      </c>
      <c r="BF35" s="250">
        <v>3.456982</v>
      </c>
      <c r="BG35" s="316">
        <v>3.448858</v>
      </c>
      <c r="BH35" s="316">
        <v>3.386428</v>
      </c>
      <c r="BI35" s="316">
        <v>3.3291439999999999</v>
      </c>
      <c r="BJ35" s="316">
        <v>3.2712949999999998</v>
      </c>
      <c r="BK35" s="316">
        <v>3.0880209999999999</v>
      </c>
      <c r="BL35" s="316">
        <v>2.9067479999999999</v>
      </c>
      <c r="BM35" s="316">
        <v>2.7163010000000001</v>
      </c>
      <c r="BN35" s="316">
        <v>2.741987</v>
      </c>
      <c r="BO35" s="316">
        <v>2.7689810000000001</v>
      </c>
      <c r="BP35" s="316">
        <v>2.795372</v>
      </c>
      <c r="BQ35" s="316">
        <v>2.8536579999999998</v>
      </c>
      <c r="BR35" s="316">
        <v>2.9126050000000001</v>
      </c>
      <c r="BS35" s="316">
        <v>2.9735140000000002</v>
      </c>
      <c r="BT35" s="316">
        <v>2.982402</v>
      </c>
      <c r="BU35" s="316">
        <v>2.9917639999999999</v>
      </c>
      <c r="BV35" s="316">
        <v>2.9980479999999998</v>
      </c>
    </row>
    <row r="36" spans="1:74" ht="11.15" customHeight="1" x14ac:dyDescent="0.25">
      <c r="A36" s="98" t="s">
        <v>58</v>
      </c>
      <c r="B36" s="195" t="s">
        <v>237</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1.748853</v>
      </c>
      <c r="AW36" s="250">
        <v>1.703676</v>
      </c>
      <c r="AX36" s="250">
        <v>1.658498</v>
      </c>
      <c r="AY36" s="250">
        <v>1.635589</v>
      </c>
      <c r="AZ36" s="250">
        <v>1.612679</v>
      </c>
      <c r="BA36" s="250">
        <v>1.5897699999999999</v>
      </c>
      <c r="BB36" s="250">
        <v>1.683071</v>
      </c>
      <c r="BC36" s="250">
        <v>1.795612</v>
      </c>
      <c r="BD36" s="250">
        <v>1.918677</v>
      </c>
      <c r="BE36" s="250">
        <v>1.916285</v>
      </c>
      <c r="BF36" s="250">
        <v>1.961986</v>
      </c>
      <c r="BG36" s="316">
        <v>2.0100189999999998</v>
      </c>
      <c r="BH36" s="316">
        <v>1.9829129999999999</v>
      </c>
      <c r="BI36" s="316">
        <v>1.9578899999999999</v>
      </c>
      <c r="BJ36" s="316">
        <v>1.93896</v>
      </c>
      <c r="BK36" s="316">
        <v>1.864579</v>
      </c>
      <c r="BL36" s="316">
        <v>1.788605</v>
      </c>
      <c r="BM36" s="316">
        <v>1.718148</v>
      </c>
      <c r="BN36" s="316">
        <v>1.7463550000000001</v>
      </c>
      <c r="BO36" s="316">
        <v>1.7760149999999999</v>
      </c>
      <c r="BP36" s="316">
        <v>1.8051349999999999</v>
      </c>
      <c r="BQ36" s="316">
        <v>1.7988459999999999</v>
      </c>
      <c r="BR36" s="316">
        <v>1.7976160000000001</v>
      </c>
      <c r="BS36" s="316">
        <v>1.8017609999999999</v>
      </c>
      <c r="BT36" s="316">
        <v>1.810254</v>
      </c>
      <c r="BU36" s="316">
        <v>1.809612</v>
      </c>
      <c r="BV36" s="316">
        <v>1.8153520000000001</v>
      </c>
    </row>
    <row r="37" spans="1:74" ht="11.15" customHeight="1" x14ac:dyDescent="0.25">
      <c r="A37" s="98" t="s">
        <v>195</v>
      </c>
      <c r="B37" s="446" t="s">
        <v>196</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0.192519</v>
      </c>
      <c r="AW37" s="250">
        <v>0.18424199999999999</v>
      </c>
      <c r="AX37" s="250">
        <v>0.17596400000000001</v>
      </c>
      <c r="AY37" s="250">
        <v>0.16967099999999999</v>
      </c>
      <c r="AZ37" s="250">
        <v>0.16337699999999999</v>
      </c>
      <c r="BA37" s="250">
        <v>0.157084</v>
      </c>
      <c r="BB37" s="250">
        <v>0.17492289999999999</v>
      </c>
      <c r="BC37" s="250">
        <v>0.18281220000000001</v>
      </c>
      <c r="BD37" s="250">
        <v>0.1809721</v>
      </c>
      <c r="BE37" s="250">
        <v>0.1811605</v>
      </c>
      <c r="BF37" s="250">
        <v>0.18094060000000001</v>
      </c>
      <c r="BG37" s="316">
        <v>0.18032339999999999</v>
      </c>
      <c r="BH37" s="316">
        <v>0.17980260000000001</v>
      </c>
      <c r="BI37" s="316">
        <v>0.17199610000000001</v>
      </c>
      <c r="BJ37" s="316">
        <v>0.16444010000000001</v>
      </c>
      <c r="BK37" s="316">
        <v>0.1468293</v>
      </c>
      <c r="BL37" s="316">
        <v>0.1289061</v>
      </c>
      <c r="BM37" s="316">
        <v>0.11122410000000001</v>
      </c>
      <c r="BN37" s="316">
        <v>0.1097175</v>
      </c>
      <c r="BO37" s="316">
        <v>0.10804900000000001</v>
      </c>
      <c r="BP37" s="316">
        <v>0.1069895</v>
      </c>
      <c r="BQ37" s="316">
        <v>0.10948620000000001</v>
      </c>
      <c r="BR37" s="316">
        <v>0.1118721</v>
      </c>
      <c r="BS37" s="316">
        <v>0.1139884</v>
      </c>
      <c r="BT37" s="316">
        <v>0.10536860000000001</v>
      </c>
      <c r="BU37" s="316">
        <v>9.9503300000000003E-2</v>
      </c>
      <c r="BV37" s="316">
        <v>9.3659699999999999E-2</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46</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47</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53</v>
      </c>
      <c r="B41" s="195" t="s">
        <v>55</v>
      </c>
      <c r="C41" s="253">
        <v>6.23</v>
      </c>
      <c r="D41" s="253">
        <v>6.23</v>
      </c>
      <c r="E41" s="253">
        <v>6.23</v>
      </c>
      <c r="F41" s="253">
        <v>6.23</v>
      </c>
      <c r="G41" s="253">
        <v>6.23</v>
      </c>
      <c r="H41" s="253">
        <v>6.23</v>
      </c>
      <c r="I41" s="253">
        <v>6.23</v>
      </c>
      <c r="J41" s="253">
        <v>6.23</v>
      </c>
      <c r="K41" s="253">
        <v>6.23</v>
      </c>
      <c r="L41" s="253">
        <v>6.23</v>
      </c>
      <c r="M41" s="253">
        <v>6.23</v>
      </c>
      <c r="N41" s="253">
        <v>6.23</v>
      </c>
      <c r="O41" s="253">
        <v>5.94</v>
      </c>
      <c r="P41" s="253">
        <v>5.94</v>
      </c>
      <c r="Q41" s="253">
        <v>5.94</v>
      </c>
      <c r="R41" s="253">
        <v>5.94</v>
      </c>
      <c r="S41" s="253">
        <v>5.94</v>
      </c>
      <c r="T41" s="253">
        <v>5.94</v>
      </c>
      <c r="U41" s="253">
        <v>5.94</v>
      </c>
      <c r="V41" s="253">
        <v>5.94</v>
      </c>
      <c r="W41" s="253">
        <v>5.94</v>
      </c>
      <c r="X41" s="253">
        <v>5.94</v>
      </c>
      <c r="Y41" s="253">
        <v>5.94</v>
      </c>
      <c r="Z41" s="253">
        <v>5.94</v>
      </c>
      <c r="AA41" s="253">
        <v>6.12</v>
      </c>
      <c r="AB41" s="253">
        <v>6.12</v>
      </c>
      <c r="AC41" s="253">
        <v>6.12</v>
      </c>
      <c r="AD41" s="253">
        <v>6.12</v>
      </c>
      <c r="AE41" s="253">
        <v>6.12</v>
      </c>
      <c r="AF41" s="253">
        <v>6.12</v>
      </c>
      <c r="AG41" s="253">
        <v>6.12</v>
      </c>
      <c r="AH41" s="253">
        <v>6.12</v>
      </c>
      <c r="AI41" s="253">
        <v>6.12</v>
      </c>
      <c r="AJ41" s="253">
        <v>6.12</v>
      </c>
      <c r="AK41" s="253">
        <v>6.12</v>
      </c>
      <c r="AL41" s="253">
        <v>6.12</v>
      </c>
      <c r="AM41" s="253">
        <v>6.0770288248000002</v>
      </c>
      <c r="AN41" s="253">
        <v>6.0770288248000002</v>
      </c>
      <c r="AO41" s="253">
        <v>6.0770288248000002</v>
      </c>
      <c r="AP41" s="253">
        <v>6.0770288248000002</v>
      </c>
      <c r="AQ41" s="253">
        <v>6.0770288248000002</v>
      </c>
      <c r="AR41" s="253">
        <v>6.0770288248000002</v>
      </c>
      <c r="AS41" s="253">
        <v>6.0770288248000002</v>
      </c>
      <c r="AT41" s="253">
        <v>6.0770288248000002</v>
      </c>
      <c r="AU41" s="253">
        <v>6.0770288248000002</v>
      </c>
      <c r="AV41" s="253">
        <v>6.0770288248000002</v>
      </c>
      <c r="AW41" s="253">
        <v>6.0770288248000002</v>
      </c>
      <c r="AX41" s="253">
        <v>6.0770288248000002</v>
      </c>
      <c r="AY41" s="253">
        <v>6.0544124169</v>
      </c>
      <c r="AZ41" s="253">
        <v>6.0544124169</v>
      </c>
      <c r="BA41" s="253">
        <v>6.0544124169</v>
      </c>
      <c r="BB41" s="253">
        <v>6.0544124169</v>
      </c>
      <c r="BC41" s="253">
        <v>6.0544124169</v>
      </c>
      <c r="BD41" s="253">
        <v>6.0544124169</v>
      </c>
      <c r="BE41" s="253">
        <v>6.0544124169</v>
      </c>
      <c r="BF41" s="253">
        <v>6.0544124169</v>
      </c>
      <c r="BG41" s="348">
        <v>6.0544120000000001</v>
      </c>
      <c r="BH41" s="348">
        <v>6.0544120000000001</v>
      </c>
      <c r="BI41" s="348">
        <v>6.0544120000000001</v>
      </c>
      <c r="BJ41" s="348">
        <v>6.0544120000000001</v>
      </c>
      <c r="BK41" s="348">
        <v>5.9752549999999998</v>
      </c>
      <c r="BL41" s="348">
        <v>5.9752549999999998</v>
      </c>
      <c r="BM41" s="348">
        <v>5.9752549999999998</v>
      </c>
      <c r="BN41" s="348">
        <v>5.9752549999999998</v>
      </c>
      <c r="BO41" s="348">
        <v>5.9752549999999998</v>
      </c>
      <c r="BP41" s="348">
        <v>5.9752549999999998</v>
      </c>
      <c r="BQ41" s="348">
        <v>5.9752549999999998</v>
      </c>
      <c r="BR41" s="348">
        <v>5.9752549999999998</v>
      </c>
      <c r="BS41" s="348">
        <v>5.9752549999999998</v>
      </c>
      <c r="BT41" s="348">
        <v>5.9752549999999998</v>
      </c>
      <c r="BU41" s="348">
        <v>5.9752549999999998</v>
      </c>
      <c r="BV41" s="348">
        <v>5.9752549999999998</v>
      </c>
    </row>
    <row r="42" spans="1:74" ht="11.15" customHeight="1" x14ac:dyDescent="0.25">
      <c r="A42" s="98"/>
      <c r="B42" s="97" t="s">
        <v>51</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589</v>
      </c>
      <c r="B43" s="195" t="s">
        <v>56</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0.24822580645</v>
      </c>
      <c r="BB43" s="262">
        <v>0.25178571429000002</v>
      </c>
      <c r="BC43" s="262">
        <v>0.25514285714000001</v>
      </c>
      <c r="BD43" s="262">
        <v>0.25258008657999997</v>
      </c>
      <c r="BE43" s="262">
        <v>0.24896774193999999</v>
      </c>
      <c r="BF43" s="262">
        <v>0.26251839999999999</v>
      </c>
      <c r="BG43" s="334">
        <v>0.27328419999999998</v>
      </c>
      <c r="BH43" s="334">
        <v>0.27898440000000002</v>
      </c>
      <c r="BI43" s="334">
        <v>0.28732360000000001</v>
      </c>
      <c r="BJ43" s="334">
        <v>0.2906842</v>
      </c>
      <c r="BK43" s="334">
        <v>0.29689900000000002</v>
      </c>
      <c r="BL43" s="334">
        <v>0.29980839999999997</v>
      </c>
      <c r="BM43" s="334">
        <v>0.29840739999999999</v>
      </c>
      <c r="BN43" s="334">
        <v>0.29736289999999999</v>
      </c>
      <c r="BO43" s="334">
        <v>0.29815799999999998</v>
      </c>
      <c r="BP43" s="334">
        <v>0.29888690000000001</v>
      </c>
      <c r="BQ43" s="334">
        <v>0.30708160000000001</v>
      </c>
      <c r="BR43" s="334">
        <v>0.31967319999999999</v>
      </c>
      <c r="BS43" s="334">
        <v>0.32932080000000002</v>
      </c>
      <c r="BT43" s="334">
        <v>0.3325882</v>
      </c>
      <c r="BU43" s="334">
        <v>0.33915889999999999</v>
      </c>
      <c r="BV43" s="334">
        <v>0.33996870000000001</v>
      </c>
    </row>
    <row r="44" spans="1:74" ht="11.15" customHeight="1" x14ac:dyDescent="0.25">
      <c r="A44" s="98"/>
      <c r="B44" s="97" t="s">
        <v>52</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521</v>
      </c>
      <c r="B45" s="196" t="s">
        <v>54</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2.1800000000000002</v>
      </c>
      <c r="BA45" s="209">
        <v>2.16</v>
      </c>
      <c r="BB45" s="209">
        <v>2.19</v>
      </c>
      <c r="BC45" s="209">
        <v>2.2389198977999998</v>
      </c>
      <c r="BD45" s="209">
        <v>2.3220461272000001</v>
      </c>
      <c r="BE45" s="209">
        <v>2.3162050000000001</v>
      </c>
      <c r="BF45" s="209">
        <v>2.3144999999999998</v>
      </c>
      <c r="BG45" s="350">
        <v>2.307534</v>
      </c>
      <c r="BH45" s="350">
        <v>2.28485</v>
      </c>
      <c r="BI45" s="350">
        <v>2.291175</v>
      </c>
      <c r="BJ45" s="350">
        <v>2.2892570000000001</v>
      </c>
      <c r="BK45" s="350">
        <v>2.298943</v>
      </c>
      <c r="BL45" s="350">
        <v>2.2855479999999999</v>
      </c>
      <c r="BM45" s="350">
        <v>2.2919499999999999</v>
      </c>
      <c r="BN45" s="350">
        <v>2.2920210000000001</v>
      </c>
      <c r="BO45" s="350">
        <v>2.2868529999999998</v>
      </c>
      <c r="BP45" s="350">
        <v>2.2629169999999998</v>
      </c>
      <c r="BQ45" s="350">
        <v>2.2592150000000002</v>
      </c>
      <c r="BR45" s="350">
        <v>2.2614290000000001</v>
      </c>
      <c r="BS45" s="350">
        <v>2.2471100000000002</v>
      </c>
      <c r="BT45" s="350">
        <v>2.2215539999999998</v>
      </c>
      <c r="BU45" s="350">
        <v>2.229301</v>
      </c>
      <c r="BV45" s="350">
        <v>2.2290019999999999</v>
      </c>
    </row>
    <row r="46" spans="1:74" s="413" customFormat="1" ht="12" customHeight="1" x14ac:dyDescent="0.25">
      <c r="A46" s="412"/>
      <c r="B46" s="804" t="s">
        <v>859</v>
      </c>
      <c r="C46" s="741"/>
      <c r="D46" s="741"/>
      <c r="E46" s="741"/>
      <c r="F46" s="741"/>
      <c r="G46" s="741"/>
      <c r="H46" s="741"/>
      <c r="I46" s="741"/>
      <c r="J46" s="741"/>
      <c r="K46" s="741"/>
      <c r="L46" s="741"/>
      <c r="M46" s="741"/>
      <c r="N46" s="741"/>
      <c r="O46" s="741"/>
      <c r="P46" s="741"/>
      <c r="Q46" s="735"/>
      <c r="AY46" s="468"/>
      <c r="AZ46" s="468"/>
      <c r="BA46" s="468"/>
      <c r="BB46" s="468"/>
      <c r="BC46" s="468"/>
      <c r="BD46" s="468"/>
      <c r="BE46" s="468"/>
      <c r="BF46" s="468"/>
      <c r="BG46" s="468"/>
      <c r="BH46" s="468"/>
      <c r="BI46" s="468"/>
      <c r="BJ46" s="468"/>
    </row>
    <row r="47" spans="1:74" s="413" customFormat="1" ht="12" customHeight="1" x14ac:dyDescent="0.25">
      <c r="A47" s="412"/>
      <c r="B47" s="799" t="s">
        <v>860</v>
      </c>
      <c r="C47" s="741"/>
      <c r="D47" s="741"/>
      <c r="E47" s="741"/>
      <c r="F47" s="741"/>
      <c r="G47" s="741"/>
      <c r="H47" s="741"/>
      <c r="I47" s="741"/>
      <c r="J47" s="741"/>
      <c r="K47" s="741"/>
      <c r="L47" s="741"/>
      <c r="M47" s="741"/>
      <c r="N47" s="741"/>
      <c r="O47" s="741"/>
      <c r="P47" s="741"/>
      <c r="Q47" s="735"/>
      <c r="AY47" s="468"/>
      <c r="AZ47" s="468"/>
      <c r="BA47" s="468"/>
      <c r="BB47" s="468"/>
      <c r="BC47" s="468"/>
      <c r="BD47" s="468"/>
      <c r="BE47" s="468"/>
      <c r="BF47" s="468"/>
      <c r="BG47" s="468"/>
      <c r="BH47" s="468"/>
      <c r="BI47" s="468"/>
      <c r="BJ47" s="468"/>
    </row>
    <row r="48" spans="1:74" s="413" customFormat="1" ht="12" customHeight="1" x14ac:dyDescent="0.25">
      <c r="A48" s="412"/>
      <c r="B48" s="804" t="s">
        <v>861</v>
      </c>
      <c r="C48" s="741"/>
      <c r="D48" s="741"/>
      <c r="E48" s="741"/>
      <c r="F48" s="741"/>
      <c r="G48" s="741"/>
      <c r="H48" s="741"/>
      <c r="I48" s="741"/>
      <c r="J48" s="741"/>
      <c r="K48" s="741"/>
      <c r="L48" s="741"/>
      <c r="M48" s="741"/>
      <c r="N48" s="741"/>
      <c r="O48" s="741"/>
      <c r="P48" s="741"/>
      <c r="Q48" s="735"/>
      <c r="AY48" s="468"/>
      <c r="AZ48" s="468"/>
      <c r="BA48" s="468"/>
      <c r="BB48" s="468"/>
      <c r="BC48" s="468"/>
      <c r="BD48" s="468"/>
      <c r="BE48" s="468"/>
      <c r="BF48" s="468"/>
      <c r="BG48" s="468"/>
      <c r="BH48" s="468"/>
      <c r="BI48" s="468"/>
      <c r="BJ48" s="468"/>
    </row>
    <row r="49" spans="1:74" s="413" customFormat="1" ht="12" customHeight="1" x14ac:dyDescent="0.25">
      <c r="A49" s="412"/>
      <c r="B49" s="804" t="s">
        <v>89</v>
      </c>
      <c r="C49" s="741"/>
      <c r="D49" s="741"/>
      <c r="E49" s="741"/>
      <c r="F49" s="741"/>
      <c r="G49" s="741"/>
      <c r="H49" s="741"/>
      <c r="I49" s="741"/>
      <c r="J49" s="741"/>
      <c r="K49" s="741"/>
      <c r="L49" s="741"/>
      <c r="M49" s="741"/>
      <c r="N49" s="741"/>
      <c r="O49" s="741"/>
      <c r="P49" s="741"/>
      <c r="Q49" s="735"/>
      <c r="AY49" s="468"/>
      <c r="AZ49" s="468"/>
      <c r="BA49" s="468"/>
      <c r="BB49" s="468"/>
      <c r="BC49" s="468"/>
      <c r="BD49" s="468"/>
      <c r="BE49" s="468"/>
      <c r="BF49" s="468"/>
      <c r="BG49" s="468"/>
      <c r="BH49" s="468"/>
      <c r="BI49" s="468"/>
      <c r="BJ49" s="468"/>
    </row>
    <row r="50" spans="1:74" s="270" customFormat="1" ht="12" customHeight="1" x14ac:dyDescent="0.25">
      <c r="A50" s="93"/>
      <c r="B50" s="755" t="s">
        <v>806</v>
      </c>
      <c r="C50" s="756"/>
      <c r="D50" s="756"/>
      <c r="E50" s="756"/>
      <c r="F50" s="756"/>
      <c r="G50" s="756"/>
      <c r="H50" s="756"/>
      <c r="I50" s="756"/>
      <c r="J50" s="756"/>
      <c r="K50" s="756"/>
      <c r="L50" s="756"/>
      <c r="M50" s="756"/>
      <c r="N50" s="756"/>
      <c r="O50" s="756"/>
      <c r="P50" s="756"/>
      <c r="Q50" s="756"/>
      <c r="AY50" s="467"/>
      <c r="AZ50" s="467"/>
      <c r="BA50" s="467"/>
      <c r="BB50" s="467"/>
      <c r="BC50" s="467"/>
      <c r="BD50" s="467"/>
      <c r="BE50" s="467"/>
      <c r="BF50" s="467"/>
      <c r="BG50" s="467"/>
      <c r="BH50" s="467"/>
      <c r="BI50" s="467"/>
      <c r="BJ50" s="467"/>
    </row>
    <row r="51" spans="1:74" s="413" customFormat="1" ht="12" customHeight="1" x14ac:dyDescent="0.25">
      <c r="A51" s="412"/>
      <c r="B51" s="776" t="str">
        <f>"Notes: "&amp;"EIA completed modeling and analysis for this report on " &amp;Dates!D2&amp;"."</f>
        <v>Notes: EIA completed modeling and analysis for this report on Thursday September 1, 2022.</v>
      </c>
      <c r="C51" s="798"/>
      <c r="D51" s="798"/>
      <c r="E51" s="798"/>
      <c r="F51" s="798"/>
      <c r="G51" s="798"/>
      <c r="H51" s="798"/>
      <c r="I51" s="798"/>
      <c r="J51" s="798"/>
      <c r="K51" s="798"/>
      <c r="L51" s="798"/>
      <c r="M51" s="798"/>
      <c r="N51" s="798"/>
      <c r="O51" s="798"/>
      <c r="P51" s="798"/>
      <c r="Q51" s="777"/>
      <c r="AY51" s="468"/>
      <c r="AZ51" s="468"/>
      <c r="BA51" s="468"/>
      <c r="BB51" s="468"/>
      <c r="BC51" s="468"/>
      <c r="BD51" s="468"/>
      <c r="BE51" s="468"/>
      <c r="BF51" s="468"/>
      <c r="BG51" s="468"/>
      <c r="BH51" s="468"/>
      <c r="BI51" s="468"/>
      <c r="BJ51" s="468"/>
    </row>
    <row r="52" spans="1:74" s="413" customFormat="1" ht="12" customHeight="1" x14ac:dyDescent="0.25">
      <c r="A52" s="412"/>
      <c r="B52" s="749" t="s">
        <v>350</v>
      </c>
      <c r="C52" s="748"/>
      <c r="D52" s="748"/>
      <c r="E52" s="748"/>
      <c r="F52" s="748"/>
      <c r="G52" s="748"/>
      <c r="H52" s="748"/>
      <c r="I52" s="748"/>
      <c r="J52" s="748"/>
      <c r="K52" s="748"/>
      <c r="L52" s="748"/>
      <c r="M52" s="748"/>
      <c r="N52" s="748"/>
      <c r="O52" s="748"/>
      <c r="P52" s="748"/>
      <c r="Q52" s="748"/>
      <c r="AY52" s="468"/>
      <c r="AZ52" s="468"/>
      <c r="BA52" s="468"/>
      <c r="BB52" s="468"/>
      <c r="BC52" s="468"/>
      <c r="BD52" s="468"/>
      <c r="BE52" s="468"/>
      <c r="BF52" s="468"/>
      <c r="BG52" s="468"/>
      <c r="BH52" s="468"/>
      <c r="BI52" s="468"/>
      <c r="BJ52" s="468"/>
    </row>
    <row r="53" spans="1:74" s="413" customFormat="1" ht="12" customHeight="1" x14ac:dyDescent="0.25">
      <c r="A53" s="412"/>
      <c r="B53" s="742" t="s">
        <v>862</v>
      </c>
      <c r="C53" s="741"/>
      <c r="D53" s="741"/>
      <c r="E53" s="741"/>
      <c r="F53" s="741"/>
      <c r="G53" s="741"/>
      <c r="H53" s="741"/>
      <c r="I53" s="741"/>
      <c r="J53" s="741"/>
      <c r="K53" s="741"/>
      <c r="L53" s="741"/>
      <c r="M53" s="741"/>
      <c r="N53" s="741"/>
      <c r="O53" s="741"/>
      <c r="P53" s="741"/>
      <c r="Q53" s="735"/>
      <c r="AY53" s="468"/>
      <c r="AZ53" s="468"/>
      <c r="BA53" s="468"/>
      <c r="BB53" s="468"/>
      <c r="BC53" s="468"/>
      <c r="BD53" s="468"/>
      <c r="BE53" s="468"/>
      <c r="BF53" s="468"/>
      <c r="BG53" s="468"/>
      <c r="BH53" s="468"/>
      <c r="BI53" s="468"/>
      <c r="BJ53" s="468"/>
    </row>
    <row r="54" spans="1:74" s="413" customFormat="1" ht="12" customHeight="1" x14ac:dyDescent="0.25">
      <c r="A54" s="412"/>
      <c r="B54" s="744" t="s">
        <v>829</v>
      </c>
      <c r="C54" s="745"/>
      <c r="D54" s="745"/>
      <c r="E54" s="745"/>
      <c r="F54" s="745"/>
      <c r="G54" s="745"/>
      <c r="H54" s="745"/>
      <c r="I54" s="745"/>
      <c r="J54" s="745"/>
      <c r="K54" s="745"/>
      <c r="L54" s="745"/>
      <c r="M54" s="745"/>
      <c r="N54" s="745"/>
      <c r="O54" s="745"/>
      <c r="P54" s="745"/>
      <c r="Q54" s="735"/>
      <c r="AY54" s="468"/>
      <c r="AZ54" s="468"/>
      <c r="BA54" s="468"/>
      <c r="BB54" s="468"/>
      <c r="BC54" s="468"/>
      <c r="BD54" s="468"/>
      <c r="BE54" s="468"/>
      <c r="BF54" s="468"/>
      <c r="BG54" s="468"/>
      <c r="BH54" s="468"/>
      <c r="BI54" s="468"/>
      <c r="BJ54" s="468"/>
    </row>
    <row r="55" spans="1:74" s="414" customFormat="1" ht="12" customHeight="1" x14ac:dyDescent="0.25">
      <c r="A55" s="393"/>
      <c r="B55" s="764" t="s">
        <v>1356</v>
      </c>
      <c r="C55" s="735"/>
      <c r="D55" s="735"/>
      <c r="E55" s="735"/>
      <c r="F55" s="735"/>
      <c r="G55" s="735"/>
      <c r="H55" s="735"/>
      <c r="I55" s="735"/>
      <c r="J55" s="735"/>
      <c r="K55" s="735"/>
      <c r="L55" s="735"/>
      <c r="M55" s="735"/>
      <c r="N55" s="735"/>
      <c r="O55" s="735"/>
      <c r="P55" s="735"/>
      <c r="Q55" s="735"/>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44" customWidth="1"/>
    <col min="56" max="58" width="6.54296875" style="598" customWidth="1"/>
    <col min="59" max="62" width="6.54296875" style="344" customWidth="1"/>
    <col min="63" max="74" width="6.54296875" style="100" customWidth="1"/>
    <col min="75" max="16384" width="11" style="100"/>
  </cols>
  <sheetData>
    <row r="1" spans="1:74" ht="15.65" customHeight="1" x14ac:dyDescent="0.3">
      <c r="A1" s="759" t="s">
        <v>790</v>
      </c>
      <c r="B1" s="806" t="s">
        <v>803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6"/>
    </row>
    <row r="2" spans="1:74" ht="14.15" customHeight="1"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01"/>
      <c r="B5" s="102" t="s">
        <v>1110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1104</v>
      </c>
      <c r="B6" s="197" t="s">
        <v>450</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378.96670241999999</v>
      </c>
      <c r="AZ6" s="266">
        <v>327.76684576000002</v>
      </c>
      <c r="BA6" s="266">
        <v>325.95200251</v>
      </c>
      <c r="BB6" s="266">
        <v>304.34870876999997</v>
      </c>
      <c r="BC6" s="266">
        <v>343.50219040000002</v>
      </c>
      <c r="BD6" s="266">
        <v>379.68035779000002</v>
      </c>
      <c r="BE6" s="266">
        <v>423.58909999999997</v>
      </c>
      <c r="BF6" s="266">
        <v>412.1123</v>
      </c>
      <c r="BG6" s="309">
        <v>352.87360000000001</v>
      </c>
      <c r="BH6" s="309">
        <v>319.6044</v>
      </c>
      <c r="BI6" s="309">
        <v>312.2131</v>
      </c>
      <c r="BJ6" s="309">
        <v>351.60059999999999</v>
      </c>
      <c r="BK6" s="309">
        <v>368.00290000000001</v>
      </c>
      <c r="BL6" s="309">
        <v>318.25670000000002</v>
      </c>
      <c r="BM6" s="309">
        <v>327.78089999999997</v>
      </c>
      <c r="BN6" s="309">
        <v>303.0849</v>
      </c>
      <c r="BO6" s="309">
        <v>336.16030000000001</v>
      </c>
      <c r="BP6" s="309">
        <v>371.61219999999997</v>
      </c>
      <c r="BQ6" s="309">
        <v>408.41919999999999</v>
      </c>
      <c r="BR6" s="309">
        <v>406.31</v>
      </c>
      <c r="BS6" s="309">
        <v>347.29770000000002</v>
      </c>
      <c r="BT6" s="309">
        <v>321.28089999999997</v>
      </c>
      <c r="BU6" s="309">
        <v>314.37400000000002</v>
      </c>
      <c r="BV6" s="309">
        <v>353.64870000000002</v>
      </c>
    </row>
    <row r="7" spans="1:74" ht="11.15" customHeight="1" x14ac:dyDescent="0.25">
      <c r="A7" s="101" t="s">
        <v>1105</v>
      </c>
      <c r="B7" s="130" t="s">
        <v>1311</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365.20371438000001</v>
      </c>
      <c r="AZ7" s="266">
        <v>315.74656764000002</v>
      </c>
      <c r="BA7" s="266">
        <v>313.21464760999999</v>
      </c>
      <c r="BB7" s="266">
        <v>292.55448258000001</v>
      </c>
      <c r="BC7" s="266">
        <v>331.11374554999998</v>
      </c>
      <c r="BD7" s="266">
        <v>367.25991420999998</v>
      </c>
      <c r="BE7" s="266">
        <v>410.12220000000002</v>
      </c>
      <c r="BF7" s="266">
        <v>398.63490000000002</v>
      </c>
      <c r="BG7" s="309">
        <v>340.3528</v>
      </c>
      <c r="BH7" s="309">
        <v>307.39609999999999</v>
      </c>
      <c r="BI7" s="309">
        <v>299.81</v>
      </c>
      <c r="BJ7" s="309">
        <v>338.41669999999999</v>
      </c>
      <c r="BK7" s="309">
        <v>354.8691</v>
      </c>
      <c r="BL7" s="309">
        <v>306.58699999999999</v>
      </c>
      <c r="BM7" s="309">
        <v>315.43860000000001</v>
      </c>
      <c r="BN7" s="309">
        <v>291.20069999999998</v>
      </c>
      <c r="BO7" s="309">
        <v>323.62470000000002</v>
      </c>
      <c r="BP7" s="309">
        <v>358.73750000000001</v>
      </c>
      <c r="BQ7" s="309">
        <v>394.56810000000002</v>
      </c>
      <c r="BR7" s="309">
        <v>392.44920000000002</v>
      </c>
      <c r="BS7" s="309">
        <v>334.36989999999997</v>
      </c>
      <c r="BT7" s="309">
        <v>308.66500000000002</v>
      </c>
      <c r="BU7" s="309">
        <v>301.58429999999998</v>
      </c>
      <c r="BV7" s="309">
        <v>340.08409999999998</v>
      </c>
    </row>
    <row r="8" spans="1:74" ht="11.15" customHeight="1" x14ac:dyDescent="0.25">
      <c r="A8" s="101" t="s">
        <v>1312</v>
      </c>
      <c r="B8" s="130" t="s">
        <v>1313</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12.559531177</v>
      </c>
      <c r="AZ8" s="266">
        <v>10.986919216</v>
      </c>
      <c r="BA8" s="266">
        <v>11.683587085999999</v>
      </c>
      <c r="BB8" s="266">
        <v>10.783292550000001</v>
      </c>
      <c r="BC8" s="266">
        <v>11.341483760999999</v>
      </c>
      <c r="BD8" s="266">
        <v>11.313337128000001</v>
      </c>
      <c r="BE8" s="266">
        <v>12.286759999999999</v>
      </c>
      <c r="BF8" s="266">
        <v>12.306559999999999</v>
      </c>
      <c r="BG8" s="309">
        <v>11.447649999999999</v>
      </c>
      <c r="BH8" s="309">
        <v>11.190580000000001</v>
      </c>
      <c r="BI8" s="309">
        <v>11.40978</v>
      </c>
      <c r="BJ8" s="309">
        <v>12.099589999999999</v>
      </c>
      <c r="BK8" s="309">
        <v>12.00849</v>
      </c>
      <c r="BL8" s="309">
        <v>10.66189</v>
      </c>
      <c r="BM8" s="309">
        <v>11.24047</v>
      </c>
      <c r="BN8" s="309">
        <v>10.83717</v>
      </c>
      <c r="BO8" s="309">
        <v>11.42685</v>
      </c>
      <c r="BP8" s="309">
        <v>11.70233</v>
      </c>
      <c r="BQ8" s="309">
        <v>12.58507</v>
      </c>
      <c r="BR8" s="309">
        <v>12.610530000000001</v>
      </c>
      <c r="BS8" s="309">
        <v>11.78755</v>
      </c>
      <c r="BT8" s="309">
        <v>11.53675</v>
      </c>
      <c r="BU8" s="309">
        <v>11.744669999999999</v>
      </c>
      <c r="BV8" s="309">
        <v>12.4361</v>
      </c>
    </row>
    <row r="9" spans="1:74" ht="11.15" customHeight="1" x14ac:dyDescent="0.25">
      <c r="A9" s="101" t="s">
        <v>1314</v>
      </c>
      <c r="B9" s="130" t="s">
        <v>1315</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1.2034568590000001</v>
      </c>
      <c r="AZ9" s="266">
        <v>1.0333589000000001</v>
      </c>
      <c r="BA9" s="266">
        <v>1.0537678100000001</v>
      </c>
      <c r="BB9" s="266">
        <v>1.01093364</v>
      </c>
      <c r="BC9" s="266">
        <v>1.046961093</v>
      </c>
      <c r="BD9" s="266">
        <v>1.1071064530000001</v>
      </c>
      <c r="BE9" s="266">
        <v>1.1801699999999999</v>
      </c>
      <c r="BF9" s="266">
        <v>1.1707920000000001</v>
      </c>
      <c r="BG9" s="309">
        <v>1.0731470000000001</v>
      </c>
      <c r="BH9" s="309">
        <v>1.017733</v>
      </c>
      <c r="BI9" s="309">
        <v>0.99337560000000003</v>
      </c>
      <c r="BJ9" s="309">
        <v>1.084276</v>
      </c>
      <c r="BK9" s="309">
        <v>1.1253089999999999</v>
      </c>
      <c r="BL9" s="309">
        <v>1.0077780000000001</v>
      </c>
      <c r="BM9" s="309">
        <v>1.1018840000000001</v>
      </c>
      <c r="BN9" s="309">
        <v>1.047031</v>
      </c>
      <c r="BO9" s="309">
        <v>1.1087210000000001</v>
      </c>
      <c r="BP9" s="309">
        <v>1.172301</v>
      </c>
      <c r="BQ9" s="309">
        <v>1.266022</v>
      </c>
      <c r="BR9" s="309">
        <v>1.2502759999999999</v>
      </c>
      <c r="BS9" s="309">
        <v>1.140299</v>
      </c>
      <c r="BT9" s="309">
        <v>1.0792120000000001</v>
      </c>
      <c r="BU9" s="309">
        <v>1.045004</v>
      </c>
      <c r="BV9" s="309">
        <v>1.128498</v>
      </c>
    </row>
    <row r="10" spans="1:74" ht="11.15" customHeight="1" x14ac:dyDescent="0.25">
      <c r="A10" s="104" t="s">
        <v>1106</v>
      </c>
      <c r="B10" s="130" t="s">
        <v>451</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2.9978480250000001</v>
      </c>
      <c r="AZ10" s="266">
        <v>1.820880992</v>
      </c>
      <c r="BA10" s="266">
        <v>1.996296987</v>
      </c>
      <c r="BB10" s="266">
        <v>3.3933801300000002</v>
      </c>
      <c r="BC10" s="266">
        <v>4.2044176589999998</v>
      </c>
      <c r="BD10" s="266">
        <v>5.1228266735999997</v>
      </c>
      <c r="BE10" s="266">
        <v>3.95838</v>
      </c>
      <c r="BF10" s="266">
        <v>4.2759049999999998</v>
      </c>
      <c r="BG10" s="309">
        <v>3.0916000000000001</v>
      </c>
      <c r="BH10" s="309">
        <v>2.7136339999999999</v>
      </c>
      <c r="BI10" s="309">
        <v>3.1008650000000002</v>
      </c>
      <c r="BJ10" s="309">
        <v>3.554557</v>
      </c>
      <c r="BK10" s="309">
        <v>4.0887419999999999</v>
      </c>
      <c r="BL10" s="309">
        <v>3.4034089999999999</v>
      </c>
      <c r="BM10" s="309">
        <v>3.8601830000000001</v>
      </c>
      <c r="BN10" s="309">
        <v>3.5393089999999998</v>
      </c>
      <c r="BO10" s="309">
        <v>4.0984040000000004</v>
      </c>
      <c r="BP10" s="309">
        <v>4.4531850000000004</v>
      </c>
      <c r="BQ10" s="309">
        <v>5.0735210000000004</v>
      </c>
      <c r="BR10" s="309">
        <v>5.2897100000000004</v>
      </c>
      <c r="BS10" s="309">
        <v>3.9380769999999998</v>
      </c>
      <c r="BT10" s="309">
        <v>3.4543309999999998</v>
      </c>
      <c r="BU10" s="309">
        <v>3.6985920000000001</v>
      </c>
      <c r="BV10" s="309">
        <v>4.0551409999999999</v>
      </c>
    </row>
    <row r="11" spans="1:74" ht="11.15" customHeight="1" x14ac:dyDescent="0.25">
      <c r="A11" s="104" t="s">
        <v>1107</v>
      </c>
      <c r="B11" s="130" t="s">
        <v>393</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381.96455043999998</v>
      </c>
      <c r="AZ11" s="266">
        <v>329.58772675</v>
      </c>
      <c r="BA11" s="266">
        <v>327.94829949000001</v>
      </c>
      <c r="BB11" s="266">
        <v>307.7420889</v>
      </c>
      <c r="BC11" s="266">
        <v>347.70660806000001</v>
      </c>
      <c r="BD11" s="266">
        <v>384.80318446000001</v>
      </c>
      <c r="BE11" s="266">
        <v>427.54750000000001</v>
      </c>
      <c r="BF11" s="266">
        <v>416.38819999999998</v>
      </c>
      <c r="BG11" s="309">
        <v>355.96519999999998</v>
      </c>
      <c r="BH11" s="309">
        <v>322.31810000000002</v>
      </c>
      <c r="BI11" s="309">
        <v>315.31400000000002</v>
      </c>
      <c r="BJ11" s="309">
        <v>355.1551</v>
      </c>
      <c r="BK11" s="309">
        <v>372.09160000000003</v>
      </c>
      <c r="BL11" s="309">
        <v>321.6601</v>
      </c>
      <c r="BM11" s="309">
        <v>331.64109999999999</v>
      </c>
      <c r="BN11" s="309">
        <v>306.62419999999997</v>
      </c>
      <c r="BO11" s="309">
        <v>340.25869999999998</v>
      </c>
      <c r="BP11" s="309">
        <v>376.06529999999998</v>
      </c>
      <c r="BQ11" s="309">
        <v>413.49270000000001</v>
      </c>
      <c r="BR11" s="309">
        <v>411.59969999999998</v>
      </c>
      <c r="BS11" s="309">
        <v>351.23579999999998</v>
      </c>
      <c r="BT11" s="309">
        <v>324.7353</v>
      </c>
      <c r="BU11" s="309">
        <v>318.07260000000002</v>
      </c>
      <c r="BV11" s="309">
        <v>357.7038</v>
      </c>
    </row>
    <row r="12" spans="1:74" ht="11.15" customHeight="1" x14ac:dyDescent="0.25">
      <c r="A12" s="104" t="s">
        <v>1108</v>
      </c>
      <c r="B12" s="130" t="s">
        <v>344</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33.044895965999999</v>
      </c>
      <c r="AZ12" s="266">
        <v>14.635966015999999</v>
      </c>
      <c r="BA12" s="266">
        <v>13.141739448999999</v>
      </c>
      <c r="BB12" s="266">
        <v>13.416905399999999</v>
      </c>
      <c r="BC12" s="266">
        <v>29.594273358999999</v>
      </c>
      <c r="BD12" s="266">
        <v>27.834734543</v>
      </c>
      <c r="BE12" s="266">
        <v>29.252949999999998</v>
      </c>
      <c r="BF12" s="266">
        <v>22.306509999999999</v>
      </c>
      <c r="BG12" s="309">
        <v>9.4845980000000001</v>
      </c>
      <c r="BH12" s="309">
        <v>8.7273720000000008</v>
      </c>
      <c r="BI12" s="309">
        <v>17.55725</v>
      </c>
      <c r="BJ12" s="309">
        <v>24.643059999999998</v>
      </c>
      <c r="BK12" s="309">
        <v>18.951149999999998</v>
      </c>
      <c r="BL12" s="309">
        <v>9.1008899999999997</v>
      </c>
      <c r="BM12" s="309">
        <v>14.89343</v>
      </c>
      <c r="BN12" s="309">
        <v>12.83681</v>
      </c>
      <c r="BO12" s="309">
        <v>26.334569999999999</v>
      </c>
      <c r="BP12" s="309">
        <v>25.617349999999998</v>
      </c>
      <c r="BQ12" s="309">
        <v>27.175709999999999</v>
      </c>
      <c r="BR12" s="309">
        <v>21.57525</v>
      </c>
      <c r="BS12" s="309">
        <v>4.3244170000000004</v>
      </c>
      <c r="BT12" s="309">
        <v>8.9743480000000009</v>
      </c>
      <c r="BU12" s="309">
        <v>17.757400000000001</v>
      </c>
      <c r="BV12" s="309">
        <v>24.713249999999999</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1109</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1111</v>
      </c>
      <c r="B15" s="502" t="s">
        <v>1400</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336.69183421000002</v>
      </c>
      <c r="AZ15" s="266">
        <v>304.27226311999999</v>
      </c>
      <c r="BA15" s="266">
        <v>303.48997049000002</v>
      </c>
      <c r="BB15" s="266">
        <v>283.84652319000003</v>
      </c>
      <c r="BC15" s="266">
        <v>307.10573676000001</v>
      </c>
      <c r="BD15" s="266">
        <v>345.93342228</v>
      </c>
      <c r="BE15" s="266">
        <v>386.32976449</v>
      </c>
      <c r="BF15" s="266">
        <v>382.10761480999997</v>
      </c>
      <c r="BG15" s="309">
        <v>335.35640000000001</v>
      </c>
      <c r="BH15" s="309">
        <v>302.7441</v>
      </c>
      <c r="BI15" s="309">
        <v>286.7371</v>
      </c>
      <c r="BJ15" s="309">
        <v>318.79880000000003</v>
      </c>
      <c r="BK15" s="309">
        <v>341.4717</v>
      </c>
      <c r="BL15" s="309">
        <v>302.19119999999998</v>
      </c>
      <c r="BM15" s="309">
        <v>305.78199999999998</v>
      </c>
      <c r="BN15" s="309">
        <v>283.22879999999998</v>
      </c>
      <c r="BO15" s="309">
        <v>302.78680000000003</v>
      </c>
      <c r="BP15" s="309">
        <v>339.00940000000003</v>
      </c>
      <c r="BQ15" s="309">
        <v>374.01089999999999</v>
      </c>
      <c r="BR15" s="309">
        <v>377.7097</v>
      </c>
      <c r="BS15" s="309">
        <v>335.4255</v>
      </c>
      <c r="BT15" s="309">
        <v>304.55220000000003</v>
      </c>
      <c r="BU15" s="309">
        <v>288.95209999999997</v>
      </c>
      <c r="BV15" s="309">
        <v>320.93900000000002</v>
      </c>
    </row>
    <row r="16" spans="1:74" ht="11.15" customHeight="1" x14ac:dyDescent="0.25">
      <c r="A16" s="730" t="s">
        <v>1147</v>
      </c>
      <c r="B16" s="130" t="s">
        <v>387</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140.59360427999999</v>
      </c>
      <c r="AZ16" s="266">
        <v>126.23010857</v>
      </c>
      <c r="BA16" s="266">
        <v>112.30304627</v>
      </c>
      <c r="BB16" s="266">
        <v>98.449325599999995</v>
      </c>
      <c r="BC16" s="266">
        <v>110.48220116</v>
      </c>
      <c r="BD16" s="266">
        <v>137.05526678000001</v>
      </c>
      <c r="BE16" s="266">
        <v>160.74021961</v>
      </c>
      <c r="BF16" s="266">
        <v>156.58097860000001</v>
      </c>
      <c r="BG16" s="309">
        <v>127.4123</v>
      </c>
      <c r="BH16" s="309">
        <v>103.3348</v>
      </c>
      <c r="BI16" s="309">
        <v>98.986609999999999</v>
      </c>
      <c r="BJ16" s="309">
        <v>125.51730000000001</v>
      </c>
      <c r="BK16" s="309">
        <v>142.84370000000001</v>
      </c>
      <c r="BL16" s="309">
        <v>122.5389</v>
      </c>
      <c r="BM16" s="309">
        <v>112.59650000000001</v>
      </c>
      <c r="BN16" s="309">
        <v>96.907359999999997</v>
      </c>
      <c r="BO16" s="309">
        <v>106.3181</v>
      </c>
      <c r="BP16" s="309">
        <v>130.6463</v>
      </c>
      <c r="BQ16" s="309">
        <v>150.42330000000001</v>
      </c>
      <c r="BR16" s="309">
        <v>151.75880000000001</v>
      </c>
      <c r="BS16" s="309">
        <v>126.9072</v>
      </c>
      <c r="BT16" s="309">
        <v>103.9965</v>
      </c>
      <c r="BU16" s="309">
        <v>100.0427</v>
      </c>
      <c r="BV16" s="309">
        <v>126.68680000000001</v>
      </c>
    </row>
    <row r="17" spans="1:74" ht="11.15" customHeight="1" x14ac:dyDescent="0.25">
      <c r="A17" s="501" t="s">
        <v>1158</v>
      </c>
      <c r="B17" s="130" t="s">
        <v>386</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101.56084564</v>
      </c>
      <c r="BA17" s="266">
        <v>107.70595851</v>
      </c>
      <c r="BB17" s="266">
        <v>103.69040051</v>
      </c>
      <c r="BC17" s="266">
        <v>111.20317353</v>
      </c>
      <c r="BD17" s="266">
        <v>119.85014514</v>
      </c>
      <c r="BE17" s="266">
        <v>133.37244693</v>
      </c>
      <c r="BF17" s="266">
        <v>132.33180565999999</v>
      </c>
      <c r="BG17" s="309">
        <v>120.2052</v>
      </c>
      <c r="BH17" s="309">
        <v>113.57940000000001</v>
      </c>
      <c r="BI17" s="309">
        <v>104.6418</v>
      </c>
      <c r="BJ17" s="309">
        <v>109.9833</v>
      </c>
      <c r="BK17" s="309">
        <v>113.0027</v>
      </c>
      <c r="BL17" s="309">
        <v>102.2171</v>
      </c>
      <c r="BM17" s="309">
        <v>108.89530000000001</v>
      </c>
      <c r="BN17" s="309">
        <v>103.7542</v>
      </c>
      <c r="BO17" s="309">
        <v>110.37949999999999</v>
      </c>
      <c r="BP17" s="309">
        <v>118.6091</v>
      </c>
      <c r="BQ17" s="309">
        <v>130.3837</v>
      </c>
      <c r="BR17" s="309">
        <v>131.6242</v>
      </c>
      <c r="BS17" s="309">
        <v>119.7497</v>
      </c>
      <c r="BT17" s="309">
        <v>113.6665</v>
      </c>
      <c r="BU17" s="309">
        <v>104.7479</v>
      </c>
      <c r="BV17" s="309">
        <v>109.89709999999999</v>
      </c>
    </row>
    <row r="18" spans="1:74" ht="11.15" customHeight="1" x14ac:dyDescent="0.25">
      <c r="A18" s="501" t="s">
        <v>1169</v>
      </c>
      <c r="B18" s="130" t="s">
        <v>385</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83.286060460000002</v>
      </c>
      <c r="AZ18" s="266">
        <v>75.917056079999995</v>
      </c>
      <c r="BA18" s="266">
        <v>82.902114940000004</v>
      </c>
      <c r="BB18" s="266">
        <v>81.194604920000003</v>
      </c>
      <c r="BC18" s="266">
        <v>84.892142359999994</v>
      </c>
      <c r="BD18" s="266">
        <v>88.515741300000002</v>
      </c>
      <c r="BE18" s="266">
        <v>91.690339399999999</v>
      </c>
      <c r="BF18" s="266">
        <v>92.670231834999996</v>
      </c>
      <c r="BG18" s="309">
        <v>87.221010000000007</v>
      </c>
      <c r="BH18" s="309">
        <v>85.327240000000003</v>
      </c>
      <c r="BI18" s="309">
        <v>82.614729999999994</v>
      </c>
      <c r="BJ18" s="309">
        <v>82.757040000000003</v>
      </c>
      <c r="BK18" s="309">
        <v>85.062870000000004</v>
      </c>
      <c r="BL18" s="309">
        <v>76.885469999999998</v>
      </c>
      <c r="BM18" s="309">
        <v>83.760199999999998</v>
      </c>
      <c r="BN18" s="309">
        <v>82.066649999999996</v>
      </c>
      <c r="BO18" s="309">
        <v>85.598150000000004</v>
      </c>
      <c r="BP18" s="309">
        <v>89.240669999999994</v>
      </c>
      <c r="BQ18" s="309">
        <v>92.67286</v>
      </c>
      <c r="BR18" s="309">
        <v>93.801680000000005</v>
      </c>
      <c r="BS18" s="309">
        <v>88.251270000000005</v>
      </c>
      <c r="BT18" s="309">
        <v>86.387910000000005</v>
      </c>
      <c r="BU18" s="309">
        <v>83.668660000000003</v>
      </c>
      <c r="BV18" s="309">
        <v>83.814959999999999</v>
      </c>
    </row>
    <row r="19" spans="1:74" ht="11.15" customHeight="1" x14ac:dyDescent="0.25">
      <c r="A19" s="501" t="s">
        <v>1383</v>
      </c>
      <c r="B19" s="130" t="s">
        <v>802</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0.56445500000000004</v>
      </c>
      <c r="AZ19" s="266">
        <v>0.564253</v>
      </c>
      <c r="BA19" s="266">
        <v>0.578851</v>
      </c>
      <c r="BB19" s="266">
        <v>0.51218900000000001</v>
      </c>
      <c r="BC19" s="266">
        <v>0.52821971000000001</v>
      </c>
      <c r="BD19" s="266">
        <v>0.51226906000000005</v>
      </c>
      <c r="BE19" s="266">
        <v>0.52675855621000001</v>
      </c>
      <c r="BF19" s="266">
        <v>0.52459871762999999</v>
      </c>
      <c r="BG19" s="309">
        <v>0.51790040000000004</v>
      </c>
      <c r="BH19" s="309">
        <v>0.50270150000000002</v>
      </c>
      <c r="BI19" s="309">
        <v>0.49392920000000001</v>
      </c>
      <c r="BJ19" s="309">
        <v>0.54113080000000002</v>
      </c>
      <c r="BK19" s="309">
        <v>0.56239700000000004</v>
      </c>
      <c r="BL19" s="309">
        <v>0.54971360000000002</v>
      </c>
      <c r="BM19" s="309">
        <v>0.53005150000000001</v>
      </c>
      <c r="BN19" s="309">
        <v>0.50064399999999998</v>
      </c>
      <c r="BO19" s="309">
        <v>0.49101329999999999</v>
      </c>
      <c r="BP19" s="309">
        <v>0.513409</v>
      </c>
      <c r="BQ19" s="309">
        <v>0.53104070000000003</v>
      </c>
      <c r="BR19" s="309">
        <v>0.52498250000000002</v>
      </c>
      <c r="BS19" s="309">
        <v>0.51731499999999997</v>
      </c>
      <c r="BT19" s="309">
        <v>0.50123240000000002</v>
      </c>
      <c r="BU19" s="309">
        <v>0.49287969999999998</v>
      </c>
      <c r="BV19" s="309">
        <v>0.54018730000000004</v>
      </c>
    </row>
    <row r="20" spans="1:74" ht="11.15" customHeight="1" x14ac:dyDescent="0.25">
      <c r="A20" s="104" t="s">
        <v>1112</v>
      </c>
      <c r="B20" s="130" t="s">
        <v>345</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12.22782011</v>
      </c>
      <c r="AZ20" s="266">
        <v>10.679497639999999</v>
      </c>
      <c r="BA20" s="266">
        <v>11.316589432000001</v>
      </c>
      <c r="BB20" s="266">
        <v>10.478660339999999</v>
      </c>
      <c r="BC20" s="266">
        <v>11.006597943999999</v>
      </c>
      <c r="BD20" s="266">
        <v>11.035027639999999</v>
      </c>
      <c r="BE20" s="266">
        <v>11.964790000000001</v>
      </c>
      <c r="BF20" s="266">
        <v>11.97405</v>
      </c>
      <c r="BG20" s="309">
        <v>11.12419</v>
      </c>
      <c r="BH20" s="309">
        <v>10.84656</v>
      </c>
      <c r="BI20" s="309">
        <v>11.01967</v>
      </c>
      <c r="BJ20" s="309">
        <v>11.7133</v>
      </c>
      <c r="BK20" s="309">
        <v>11.66882</v>
      </c>
      <c r="BL20" s="309">
        <v>10.367990000000001</v>
      </c>
      <c r="BM20" s="309">
        <v>10.96565</v>
      </c>
      <c r="BN20" s="309">
        <v>10.5586</v>
      </c>
      <c r="BO20" s="309">
        <v>11.137309999999999</v>
      </c>
      <c r="BP20" s="309">
        <v>11.438560000000001</v>
      </c>
      <c r="BQ20" s="309">
        <v>12.306089999999999</v>
      </c>
      <c r="BR20" s="309">
        <v>12.314719999999999</v>
      </c>
      <c r="BS20" s="309">
        <v>11.48583</v>
      </c>
      <c r="BT20" s="309">
        <v>11.208740000000001</v>
      </c>
      <c r="BU20" s="309">
        <v>11.36307</v>
      </c>
      <c r="BV20" s="309">
        <v>12.05156</v>
      </c>
    </row>
    <row r="21" spans="1:74" ht="11.15" customHeight="1" x14ac:dyDescent="0.25">
      <c r="A21" s="107" t="s">
        <v>1113</v>
      </c>
      <c r="B21" s="198" t="s">
        <v>452</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348.91965432000001</v>
      </c>
      <c r="AZ21" s="266">
        <v>314.95176076000001</v>
      </c>
      <c r="BA21" s="266">
        <v>314.80655991999998</v>
      </c>
      <c r="BB21" s="266">
        <v>294.32518353</v>
      </c>
      <c r="BC21" s="266">
        <v>318.11233470000002</v>
      </c>
      <c r="BD21" s="266">
        <v>356.96844992000001</v>
      </c>
      <c r="BE21" s="266">
        <v>398.2946</v>
      </c>
      <c r="BF21" s="266">
        <v>394.08170000000001</v>
      </c>
      <c r="BG21" s="309">
        <v>346.48059999999998</v>
      </c>
      <c r="BH21" s="309">
        <v>313.59070000000003</v>
      </c>
      <c r="BI21" s="309">
        <v>297.75670000000002</v>
      </c>
      <c r="BJ21" s="309">
        <v>330.51209999999998</v>
      </c>
      <c r="BK21" s="309">
        <v>353.14049999999997</v>
      </c>
      <c r="BL21" s="309">
        <v>312.55919999999998</v>
      </c>
      <c r="BM21" s="309">
        <v>316.74770000000001</v>
      </c>
      <c r="BN21" s="309">
        <v>293.78739999999999</v>
      </c>
      <c r="BO21" s="309">
        <v>313.92410000000001</v>
      </c>
      <c r="BP21" s="309">
        <v>350.44799999999998</v>
      </c>
      <c r="BQ21" s="309">
        <v>386.31700000000001</v>
      </c>
      <c r="BR21" s="309">
        <v>390.02449999999999</v>
      </c>
      <c r="BS21" s="309">
        <v>346.91140000000001</v>
      </c>
      <c r="BT21" s="309">
        <v>315.76089999999999</v>
      </c>
      <c r="BU21" s="309">
        <v>300.3152</v>
      </c>
      <c r="BV21" s="309">
        <v>332.99059999999997</v>
      </c>
    </row>
    <row r="22" spans="1:74" ht="11.15" customHeight="1" x14ac:dyDescent="0.25">
      <c r="A22" s="107"/>
      <c r="B22" s="108" t="s">
        <v>179</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180</v>
      </c>
      <c r="B23" s="198" t="s">
        <v>181</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993.98828738999998</v>
      </c>
      <c r="AN23" s="266">
        <v>920.36035685000002</v>
      </c>
      <c r="AO23" s="266">
        <v>829.43673891000003</v>
      </c>
      <c r="AP23" s="266">
        <v>682.65684108000005</v>
      </c>
      <c r="AQ23" s="266">
        <v>735.72563851999996</v>
      </c>
      <c r="AR23" s="266">
        <v>962.86411324000005</v>
      </c>
      <c r="AS23" s="266">
        <v>1125.8972590999999</v>
      </c>
      <c r="AT23" s="266">
        <v>1150.0077068000001</v>
      </c>
      <c r="AU23" s="266">
        <v>955.83482859000003</v>
      </c>
      <c r="AV23" s="266">
        <v>758.06950470000004</v>
      </c>
      <c r="AW23" s="266">
        <v>732.33207472000004</v>
      </c>
      <c r="AX23" s="266">
        <v>855.95401499000002</v>
      </c>
      <c r="AY23" s="266">
        <v>1010.6733438</v>
      </c>
      <c r="AZ23" s="266">
        <v>907.41969786000004</v>
      </c>
      <c r="BA23" s="266">
        <v>807.30340382999998</v>
      </c>
      <c r="BB23" s="266">
        <v>707.71433458000001</v>
      </c>
      <c r="BC23" s="266">
        <v>794.21404870000003</v>
      </c>
      <c r="BD23" s="266">
        <v>985.23759647999998</v>
      </c>
      <c r="BE23" s="266">
        <v>1155.4996123000001</v>
      </c>
      <c r="BF23" s="266">
        <v>1125.6004284999999</v>
      </c>
      <c r="BG23" s="309">
        <v>915.91790000000003</v>
      </c>
      <c r="BH23" s="309">
        <v>742.8338</v>
      </c>
      <c r="BI23" s="309">
        <v>711.57659999999998</v>
      </c>
      <c r="BJ23" s="309">
        <v>902.29579999999999</v>
      </c>
      <c r="BK23" s="309">
        <v>1017.91</v>
      </c>
      <c r="BL23" s="309">
        <v>873.21759999999995</v>
      </c>
      <c r="BM23" s="309">
        <v>802.36720000000003</v>
      </c>
      <c r="BN23" s="309">
        <v>690.56600000000003</v>
      </c>
      <c r="BO23" s="309">
        <v>757.62729999999999</v>
      </c>
      <c r="BP23" s="309">
        <v>930.99109999999996</v>
      </c>
      <c r="BQ23" s="309">
        <v>1071.923</v>
      </c>
      <c r="BR23" s="309">
        <v>1081.44</v>
      </c>
      <c r="BS23" s="309">
        <v>904.34640000000002</v>
      </c>
      <c r="BT23" s="309">
        <v>741.0838</v>
      </c>
      <c r="BU23" s="309">
        <v>712.90830000000005</v>
      </c>
      <c r="BV23" s="309">
        <v>902.77539999999999</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88</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59</v>
      </c>
      <c r="B26" s="198" t="s">
        <v>77</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83.954234</v>
      </c>
      <c r="BA26" s="250">
        <v>86.190528</v>
      </c>
      <c r="BB26" s="250">
        <v>91.352715000000003</v>
      </c>
      <c r="BC26" s="250">
        <v>92.897271000000003</v>
      </c>
      <c r="BD26" s="250">
        <v>87.251365000000007</v>
      </c>
      <c r="BE26" s="250">
        <v>75.672809999999998</v>
      </c>
      <c r="BF26" s="250">
        <v>68.980080000000001</v>
      </c>
      <c r="BG26" s="316">
        <v>65.511750000000006</v>
      </c>
      <c r="BH26" s="316">
        <v>72.446640000000002</v>
      </c>
      <c r="BI26" s="316">
        <v>78.676140000000004</v>
      </c>
      <c r="BJ26" s="316">
        <v>77.585179999999994</v>
      </c>
      <c r="BK26" s="316">
        <v>74.089699999999993</v>
      </c>
      <c r="BL26" s="316">
        <v>73.771119999999996</v>
      </c>
      <c r="BM26" s="316">
        <v>83.267030000000005</v>
      </c>
      <c r="BN26" s="316">
        <v>92.646349999999998</v>
      </c>
      <c r="BO26" s="316">
        <v>98.552199999999999</v>
      </c>
      <c r="BP26" s="316">
        <v>93.722660000000005</v>
      </c>
      <c r="BQ26" s="316">
        <v>85.15043</v>
      </c>
      <c r="BR26" s="316">
        <v>81.491979999999998</v>
      </c>
      <c r="BS26" s="316">
        <v>82.298630000000003</v>
      </c>
      <c r="BT26" s="316">
        <v>90.65419</v>
      </c>
      <c r="BU26" s="316">
        <v>96.672550000000001</v>
      </c>
      <c r="BV26" s="316">
        <v>95.319090000000003</v>
      </c>
    </row>
    <row r="27" spans="1:74" ht="11.15" customHeight="1" x14ac:dyDescent="0.25">
      <c r="A27" s="107" t="s">
        <v>73</v>
      </c>
      <c r="B27" s="198" t="s">
        <v>75</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5.9517090000000001</v>
      </c>
      <c r="BA27" s="250">
        <v>5.6566409999999996</v>
      </c>
      <c r="BB27" s="250">
        <v>5.6353710000000001</v>
      </c>
      <c r="BC27" s="250">
        <v>5.5506320000000002</v>
      </c>
      <c r="BD27" s="250">
        <v>5.7742930000000001</v>
      </c>
      <c r="BE27" s="250">
        <v>5.5444310000000003</v>
      </c>
      <c r="BF27" s="250">
        <v>5.7531309999999998</v>
      </c>
      <c r="BG27" s="316">
        <v>6.1287580000000004</v>
      </c>
      <c r="BH27" s="316">
        <v>6.5096410000000002</v>
      </c>
      <c r="BI27" s="316">
        <v>6.7833180000000004</v>
      </c>
      <c r="BJ27" s="316">
        <v>6.7699400000000001</v>
      </c>
      <c r="BK27" s="316">
        <v>5.4363479999999997</v>
      </c>
      <c r="BL27" s="316">
        <v>5.5210299999999997</v>
      </c>
      <c r="BM27" s="316">
        <v>4.7699759999999998</v>
      </c>
      <c r="BN27" s="316">
        <v>4.5696490000000001</v>
      </c>
      <c r="BO27" s="316">
        <v>5.1080959999999997</v>
      </c>
      <c r="BP27" s="316">
        <v>4.6864299999999997</v>
      </c>
      <c r="BQ27" s="316">
        <v>3.6280519999999998</v>
      </c>
      <c r="BR27" s="316">
        <v>2.9257200000000001</v>
      </c>
      <c r="BS27" s="316">
        <v>2.8003200000000001</v>
      </c>
      <c r="BT27" s="316">
        <v>3.4129649999999998</v>
      </c>
      <c r="BU27" s="316">
        <v>3.9068170000000002</v>
      </c>
      <c r="BV27" s="316">
        <v>3.50176</v>
      </c>
    </row>
    <row r="28" spans="1:74" ht="11.15" customHeight="1" x14ac:dyDescent="0.25">
      <c r="A28" s="107" t="s">
        <v>74</v>
      </c>
      <c r="B28" s="198" t="s">
        <v>76</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15.293022000000001</v>
      </c>
      <c r="BA28" s="250">
        <v>15.519295</v>
      </c>
      <c r="BB28" s="250">
        <v>15.680331000000001</v>
      </c>
      <c r="BC28" s="250">
        <v>16.100629999999999</v>
      </c>
      <c r="BD28" s="250">
        <v>15.422594999999999</v>
      </c>
      <c r="BE28" s="250">
        <v>15.34327</v>
      </c>
      <c r="BF28" s="250">
        <v>15.33028</v>
      </c>
      <c r="BG28" s="316">
        <v>15.338950000000001</v>
      </c>
      <c r="BH28" s="316">
        <v>15.41107</v>
      </c>
      <c r="BI28" s="316">
        <v>15.58081</v>
      </c>
      <c r="BJ28" s="316">
        <v>15.60342</v>
      </c>
      <c r="BK28" s="316">
        <v>15.64636</v>
      </c>
      <c r="BL28" s="316">
        <v>15.556430000000001</v>
      </c>
      <c r="BM28" s="316">
        <v>15.417590000000001</v>
      </c>
      <c r="BN28" s="316">
        <v>15.26158</v>
      </c>
      <c r="BO28" s="316">
        <v>15.179589999999999</v>
      </c>
      <c r="BP28" s="316">
        <v>15.25109</v>
      </c>
      <c r="BQ28" s="316">
        <v>15.18507</v>
      </c>
      <c r="BR28" s="316">
        <v>15.168939999999999</v>
      </c>
      <c r="BS28" s="316">
        <v>15.18479</v>
      </c>
      <c r="BT28" s="316">
        <v>15.25989</v>
      </c>
      <c r="BU28" s="316">
        <v>15.42755</v>
      </c>
      <c r="BV28" s="316">
        <v>15.45</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127</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521</v>
      </c>
      <c r="B32" s="198" t="s">
        <v>388</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2.21</v>
      </c>
      <c r="AZ32" s="208">
        <v>2.1800000000000002</v>
      </c>
      <c r="BA32" s="208">
        <v>2.16</v>
      </c>
      <c r="BB32" s="208">
        <v>2.19</v>
      </c>
      <c r="BC32" s="208">
        <v>2.2389198977999998</v>
      </c>
      <c r="BD32" s="208">
        <v>2.3220461272000001</v>
      </c>
      <c r="BE32" s="208">
        <v>2.3162050000000001</v>
      </c>
      <c r="BF32" s="208">
        <v>2.3144999999999998</v>
      </c>
      <c r="BG32" s="324">
        <v>2.307534</v>
      </c>
      <c r="BH32" s="324">
        <v>2.28485</v>
      </c>
      <c r="BI32" s="324">
        <v>2.291175</v>
      </c>
      <c r="BJ32" s="324">
        <v>2.2892570000000001</v>
      </c>
      <c r="BK32" s="324">
        <v>2.298943</v>
      </c>
      <c r="BL32" s="324">
        <v>2.2855479999999999</v>
      </c>
      <c r="BM32" s="324">
        <v>2.2919499999999999</v>
      </c>
      <c r="BN32" s="324">
        <v>2.2920210000000001</v>
      </c>
      <c r="BO32" s="324">
        <v>2.2868529999999998</v>
      </c>
      <c r="BP32" s="324">
        <v>2.2629169999999998</v>
      </c>
      <c r="BQ32" s="324">
        <v>2.2592150000000002</v>
      </c>
      <c r="BR32" s="324">
        <v>2.2614290000000001</v>
      </c>
      <c r="BS32" s="324">
        <v>2.2471100000000002</v>
      </c>
      <c r="BT32" s="324">
        <v>2.2215539999999998</v>
      </c>
      <c r="BU32" s="324">
        <v>2.229301</v>
      </c>
      <c r="BV32" s="324">
        <v>2.2290019999999999</v>
      </c>
    </row>
    <row r="33" spans="1:74" ht="11.15" customHeight="1" x14ac:dyDescent="0.25">
      <c r="A33" s="107" t="s">
        <v>523</v>
      </c>
      <c r="B33" s="198" t="s">
        <v>453</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5.85</v>
      </c>
      <c r="AZ33" s="208">
        <v>6.03</v>
      </c>
      <c r="BA33" s="208">
        <v>5.1100000000000003</v>
      </c>
      <c r="BB33" s="208">
        <v>6.23</v>
      </c>
      <c r="BC33" s="208">
        <v>7.5521714949999996</v>
      </c>
      <c r="BD33" s="208">
        <v>7.9972948174000003</v>
      </c>
      <c r="BE33" s="208">
        <v>7.4563579999999998</v>
      </c>
      <c r="BF33" s="208">
        <v>8.9409670000000006</v>
      </c>
      <c r="BG33" s="324">
        <v>9.0227459999999997</v>
      </c>
      <c r="BH33" s="324">
        <v>9.1880279999999992</v>
      </c>
      <c r="BI33" s="324">
        <v>9.3422249999999991</v>
      </c>
      <c r="BJ33" s="324">
        <v>9.5924049999999994</v>
      </c>
      <c r="BK33" s="324">
        <v>9.7296440000000004</v>
      </c>
      <c r="BL33" s="324">
        <v>8.8553470000000001</v>
      </c>
      <c r="BM33" s="324">
        <v>7.4235280000000001</v>
      </c>
      <c r="BN33" s="324">
        <v>5.5336169999999996</v>
      </c>
      <c r="BO33" s="324">
        <v>5.4159480000000002</v>
      </c>
      <c r="BP33" s="324">
        <v>5.3844849999999997</v>
      </c>
      <c r="BQ33" s="324">
        <v>5.4828150000000004</v>
      </c>
      <c r="BR33" s="324">
        <v>5.5038619999999998</v>
      </c>
      <c r="BS33" s="324">
        <v>5.4162379999999999</v>
      </c>
      <c r="BT33" s="324">
        <v>5.475752</v>
      </c>
      <c r="BU33" s="324">
        <v>5.6926649999999999</v>
      </c>
      <c r="BV33" s="324">
        <v>6.0187160000000004</v>
      </c>
    </row>
    <row r="34" spans="1:74" ht="11.15" customHeight="1" x14ac:dyDescent="0.25">
      <c r="A34" s="52" t="s">
        <v>522</v>
      </c>
      <c r="B34" s="198" t="s">
        <v>397</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v>
      </c>
      <c r="AZ34" s="208">
        <v>16.760000000000002</v>
      </c>
      <c r="BA34" s="208">
        <v>20.61</v>
      </c>
      <c r="BB34" s="208">
        <v>25.37</v>
      </c>
      <c r="BC34" s="208">
        <v>26.548809732999999</v>
      </c>
      <c r="BD34" s="208">
        <v>26.504717898999999</v>
      </c>
      <c r="BE34" s="208">
        <v>24.45233</v>
      </c>
      <c r="BF34" s="208">
        <v>22.357869999999998</v>
      </c>
      <c r="BG34" s="324">
        <v>20.934439999999999</v>
      </c>
      <c r="BH34" s="324">
        <v>20.159269999999999</v>
      </c>
      <c r="BI34" s="324">
        <v>19.591349999999998</v>
      </c>
      <c r="BJ34" s="324">
        <v>19.631</v>
      </c>
      <c r="BK34" s="324">
        <v>19.338640000000002</v>
      </c>
      <c r="BL34" s="324">
        <v>18.838699999999999</v>
      </c>
      <c r="BM34" s="324">
        <v>19.004629999999999</v>
      </c>
      <c r="BN34" s="324">
        <v>19.408270000000002</v>
      </c>
      <c r="BO34" s="324">
        <v>18.68919</v>
      </c>
      <c r="BP34" s="324">
        <v>18.9297</v>
      </c>
      <c r="BQ34" s="324">
        <v>18.32441</v>
      </c>
      <c r="BR34" s="324">
        <v>17.88796</v>
      </c>
      <c r="BS34" s="324">
        <v>17.535419999999998</v>
      </c>
      <c r="BT34" s="324">
        <v>17.419750000000001</v>
      </c>
      <c r="BU34" s="324">
        <v>17.338170000000002</v>
      </c>
      <c r="BV34" s="324">
        <v>17.765799999999999</v>
      </c>
    </row>
    <row r="35" spans="1:74" ht="11.15" customHeight="1" x14ac:dyDescent="0.25">
      <c r="A35" s="56" t="s">
        <v>16</v>
      </c>
      <c r="B35" s="198" t="s">
        <v>396</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19.940000000000001</v>
      </c>
      <c r="AZ35" s="208">
        <v>20.8</v>
      </c>
      <c r="BA35" s="208">
        <v>25.67</v>
      </c>
      <c r="BB35" s="208">
        <v>28.38</v>
      </c>
      <c r="BC35" s="208">
        <v>30.180564751999999</v>
      </c>
      <c r="BD35" s="208">
        <v>32.936620079999997</v>
      </c>
      <c r="BE35" s="208">
        <v>29.28905</v>
      </c>
      <c r="BF35" s="208">
        <v>27.413799999999998</v>
      </c>
      <c r="BG35" s="324">
        <v>28.86947</v>
      </c>
      <c r="BH35" s="324">
        <v>28.614280000000001</v>
      </c>
      <c r="BI35" s="324">
        <v>27.959779999999999</v>
      </c>
      <c r="BJ35" s="324">
        <v>26.923249999999999</v>
      </c>
      <c r="BK35" s="324">
        <v>26.108129999999999</v>
      </c>
      <c r="BL35" s="324">
        <v>25.577950000000001</v>
      </c>
      <c r="BM35" s="324">
        <v>24.93656</v>
      </c>
      <c r="BN35" s="324">
        <v>23.65381</v>
      </c>
      <c r="BO35" s="324">
        <v>22.685770000000002</v>
      </c>
      <c r="BP35" s="324">
        <v>22.627490000000002</v>
      </c>
      <c r="BQ35" s="324">
        <v>22.613859999999999</v>
      </c>
      <c r="BR35" s="324">
        <v>22.378260000000001</v>
      </c>
      <c r="BS35" s="324">
        <v>22.112400000000001</v>
      </c>
      <c r="BT35" s="324">
        <v>22.253769999999999</v>
      </c>
      <c r="BU35" s="324">
        <v>22.700060000000001</v>
      </c>
      <c r="BV35" s="324">
        <v>22.463629999999998</v>
      </c>
    </row>
    <row r="36" spans="1:74" ht="11.15" customHeight="1" x14ac:dyDescent="0.25">
      <c r="A36" s="56"/>
      <c r="B36" s="55" t="s">
        <v>1399</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525</v>
      </c>
      <c r="B37" s="198" t="s">
        <v>387</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13.83</v>
      </c>
      <c r="BA37" s="208">
        <v>14.47</v>
      </c>
      <c r="BB37" s="208">
        <v>14.77</v>
      </c>
      <c r="BC37" s="208">
        <v>14.92</v>
      </c>
      <c r="BD37" s="208">
        <v>15.42</v>
      </c>
      <c r="BE37" s="208">
        <v>15.006360000000001</v>
      </c>
      <c r="BF37" s="208">
        <v>15.07216</v>
      </c>
      <c r="BG37" s="324">
        <v>15.30796</v>
      </c>
      <c r="BH37" s="324">
        <v>15.02258</v>
      </c>
      <c r="BI37" s="324">
        <v>15.099220000000001</v>
      </c>
      <c r="BJ37" s="324">
        <v>14.42198</v>
      </c>
      <c r="BK37" s="324">
        <v>14.474209999999999</v>
      </c>
      <c r="BL37" s="324">
        <v>14.750310000000001</v>
      </c>
      <c r="BM37" s="324">
        <v>15.31719</v>
      </c>
      <c r="BN37" s="324">
        <v>15.686109999999999</v>
      </c>
      <c r="BO37" s="324">
        <v>15.69061</v>
      </c>
      <c r="BP37" s="324">
        <v>16.11992</v>
      </c>
      <c r="BQ37" s="324">
        <v>15.59003</v>
      </c>
      <c r="BR37" s="324">
        <v>15.37175</v>
      </c>
      <c r="BS37" s="324">
        <v>15.432550000000001</v>
      </c>
      <c r="BT37" s="324">
        <v>15.043620000000001</v>
      </c>
      <c r="BU37" s="324">
        <v>15.104710000000001</v>
      </c>
      <c r="BV37" s="324">
        <v>14.38292</v>
      </c>
    </row>
    <row r="38" spans="1:74" ht="11.15" customHeight="1" x14ac:dyDescent="0.25">
      <c r="A38" s="56" t="s">
        <v>5</v>
      </c>
      <c r="B38" s="198" t="s">
        <v>386</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11.78</v>
      </c>
      <c r="BA38" s="208">
        <v>11.77</v>
      </c>
      <c r="BB38" s="208">
        <v>11.92</v>
      </c>
      <c r="BC38" s="208">
        <v>12.14</v>
      </c>
      <c r="BD38" s="208">
        <v>12.9</v>
      </c>
      <c r="BE38" s="208">
        <v>12.342169999999999</v>
      </c>
      <c r="BF38" s="208">
        <v>12.285270000000001</v>
      </c>
      <c r="BG38" s="324">
        <v>12.40335</v>
      </c>
      <c r="BH38" s="324">
        <v>12.22176</v>
      </c>
      <c r="BI38" s="324">
        <v>12.05301</v>
      </c>
      <c r="BJ38" s="324">
        <v>11.87628</v>
      </c>
      <c r="BK38" s="324">
        <v>12.12105</v>
      </c>
      <c r="BL38" s="324">
        <v>12.58938</v>
      </c>
      <c r="BM38" s="324">
        <v>12.394600000000001</v>
      </c>
      <c r="BN38" s="324">
        <v>12.50023</v>
      </c>
      <c r="BO38" s="324">
        <v>12.67145</v>
      </c>
      <c r="BP38" s="324">
        <v>13.42319</v>
      </c>
      <c r="BQ38" s="324">
        <v>12.763669999999999</v>
      </c>
      <c r="BR38" s="324">
        <v>12.57028</v>
      </c>
      <c r="BS38" s="324">
        <v>12.541880000000001</v>
      </c>
      <c r="BT38" s="324">
        <v>12.30561</v>
      </c>
      <c r="BU38" s="324">
        <v>11.98662</v>
      </c>
      <c r="BV38" s="324">
        <v>11.710140000000001</v>
      </c>
    </row>
    <row r="39" spans="1:74" ht="11.15" customHeight="1" x14ac:dyDescent="0.25">
      <c r="A39" s="56" t="s">
        <v>4</v>
      </c>
      <c r="B39" s="198" t="s">
        <v>385</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7.46</v>
      </c>
      <c r="BA39" s="208">
        <v>7.5</v>
      </c>
      <c r="BB39" s="208">
        <v>7.83</v>
      </c>
      <c r="BC39" s="208">
        <v>8.35</v>
      </c>
      <c r="BD39" s="208">
        <v>8.9600000000000009</v>
      </c>
      <c r="BE39" s="208">
        <v>8.6224419999999995</v>
      </c>
      <c r="BF39" s="208">
        <v>8.4858890000000002</v>
      </c>
      <c r="BG39" s="324">
        <v>8.2780229999999992</v>
      </c>
      <c r="BH39" s="324">
        <v>7.8976860000000002</v>
      </c>
      <c r="BI39" s="324">
        <v>7.8177519999999996</v>
      </c>
      <c r="BJ39" s="324">
        <v>7.6390719999999996</v>
      </c>
      <c r="BK39" s="324">
        <v>7.7091209999999997</v>
      </c>
      <c r="BL39" s="324">
        <v>7.7843330000000002</v>
      </c>
      <c r="BM39" s="324">
        <v>7.7706020000000002</v>
      </c>
      <c r="BN39" s="324">
        <v>7.8114059999999998</v>
      </c>
      <c r="BO39" s="324">
        <v>8.1853350000000002</v>
      </c>
      <c r="BP39" s="324">
        <v>8.7152750000000001</v>
      </c>
      <c r="BQ39" s="324">
        <v>8.3807989999999997</v>
      </c>
      <c r="BR39" s="324">
        <v>8.2675420000000006</v>
      </c>
      <c r="BS39" s="324">
        <v>8.0398259999999997</v>
      </c>
      <c r="BT39" s="324">
        <v>7.6626349999999999</v>
      </c>
      <c r="BU39" s="324">
        <v>7.5959580000000004</v>
      </c>
      <c r="BV39" s="324">
        <v>7.4094350000000002</v>
      </c>
    </row>
    <row r="40" spans="1:74" ht="11.15" customHeight="1" x14ac:dyDescent="0.25">
      <c r="A40" s="56"/>
      <c r="B40" s="678" t="s">
        <v>1114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1115</v>
      </c>
      <c r="B41" s="519" t="s">
        <v>1126</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253">
        <v>61.274136904999999</v>
      </c>
      <c r="BC41" s="253">
        <v>89.660505951999994</v>
      </c>
      <c r="BD41" s="253">
        <v>98.627159090999996</v>
      </c>
      <c r="BE41" s="253">
        <v>181.97046875000001</v>
      </c>
      <c r="BF41" s="253">
        <v>128.60089674</v>
      </c>
      <c r="BG41" s="348">
        <v>99.564390000000003</v>
      </c>
      <c r="BH41" s="348">
        <v>92.258080000000007</v>
      </c>
      <c r="BI41" s="348">
        <v>86.417370000000005</v>
      </c>
      <c r="BJ41" s="348">
        <v>85.03407</v>
      </c>
      <c r="BK41" s="348">
        <v>94.070390000000003</v>
      </c>
      <c r="BL41" s="348">
        <v>76.460430000000002</v>
      </c>
      <c r="BM41" s="348">
        <v>58.009979999999999</v>
      </c>
      <c r="BN41" s="348">
        <v>47.026870000000002</v>
      </c>
      <c r="BO41" s="348">
        <v>48.000239999999998</v>
      </c>
      <c r="BP41" s="348">
        <v>57.53058</v>
      </c>
      <c r="BQ41" s="348">
        <v>68.915909999999997</v>
      </c>
      <c r="BR41" s="348">
        <v>69.57244</v>
      </c>
      <c r="BS41" s="348">
        <v>58.006700000000002</v>
      </c>
      <c r="BT41" s="348">
        <v>49.893450000000001</v>
      </c>
      <c r="BU41" s="348">
        <v>49.472709999999999</v>
      </c>
      <c r="BV41" s="348">
        <v>49.897770000000001</v>
      </c>
    </row>
    <row r="42" spans="1:74" ht="11.15" customHeight="1" x14ac:dyDescent="0.25">
      <c r="A42" s="56" t="s">
        <v>1116</v>
      </c>
      <c r="B42" s="519" t="s">
        <v>1127</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253">
        <v>53.028571587000002</v>
      </c>
      <c r="BC42" s="253">
        <v>57.101920649999997</v>
      </c>
      <c r="BD42" s="253">
        <v>70.883371827000005</v>
      </c>
      <c r="BE42" s="253">
        <v>82.301034999999999</v>
      </c>
      <c r="BF42" s="253">
        <v>113.88414014</v>
      </c>
      <c r="BG42" s="348">
        <v>144.48939999999999</v>
      </c>
      <c r="BH42" s="348">
        <v>72.486320000000006</v>
      </c>
      <c r="BI42" s="348">
        <v>65.152410000000003</v>
      </c>
      <c r="BJ42" s="348">
        <v>84.681110000000004</v>
      </c>
      <c r="BK42" s="348">
        <v>75.854860000000002</v>
      </c>
      <c r="BL42" s="348">
        <v>65.611440000000002</v>
      </c>
      <c r="BM42" s="348">
        <v>54.723289999999999</v>
      </c>
      <c r="BN42" s="348">
        <v>52.322699999999998</v>
      </c>
      <c r="BO42" s="348">
        <v>52.654139999999998</v>
      </c>
      <c r="BP42" s="348">
        <v>68.247339999999994</v>
      </c>
      <c r="BQ42" s="348">
        <v>109.43049999999999</v>
      </c>
      <c r="BR42" s="348">
        <v>107.6957</v>
      </c>
      <c r="BS42" s="348">
        <v>74.420410000000004</v>
      </c>
      <c r="BT42" s="348">
        <v>49.877209999999998</v>
      </c>
      <c r="BU42" s="348">
        <v>49.418500000000002</v>
      </c>
      <c r="BV42" s="348">
        <v>45.591360000000002</v>
      </c>
    </row>
    <row r="43" spans="1:74" ht="11.15" customHeight="1" x14ac:dyDescent="0.25">
      <c r="A43" s="56" t="s">
        <v>1117</v>
      </c>
      <c r="B43" s="519" t="s">
        <v>1128</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253">
        <v>67.538928571</v>
      </c>
      <c r="BC43" s="253">
        <v>78.202351190000002</v>
      </c>
      <c r="BD43" s="253">
        <v>74.099318182000005</v>
      </c>
      <c r="BE43" s="253">
        <v>109.34878125</v>
      </c>
      <c r="BF43" s="253">
        <v>116.34991848</v>
      </c>
      <c r="BG43" s="348">
        <v>101.3289</v>
      </c>
      <c r="BH43" s="348">
        <v>64.661500000000004</v>
      </c>
      <c r="BI43" s="348">
        <v>103.15649999999999</v>
      </c>
      <c r="BJ43" s="348">
        <v>153.59979999999999</v>
      </c>
      <c r="BK43" s="348">
        <v>201.94210000000001</v>
      </c>
      <c r="BL43" s="348">
        <v>184.04490000000001</v>
      </c>
      <c r="BM43" s="348">
        <v>119.87220000000001</v>
      </c>
      <c r="BN43" s="348">
        <v>55.589300000000001</v>
      </c>
      <c r="BO43" s="348">
        <v>52.118160000000003</v>
      </c>
      <c r="BP43" s="348">
        <v>55.334069999999997</v>
      </c>
      <c r="BQ43" s="348">
        <v>57.567340000000002</v>
      </c>
      <c r="BR43" s="348">
        <v>69.148300000000006</v>
      </c>
      <c r="BS43" s="348">
        <v>53.736310000000003</v>
      </c>
      <c r="BT43" s="348">
        <v>45.285350000000001</v>
      </c>
      <c r="BU43" s="348">
        <v>88.183689999999999</v>
      </c>
      <c r="BV43" s="348">
        <v>128.32740000000001</v>
      </c>
    </row>
    <row r="44" spans="1:74" ht="11.15" customHeight="1" x14ac:dyDescent="0.25">
      <c r="A44" s="56" t="s">
        <v>1118</v>
      </c>
      <c r="B44" s="519" t="s">
        <v>1129</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253">
        <v>71.077767856999998</v>
      </c>
      <c r="BC44" s="253">
        <v>84.392351189999999</v>
      </c>
      <c r="BD44" s="253">
        <v>83.691988636000005</v>
      </c>
      <c r="BE44" s="253">
        <v>109.76190625</v>
      </c>
      <c r="BF44" s="253">
        <v>118.97173913</v>
      </c>
      <c r="BG44" s="348">
        <v>125.8353</v>
      </c>
      <c r="BH44" s="348">
        <v>79.019549999999995</v>
      </c>
      <c r="BI44" s="348">
        <v>119.6725</v>
      </c>
      <c r="BJ44" s="348">
        <v>148.28960000000001</v>
      </c>
      <c r="BK44" s="348">
        <v>198.18530000000001</v>
      </c>
      <c r="BL44" s="348">
        <v>159.03970000000001</v>
      </c>
      <c r="BM44" s="348">
        <v>117.08669999999999</v>
      </c>
      <c r="BN44" s="348">
        <v>64.686080000000004</v>
      </c>
      <c r="BO44" s="348">
        <v>58.722430000000003</v>
      </c>
      <c r="BP44" s="348">
        <v>62.663229999999999</v>
      </c>
      <c r="BQ44" s="348">
        <v>68.821669999999997</v>
      </c>
      <c r="BR44" s="348">
        <v>69.94547</v>
      </c>
      <c r="BS44" s="348">
        <v>57.784820000000003</v>
      </c>
      <c r="BT44" s="348">
        <v>51.190480000000001</v>
      </c>
      <c r="BU44" s="348">
        <v>87.267020000000002</v>
      </c>
      <c r="BV44" s="348">
        <v>104.7983</v>
      </c>
    </row>
    <row r="45" spans="1:74" ht="11.15" customHeight="1" x14ac:dyDescent="0.25">
      <c r="A45" s="56" t="s">
        <v>1119</v>
      </c>
      <c r="B45" s="519" t="s">
        <v>1130</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253">
        <v>75.350930356999996</v>
      </c>
      <c r="BC45" s="253">
        <v>93.500499583000007</v>
      </c>
      <c r="BD45" s="253">
        <v>110.14373630999999</v>
      </c>
      <c r="BE45" s="253">
        <v>115.37026849999999</v>
      </c>
      <c r="BF45" s="253">
        <v>120.03855383</v>
      </c>
      <c r="BG45" s="348">
        <v>107.8404</v>
      </c>
      <c r="BH45" s="348">
        <v>95.366100000000003</v>
      </c>
      <c r="BI45" s="348">
        <v>107.3263</v>
      </c>
      <c r="BJ45" s="348">
        <v>122.79900000000001</v>
      </c>
      <c r="BK45" s="348">
        <v>135.2697</v>
      </c>
      <c r="BL45" s="348">
        <v>110.79049999999999</v>
      </c>
      <c r="BM45" s="348">
        <v>95.319389999999999</v>
      </c>
      <c r="BN45" s="348">
        <v>70.529390000000006</v>
      </c>
      <c r="BO45" s="348">
        <v>69.021469999999994</v>
      </c>
      <c r="BP45" s="348">
        <v>73.261669999999995</v>
      </c>
      <c r="BQ45" s="348">
        <v>80.327089999999998</v>
      </c>
      <c r="BR45" s="348">
        <v>82.35745</v>
      </c>
      <c r="BS45" s="348">
        <v>67.133300000000006</v>
      </c>
      <c r="BT45" s="348">
        <v>63.153410000000001</v>
      </c>
      <c r="BU45" s="348">
        <v>70.918719999999993</v>
      </c>
      <c r="BV45" s="348">
        <v>78.576260000000005</v>
      </c>
    </row>
    <row r="46" spans="1:74" ht="11.15" customHeight="1" x14ac:dyDescent="0.25">
      <c r="A46" s="56" t="s">
        <v>1120</v>
      </c>
      <c r="B46" s="519" t="s">
        <v>1131</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253">
        <v>68.639732143000003</v>
      </c>
      <c r="BC46" s="253">
        <v>91.160416667000007</v>
      </c>
      <c r="BD46" s="253">
        <v>107.8190625</v>
      </c>
      <c r="BE46" s="253">
        <v>106.0715</v>
      </c>
      <c r="BF46" s="253">
        <v>110.22307065</v>
      </c>
      <c r="BG46" s="348">
        <v>95.853030000000004</v>
      </c>
      <c r="BH46" s="348">
        <v>101.0167</v>
      </c>
      <c r="BI46" s="348">
        <v>95.579340000000002</v>
      </c>
      <c r="BJ46" s="348">
        <v>109.19629999999999</v>
      </c>
      <c r="BK46" s="348">
        <v>113.562</v>
      </c>
      <c r="BL46" s="348">
        <v>89.095339999999993</v>
      </c>
      <c r="BM46" s="348">
        <v>83.85745</v>
      </c>
      <c r="BN46" s="348">
        <v>63.465879999999999</v>
      </c>
      <c r="BO46" s="348">
        <v>64.49691</v>
      </c>
      <c r="BP46" s="348">
        <v>69.0411</v>
      </c>
      <c r="BQ46" s="348">
        <v>74.843909999999994</v>
      </c>
      <c r="BR46" s="348">
        <v>77.661349999999999</v>
      </c>
      <c r="BS46" s="348">
        <v>61.212879999999998</v>
      </c>
      <c r="BT46" s="348">
        <v>62.832380000000001</v>
      </c>
      <c r="BU46" s="348">
        <v>61.78313</v>
      </c>
      <c r="BV46" s="348">
        <v>67.563990000000004</v>
      </c>
    </row>
    <row r="47" spans="1:74" ht="11.15" customHeight="1" x14ac:dyDescent="0.25">
      <c r="A47" s="56" t="s">
        <v>1121</v>
      </c>
      <c r="B47" s="519" t="s">
        <v>1132</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253">
        <v>40.189811012</v>
      </c>
      <c r="BC47" s="253">
        <v>79.637198511999998</v>
      </c>
      <c r="BD47" s="253">
        <v>98.716374148</v>
      </c>
      <c r="BE47" s="253">
        <v>119.30634563</v>
      </c>
      <c r="BF47" s="253">
        <v>115.77019375</v>
      </c>
      <c r="BG47" s="348">
        <v>73.068700000000007</v>
      </c>
      <c r="BH47" s="348">
        <v>80.815770000000001</v>
      </c>
      <c r="BI47" s="348">
        <v>71.295969999999997</v>
      </c>
      <c r="BJ47" s="348">
        <v>81.459400000000002</v>
      </c>
      <c r="BK47" s="348">
        <v>88.200640000000007</v>
      </c>
      <c r="BL47" s="348">
        <v>67.553600000000003</v>
      </c>
      <c r="BM47" s="348">
        <v>64.174869999999999</v>
      </c>
      <c r="BN47" s="348">
        <v>47.530529999999999</v>
      </c>
      <c r="BO47" s="348">
        <v>51.313510000000001</v>
      </c>
      <c r="BP47" s="348">
        <v>54.097799999999999</v>
      </c>
      <c r="BQ47" s="348">
        <v>58.457729999999998</v>
      </c>
      <c r="BR47" s="348">
        <v>62.69538</v>
      </c>
      <c r="BS47" s="348">
        <v>48.292400000000001</v>
      </c>
      <c r="BT47" s="348">
        <v>48.530569999999997</v>
      </c>
      <c r="BU47" s="348">
        <v>46.603549999999998</v>
      </c>
      <c r="BV47" s="348">
        <v>48.201050000000002</v>
      </c>
    </row>
    <row r="48" spans="1:74" ht="11.15" customHeight="1" x14ac:dyDescent="0.25">
      <c r="A48" s="107" t="s">
        <v>1122</v>
      </c>
      <c r="B48" s="519" t="s">
        <v>1133</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253">
        <v>64.537499999999994</v>
      </c>
      <c r="BC48" s="253">
        <v>82.916666667000001</v>
      </c>
      <c r="BD48" s="253">
        <v>107.41666667</v>
      </c>
      <c r="BE48" s="253">
        <v>97.4375</v>
      </c>
      <c r="BF48" s="253">
        <v>98.476086957000007</v>
      </c>
      <c r="BG48" s="348">
        <v>79.709429999999998</v>
      </c>
      <c r="BH48" s="348">
        <v>89.600539999999995</v>
      </c>
      <c r="BI48" s="348">
        <v>86.343310000000002</v>
      </c>
      <c r="BJ48" s="348">
        <v>94.608930000000001</v>
      </c>
      <c r="BK48" s="348">
        <v>97.880170000000007</v>
      </c>
      <c r="BL48" s="348">
        <v>79.840440000000001</v>
      </c>
      <c r="BM48" s="348">
        <v>74.206710000000001</v>
      </c>
      <c r="BN48" s="348">
        <v>57.602629999999998</v>
      </c>
      <c r="BO48" s="348">
        <v>58.174810000000001</v>
      </c>
      <c r="BP48" s="348">
        <v>62.180030000000002</v>
      </c>
      <c r="BQ48" s="348">
        <v>63.885539999999999</v>
      </c>
      <c r="BR48" s="348">
        <v>66.20411</v>
      </c>
      <c r="BS48" s="348">
        <v>55.310870000000001</v>
      </c>
      <c r="BT48" s="348">
        <v>55.36777</v>
      </c>
      <c r="BU48" s="348">
        <v>52.698749999999997</v>
      </c>
      <c r="BV48" s="348">
        <v>59.658740000000002</v>
      </c>
    </row>
    <row r="49" spans="1:74" ht="11.15" customHeight="1" x14ac:dyDescent="0.25">
      <c r="A49" s="52" t="s">
        <v>1123</v>
      </c>
      <c r="B49" s="519" t="s">
        <v>1134</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253">
        <v>62.287500000000001</v>
      </c>
      <c r="BC49" s="253">
        <v>75.714285713999999</v>
      </c>
      <c r="BD49" s="253">
        <v>98.107142856999999</v>
      </c>
      <c r="BE49" s="253">
        <v>92.775000000000006</v>
      </c>
      <c r="BF49" s="253">
        <v>94.641304348000006</v>
      </c>
      <c r="BG49" s="348">
        <v>72.276340000000005</v>
      </c>
      <c r="BH49" s="348">
        <v>77.923019999999994</v>
      </c>
      <c r="BI49" s="348">
        <v>79.808459999999997</v>
      </c>
      <c r="BJ49" s="348">
        <v>81.062460000000002</v>
      </c>
      <c r="BK49" s="348">
        <v>80.777000000000001</v>
      </c>
      <c r="BL49" s="348">
        <v>68.958699999999993</v>
      </c>
      <c r="BM49" s="348">
        <v>65.043819999999997</v>
      </c>
      <c r="BN49" s="348">
        <v>55.465229999999998</v>
      </c>
      <c r="BO49" s="348">
        <v>55.864710000000002</v>
      </c>
      <c r="BP49" s="348">
        <v>56.805700000000002</v>
      </c>
      <c r="BQ49" s="348">
        <v>56.507379999999998</v>
      </c>
      <c r="BR49" s="348">
        <v>57.665759999999999</v>
      </c>
      <c r="BS49" s="348">
        <v>54.408639999999998</v>
      </c>
      <c r="BT49" s="348">
        <v>52.525779999999997</v>
      </c>
      <c r="BU49" s="348">
        <v>50.53228</v>
      </c>
      <c r="BV49" s="348">
        <v>52.434869999999997</v>
      </c>
    </row>
    <row r="50" spans="1:74" ht="11.15" customHeight="1" x14ac:dyDescent="0.25">
      <c r="A50" s="107" t="s">
        <v>1124</v>
      </c>
      <c r="B50" s="519" t="s">
        <v>1135</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253">
        <v>75.004999999999995</v>
      </c>
      <c r="BC50" s="253">
        <v>62.478571428999999</v>
      </c>
      <c r="BD50" s="253">
        <v>40.696190475999998</v>
      </c>
      <c r="BE50" s="253">
        <v>75.810500000000005</v>
      </c>
      <c r="BF50" s="253">
        <v>113.55869565</v>
      </c>
      <c r="BG50" s="348">
        <v>149.77500000000001</v>
      </c>
      <c r="BH50" s="348">
        <v>75.903570000000002</v>
      </c>
      <c r="BI50" s="348">
        <v>65.459869999999995</v>
      </c>
      <c r="BJ50" s="348">
        <v>88.461299999999994</v>
      </c>
      <c r="BK50" s="348">
        <v>79.806240000000003</v>
      </c>
      <c r="BL50" s="348">
        <v>69.960260000000005</v>
      </c>
      <c r="BM50" s="348">
        <v>57.970950000000002</v>
      </c>
      <c r="BN50" s="348">
        <v>55.549840000000003</v>
      </c>
      <c r="BO50" s="348">
        <v>51.201830000000001</v>
      </c>
      <c r="BP50" s="348">
        <v>67.086560000000006</v>
      </c>
      <c r="BQ50" s="348">
        <v>112.68219999999999</v>
      </c>
      <c r="BR50" s="348">
        <v>111.9182</v>
      </c>
      <c r="BS50" s="348">
        <v>77.902850000000001</v>
      </c>
      <c r="BT50" s="348">
        <v>54.177709999999998</v>
      </c>
      <c r="BU50" s="348">
        <v>52.396059999999999</v>
      </c>
      <c r="BV50" s="348">
        <v>50.89141</v>
      </c>
    </row>
    <row r="51" spans="1:74" ht="11.15" customHeight="1" x14ac:dyDescent="0.25">
      <c r="A51" s="110" t="s">
        <v>1125</v>
      </c>
      <c r="B51" s="679" t="s">
        <v>1136</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209">
        <v>54.552500000000002</v>
      </c>
      <c r="BC51" s="209">
        <v>55.416666667000001</v>
      </c>
      <c r="BD51" s="209">
        <v>71.521428571000001</v>
      </c>
      <c r="BE51" s="209">
        <v>84.98</v>
      </c>
      <c r="BF51" s="209">
        <v>113.96391303999999</v>
      </c>
      <c r="BG51" s="350">
        <v>140.35910000000001</v>
      </c>
      <c r="BH51" s="350">
        <v>73.433509999999998</v>
      </c>
      <c r="BI51" s="350">
        <v>58.401060000000001</v>
      </c>
      <c r="BJ51" s="350">
        <v>59.307130000000001</v>
      </c>
      <c r="BK51" s="350">
        <v>61.002479999999998</v>
      </c>
      <c r="BL51" s="350">
        <v>53.354950000000002</v>
      </c>
      <c r="BM51" s="350">
        <v>46.213639999999998</v>
      </c>
      <c r="BN51" s="350">
        <v>47.023380000000003</v>
      </c>
      <c r="BO51" s="350">
        <v>48.330669999999998</v>
      </c>
      <c r="BP51" s="350">
        <v>63.501080000000002</v>
      </c>
      <c r="BQ51" s="350">
        <v>105.2563</v>
      </c>
      <c r="BR51" s="350">
        <v>100.2222</v>
      </c>
      <c r="BS51" s="350">
        <v>64.037649999999999</v>
      </c>
      <c r="BT51" s="350">
        <v>44.46734</v>
      </c>
      <c r="BU51" s="350">
        <v>43.155650000000001</v>
      </c>
      <c r="BV51" s="350">
        <v>37.811120000000003</v>
      </c>
    </row>
    <row r="52" spans="1:74" s="416" customFormat="1" ht="12" customHeight="1" x14ac:dyDescent="0.25">
      <c r="A52" s="415"/>
      <c r="B52" s="805" t="s">
        <v>1367</v>
      </c>
      <c r="C52" s="748"/>
      <c r="D52" s="748"/>
      <c r="E52" s="748"/>
      <c r="F52" s="748"/>
      <c r="G52" s="748"/>
      <c r="H52" s="748"/>
      <c r="I52" s="748"/>
      <c r="J52" s="748"/>
      <c r="K52" s="748"/>
      <c r="L52" s="748"/>
      <c r="M52" s="748"/>
      <c r="N52" s="748"/>
      <c r="O52" s="748"/>
      <c r="P52" s="748"/>
      <c r="Q52" s="748"/>
      <c r="AY52" s="466"/>
      <c r="AZ52" s="466"/>
      <c r="BA52" s="466"/>
      <c r="BB52" s="466"/>
      <c r="BC52" s="466"/>
      <c r="BD52" s="466"/>
      <c r="BE52" s="466"/>
      <c r="BF52" s="466"/>
      <c r="BG52" s="466"/>
      <c r="BH52" s="466"/>
      <c r="BI52" s="466"/>
      <c r="BJ52" s="466"/>
    </row>
    <row r="53" spans="1:74" s="416" customFormat="1" ht="12" customHeight="1" x14ac:dyDescent="0.25">
      <c r="A53" s="415"/>
      <c r="B53" s="805" t="s">
        <v>1368</v>
      </c>
      <c r="C53" s="748"/>
      <c r="D53" s="748"/>
      <c r="E53" s="748"/>
      <c r="F53" s="748"/>
      <c r="G53" s="748"/>
      <c r="H53" s="748"/>
      <c r="I53" s="748"/>
      <c r="J53" s="748"/>
      <c r="K53" s="748"/>
      <c r="L53" s="748"/>
      <c r="M53" s="748"/>
      <c r="N53" s="748"/>
      <c r="O53" s="748"/>
      <c r="P53" s="748"/>
      <c r="Q53" s="748"/>
      <c r="AY53" s="466"/>
      <c r="AZ53" s="466"/>
      <c r="BA53" s="466"/>
      <c r="BB53" s="466"/>
      <c r="BC53" s="466"/>
      <c r="BD53" s="600"/>
      <c r="BE53" s="600"/>
      <c r="BF53" s="600"/>
      <c r="BG53" s="466"/>
      <c r="BH53" s="466"/>
      <c r="BI53" s="466"/>
      <c r="BJ53" s="466"/>
    </row>
    <row r="54" spans="1:74" s="416" customFormat="1" ht="12" customHeight="1" x14ac:dyDescent="0.25">
      <c r="A54" s="417"/>
      <c r="B54" s="797" t="s">
        <v>1369</v>
      </c>
      <c r="C54" s="741"/>
      <c r="D54" s="741"/>
      <c r="E54" s="741"/>
      <c r="F54" s="741"/>
      <c r="G54" s="741"/>
      <c r="H54" s="741"/>
      <c r="I54" s="741"/>
      <c r="J54" s="741"/>
      <c r="K54" s="741"/>
      <c r="L54" s="741"/>
      <c r="M54" s="741"/>
      <c r="N54" s="741"/>
      <c r="O54" s="741"/>
      <c r="P54" s="741"/>
      <c r="Q54" s="735"/>
      <c r="AY54" s="466"/>
      <c r="AZ54" s="466"/>
      <c r="BA54" s="466"/>
      <c r="BB54" s="466"/>
      <c r="BC54" s="466"/>
      <c r="BD54" s="600"/>
      <c r="BE54" s="600"/>
      <c r="BF54" s="600"/>
      <c r="BG54" s="466"/>
      <c r="BH54" s="466"/>
      <c r="BI54" s="466"/>
      <c r="BJ54" s="466"/>
    </row>
    <row r="55" spans="1:74" s="416" customFormat="1" ht="12" customHeight="1" x14ac:dyDescent="0.25">
      <c r="A55" s="417"/>
      <c r="B55" s="797" t="s">
        <v>1370</v>
      </c>
      <c r="C55" s="741"/>
      <c r="D55" s="741"/>
      <c r="E55" s="741"/>
      <c r="F55" s="741"/>
      <c r="G55" s="741"/>
      <c r="H55" s="741"/>
      <c r="I55" s="741"/>
      <c r="J55" s="741"/>
      <c r="K55" s="741"/>
      <c r="L55" s="741"/>
      <c r="M55" s="741"/>
      <c r="N55" s="741"/>
      <c r="O55" s="741"/>
      <c r="P55" s="741"/>
      <c r="Q55" s="735"/>
      <c r="AY55" s="466"/>
      <c r="AZ55" s="466"/>
      <c r="BA55" s="466"/>
      <c r="BB55" s="466"/>
      <c r="BC55" s="466"/>
      <c r="BD55" s="600"/>
      <c r="BE55" s="600"/>
      <c r="BF55" s="600"/>
      <c r="BG55" s="466"/>
      <c r="BH55" s="466"/>
      <c r="BI55" s="466"/>
      <c r="BJ55" s="466"/>
    </row>
    <row r="56" spans="1:74" s="416" customFormat="1" ht="12" customHeight="1" x14ac:dyDescent="0.25">
      <c r="A56" s="417"/>
      <c r="B56" s="797" t="s">
        <v>1316</v>
      </c>
      <c r="C56" s="735"/>
      <c r="D56" s="735"/>
      <c r="E56" s="735"/>
      <c r="F56" s="735"/>
      <c r="G56" s="735"/>
      <c r="H56" s="735"/>
      <c r="I56" s="735"/>
      <c r="J56" s="735"/>
      <c r="K56" s="735"/>
      <c r="L56" s="735"/>
      <c r="M56" s="735"/>
      <c r="N56" s="735"/>
      <c r="O56" s="735"/>
      <c r="P56" s="735"/>
      <c r="Q56" s="735"/>
      <c r="AY56" s="466"/>
      <c r="AZ56" s="466"/>
      <c r="BA56" s="466"/>
      <c r="BB56" s="466"/>
      <c r="BC56" s="466"/>
      <c r="BD56" s="600"/>
      <c r="BE56" s="600"/>
      <c r="BF56" s="600"/>
      <c r="BG56" s="466"/>
      <c r="BH56" s="466"/>
      <c r="BI56" s="466"/>
      <c r="BJ56" s="466"/>
    </row>
    <row r="57" spans="1:74" s="265" customFormat="1" ht="12" customHeight="1" x14ac:dyDescent="0.25">
      <c r="A57" s="101"/>
      <c r="B57" s="772" t="s">
        <v>1371</v>
      </c>
      <c r="C57" s="756"/>
      <c r="D57" s="756"/>
      <c r="E57" s="756"/>
      <c r="F57" s="756"/>
      <c r="G57" s="756"/>
      <c r="H57" s="756"/>
      <c r="I57" s="756"/>
      <c r="J57" s="756"/>
      <c r="K57" s="756"/>
      <c r="L57" s="756"/>
      <c r="M57" s="756"/>
      <c r="N57" s="756"/>
      <c r="O57" s="756"/>
      <c r="P57" s="756"/>
      <c r="Q57" s="756"/>
      <c r="AY57" s="465"/>
      <c r="AZ57" s="465"/>
      <c r="BA57" s="465"/>
      <c r="BB57" s="465"/>
      <c r="BC57" s="465"/>
      <c r="BD57" s="599"/>
      <c r="BE57" s="599"/>
      <c r="BF57" s="599"/>
      <c r="BG57" s="465"/>
      <c r="BH57" s="465"/>
      <c r="BI57" s="465"/>
      <c r="BJ57" s="465"/>
    </row>
    <row r="58" spans="1:74" s="416" customFormat="1" ht="12" customHeight="1" x14ac:dyDescent="0.25">
      <c r="A58" s="417"/>
      <c r="B58" s="776" t="str">
        <f>"Notes: "&amp;"EIA completed modeling and analysis for this report on " &amp;Dates!D2&amp;"."</f>
        <v>Notes: EIA completed modeling and analysis for this report on Thursday September 1, 2022.</v>
      </c>
      <c r="C58" s="798"/>
      <c r="D58" s="798"/>
      <c r="E58" s="798"/>
      <c r="F58" s="798"/>
      <c r="G58" s="798"/>
      <c r="H58" s="798"/>
      <c r="I58" s="798"/>
      <c r="J58" s="798"/>
      <c r="K58" s="798"/>
      <c r="L58" s="798"/>
      <c r="M58" s="798"/>
      <c r="N58" s="798"/>
      <c r="O58" s="798"/>
      <c r="P58" s="798"/>
      <c r="Q58" s="777"/>
      <c r="AY58" s="466"/>
      <c r="AZ58" s="466"/>
      <c r="BA58" s="466"/>
      <c r="BB58" s="466"/>
      <c r="BC58" s="466"/>
      <c r="BD58" s="600"/>
      <c r="BE58" s="600"/>
      <c r="BF58" s="600"/>
      <c r="BG58" s="466"/>
      <c r="BH58" s="466"/>
      <c r="BI58" s="466"/>
      <c r="BJ58" s="466"/>
    </row>
    <row r="59" spans="1:74" s="416" customFormat="1" ht="12" customHeight="1" x14ac:dyDescent="0.25">
      <c r="A59" s="417"/>
      <c r="B59" s="749" t="s">
        <v>350</v>
      </c>
      <c r="C59" s="748"/>
      <c r="D59" s="748"/>
      <c r="E59" s="748"/>
      <c r="F59" s="748"/>
      <c r="G59" s="748"/>
      <c r="H59" s="748"/>
      <c r="I59" s="748"/>
      <c r="J59" s="748"/>
      <c r="K59" s="748"/>
      <c r="L59" s="748"/>
      <c r="M59" s="748"/>
      <c r="N59" s="748"/>
      <c r="O59" s="748"/>
      <c r="P59" s="748"/>
      <c r="Q59" s="748"/>
      <c r="AY59" s="466"/>
      <c r="AZ59" s="466"/>
      <c r="BA59" s="466"/>
      <c r="BB59" s="466"/>
      <c r="BC59" s="466"/>
      <c r="BD59" s="600"/>
      <c r="BE59" s="600"/>
      <c r="BF59" s="600"/>
      <c r="BG59" s="466"/>
      <c r="BH59" s="466"/>
      <c r="BI59" s="466"/>
      <c r="BJ59" s="466"/>
    </row>
    <row r="60" spans="1:74" s="416" customFormat="1" ht="12" customHeight="1" x14ac:dyDescent="0.25">
      <c r="A60" s="417"/>
      <c r="B60" s="772" t="s">
        <v>126</v>
      </c>
      <c r="C60" s="756"/>
      <c r="D60" s="756"/>
      <c r="E60" s="756"/>
      <c r="F60" s="756"/>
      <c r="G60" s="756"/>
      <c r="H60" s="756"/>
      <c r="I60" s="756"/>
      <c r="J60" s="756"/>
      <c r="K60" s="756"/>
      <c r="L60" s="756"/>
      <c r="M60" s="756"/>
      <c r="N60" s="756"/>
      <c r="O60" s="756"/>
      <c r="P60" s="756"/>
      <c r="Q60" s="756"/>
      <c r="AY60" s="466"/>
      <c r="AZ60" s="466"/>
      <c r="BA60" s="466"/>
      <c r="BB60" s="466"/>
      <c r="BC60" s="466"/>
      <c r="BD60" s="600"/>
      <c r="BE60" s="600"/>
      <c r="BF60" s="600"/>
      <c r="BG60" s="466"/>
      <c r="BH60" s="466"/>
      <c r="BI60" s="466"/>
      <c r="BJ60" s="466"/>
    </row>
    <row r="61" spans="1:74" s="416" customFormat="1" ht="12" customHeight="1" x14ac:dyDescent="0.25">
      <c r="A61" s="415"/>
      <c r="B61" s="742" t="s">
        <v>1317</v>
      </c>
      <c r="C61" s="798"/>
      <c r="D61" s="798"/>
      <c r="E61" s="798"/>
      <c r="F61" s="798"/>
      <c r="G61" s="798"/>
      <c r="H61" s="798"/>
      <c r="I61" s="798"/>
      <c r="J61" s="798"/>
      <c r="K61" s="798"/>
      <c r="L61" s="798"/>
      <c r="M61" s="798"/>
      <c r="N61" s="798"/>
      <c r="O61" s="798"/>
      <c r="P61" s="798"/>
      <c r="Q61" s="777"/>
      <c r="AY61" s="466"/>
      <c r="AZ61" s="466"/>
      <c r="BA61" s="466"/>
      <c r="BB61" s="466"/>
      <c r="BC61" s="466"/>
      <c r="BD61" s="600"/>
      <c r="BE61" s="600"/>
      <c r="BF61" s="600"/>
      <c r="BG61" s="466"/>
      <c r="BH61" s="466"/>
      <c r="BI61" s="466"/>
      <c r="BJ61" s="466"/>
    </row>
    <row r="62" spans="1:74" s="416" customFormat="1" ht="22.4" customHeight="1" x14ac:dyDescent="0.25">
      <c r="A62" s="415"/>
      <c r="B62" s="776" t="s">
        <v>1318</v>
      </c>
      <c r="C62" s="798"/>
      <c r="D62" s="798"/>
      <c r="E62" s="798"/>
      <c r="F62" s="798"/>
      <c r="G62" s="798"/>
      <c r="H62" s="798"/>
      <c r="I62" s="798"/>
      <c r="J62" s="798"/>
      <c r="K62" s="798"/>
      <c r="L62" s="798"/>
      <c r="M62" s="798"/>
      <c r="N62" s="798"/>
      <c r="O62" s="798"/>
      <c r="P62" s="798"/>
      <c r="Q62" s="777"/>
      <c r="AY62" s="466"/>
      <c r="AZ62" s="466"/>
      <c r="BA62" s="466"/>
      <c r="BB62" s="466"/>
      <c r="BC62" s="466"/>
      <c r="BD62" s="600"/>
      <c r="BE62" s="600"/>
      <c r="BF62" s="600"/>
      <c r="BG62" s="466"/>
      <c r="BH62" s="466"/>
      <c r="BI62" s="466"/>
      <c r="BJ62" s="466"/>
    </row>
    <row r="63" spans="1:74" s="416" customFormat="1" ht="12" customHeight="1" x14ac:dyDescent="0.25">
      <c r="A63" s="415"/>
      <c r="B63" s="776" t="s">
        <v>1319</v>
      </c>
      <c r="C63" s="798"/>
      <c r="D63" s="798"/>
      <c r="E63" s="798"/>
      <c r="F63" s="798"/>
      <c r="G63" s="798"/>
      <c r="H63" s="798"/>
      <c r="I63" s="798"/>
      <c r="J63" s="798"/>
      <c r="K63" s="798"/>
      <c r="L63" s="798"/>
      <c r="M63" s="798"/>
      <c r="N63" s="798"/>
      <c r="O63" s="798"/>
      <c r="P63" s="798"/>
      <c r="Q63" s="777"/>
      <c r="AY63" s="466"/>
      <c r="AZ63" s="466"/>
      <c r="BA63" s="466"/>
      <c r="BB63" s="466"/>
      <c r="BC63" s="466"/>
      <c r="BD63" s="600"/>
      <c r="BE63" s="600"/>
      <c r="BF63" s="600"/>
      <c r="BG63" s="466"/>
      <c r="BH63" s="466"/>
      <c r="BI63" s="466"/>
      <c r="BJ63" s="466"/>
    </row>
    <row r="64" spans="1:74" s="418" customFormat="1" ht="12" customHeight="1" x14ac:dyDescent="0.25">
      <c r="A64" s="393"/>
      <c r="B64" s="776" t="s">
        <v>1320</v>
      </c>
      <c r="C64" s="798"/>
      <c r="D64" s="798"/>
      <c r="E64" s="798"/>
      <c r="F64" s="798"/>
      <c r="G64" s="798"/>
      <c r="H64" s="798"/>
      <c r="I64" s="798"/>
      <c r="J64" s="798"/>
      <c r="K64" s="798"/>
      <c r="L64" s="798"/>
      <c r="M64" s="798"/>
      <c r="N64" s="798"/>
      <c r="O64" s="798"/>
      <c r="P64" s="798"/>
      <c r="Q64" s="777"/>
      <c r="AY64" s="462"/>
      <c r="AZ64" s="462"/>
      <c r="BA64" s="462"/>
      <c r="BB64" s="462"/>
      <c r="BC64" s="462"/>
      <c r="BD64" s="601"/>
      <c r="BE64" s="601"/>
      <c r="BF64" s="601"/>
      <c r="BG64" s="462"/>
      <c r="BH64" s="462"/>
      <c r="BI64" s="462"/>
      <c r="BJ64" s="462"/>
    </row>
    <row r="65" spans="1:74" ht="12.5" x14ac:dyDescent="0.25">
      <c r="A65" s="101"/>
      <c r="B65" s="776" t="s">
        <v>829</v>
      </c>
      <c r="C65" s="777"/>
      <c r="D65" s="777"/>
      <c r="E65" s="777"/>
      <c r="F65" s="777"/>
      <c r="G65" s="777"/>
      <c r="H65" s="777"/>
      <c r="I65" s="777"/>
      <c r="J65" s="777"/>
      <c r="K65" s="777"/>
      <c r="L65" s="777"/>
      <c r="M65" s="777"/>
      <c r="N65" s="777"/>
      <c r="O65" s="777"/>
      <c r="P65" s="777"/>
      <c r="Q65" s="735"/>
      <c r="BK65" s="344"/>
      <c r="BL65" s="344"/>
      <c r="BM65" s="344"/>
      <c r="BN65" s="344"/>
      <c r="BO65" s="344"/>
      <c r="BP65" s="344"/>
      <c r="BQ65" s="344"/>
      <c r="BR65" s="344"/>
      <c r="BS65" s="344"/>
      <c r="BT65" s="344"/>
      <c r="BU65" s="344"/>
      <c r="BV65" s="344"/>
    </row>
    <row r="66" spans="1:74" ht="12.65" customHeight="1" x14ac:dyDescent="0.25">
      <c r="A66" s="101"/>
      <c r="B66" s="764" t="s">
        <v>1356</v>
      </c>
      <c r="C66" s="735"/>
      <c r="D66" s="735"/>
      <c r="E66" s="735"/>
      <c r="F66" s="735"/>
      <c r="G66" s="735"/>
      <c r="H66" s="735"/>
      <c r="I66" s="735"/>
      <c r="J66" s="735"/>
      <c r="K66" s="735"/>
      <c r="L66" s="735"/>
      <c r="M66" s="735"/>
      <c r="N66" s="735"/>
      <c r="O66" s="735"/>
      <c r="P66" s="735"/>
      <c r="Q66" s="735"/>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41" customWidth="1"/>
    <col min="56" max="58" width="6.54296875" style="602" customWidth="1"/>
    <col min="59" max="62" width="6.54296875" style="341" customWidth="1"/>
    <col min="63" max="74" width="6.54296875" style="112" customWidth="1"/>
    <col min="75" max="16384" width="9.54296875" style="112"/>
  </cols>
  <sheetData>
    <row r="1" spans="1:74" ht="15.65" customHeight="1" x14ac:dyDescent="0.3">
      <c r="A1" s="759" t="s">
        <v>790</v>
      </c>
      <c r="B1" s="807" t="s">
        <v>1401</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116"/>
    </row>
    <row r="2" spans="1:74" ht="13.4" customHeight="1"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1137</v>
      </c>
      <c r="B6" s="199" t="s">
        <v>431</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4.3176451399999998</v>
      </c>
      <c r="BA6" s="680">
        <v>3.9861456</v>
      </c>
      <c r="BB6" s="680">
        <v>3.5188241900000001</v>
      </c>
      <c r="BC6" s="680">
        <v>3.41987006</v>
      </c>
      <c r="BD6" s="680">
        <v>3.5923865799999999</v>
      </c>
      <c r="BE6" s="680">
        <v>4.7701085797999996</v>
      </c>
      <c r="BF6" s="680">
        <v>5.0478033257000003</v>
      </c>
      <c r="BG6" s="681">
        <v>4.054074</v>
      </c>
      <c r="BH6" s="681">
        <v>3.289355</v>
      </c>
      <c r="BI6" s="681">
        <v>3.3854030000000002</v>
      </c>
      <c r="BJ6" s="681">
        <v>4.1591750000000003</v>
      </c>
      <c r="BK6" s="681">
        <v>4.6358119999999996</v>
      </c>
      <c r="BL6" s="681">
        <v>4.1036089999999996</v>
      </c>
      <c r="BM6" s="681">
        <v>3.9155690000000001</v>
      </c>
      <c r="BN6" s="681">
        <v>3.444439</v>
      </c>
      <c r="BO6" s="681">
        <v>3.3545699999999998</v>
      </c>
      <c r="BP6" s="681">
        <v>3.5779329999999998</v>
      </c>
      <c r="BQ6" s="681">
        <v>4.4141009999999996</v>
      </c>
      <c r="BR6" s="681">
        <v>4.424023</v>
      </c>
      <c r="BS6" s="681">
        <v>3.808157</v>
      </c>
      <c r="BT6" s="681">
        <v>3.233717</v>
      </c>
      <c r="BU6" s="681">
        <v>3.3324029999999998</v>
      </c>
      <c r="BV6" s="681">
        <v>4.1059549999999998</v>
      </c>
    </row>
    <row r="7" spans="1:74" ht="11.15" customHeight="1" x14ac:dyDescent="0.25">
      <c r="A7" s="111" t="s">
        <v>1138</v>
      </c>
      <c r="B7" s="184" t="s">
        <v>463</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11.78153174</v>
      </c>
      <c r="BA7" s="680">
        <v>10.74291391</v>
      </c>
      <c r="BB7" s="680">
        <v>9.1531329899999996</v>
      </c>
      <c r="BC7" s="680">
        <v>9.4072364200000003</v>
      </c>
      <c r="BD7" s="680">
        <v>11.433253629999999</v>
      </c>
      <c r="BE7" s="680">
        <v>14.782007943</v>
      </c>
      <c r="BF7" s="680">
        <v>15.055178757</v>
      </c>
      <c r="BG7" s="681">
        <v>11.46067</v>
      </c>
      <c r="BH7" s="681">
        <v>9.2142350000000004</v>
      </c>
      <c r="BI7" s="681">
        <v>9.5786990000000003</v>
      </c>
      <c r="BJ7" s="681">
        <v>11.766120000000001</v>
      </c>
      <c r="BK7" s="681">
        <v>13.399480000000001</v>
      </c>
      <c r="BL7" s="681">
        <v>11.43439</v>
      </c>
      <c r="BM7" s="681">
        <v>10.85905</v>
      </c>
      <c r="BN7" s="681">
        <v>9.1342770000000009</v>
      </c>
      <c r="BO7" s="681">
        <v>9.3696450000000002</v>
      </c>
      <c r="BP7" s="681">
        <v>11.634169999999999</v>
      </c>
      <c r="BQ7" s="681">
        <v>14.14986</v>
      </c>
      <c r="BR7" s="681">
        <v>13.630509999999999</v>
      </c>
      <c r="BS7" s="681">
        <v>11.02366</v>
      </c>
      <c r="BT7" s="681">
        <v>9.2627480000000002</v>
      </c>
      <c r="BU7" s="681">
        <v>9.6125749999999996</v>
      </c>
      <c r="BV7" s="681">
        <v>11.804040000000001</v>
      </c>
    </row>
    <row r="8" spans="1:74" ht="11.15" customHeight="1" x14ac:dyDescent="0.25">
      <c r="A8" s="111" t="s">
        <v>1139</v>
      </c>
      <c r="B8" s="199" t="s">
        <v>432</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19.176933210000001</v>
      </c>
      <c r="AZ8" s="680">
        <v>16.73543995</v>
      </c>
      <c r="BA8" s="680">
        <v>14.955475699999999</v>
      </c>
      <c r="BB8" s="680">
        <v>12.780923639999999</v>
      </c>
      <c r="BC8" s="680">
        <v>13.838160269999999</v>
      </c>
      <c r="BD8" s="680">
        <v>17.170578030000001</v>
      </c>
      <c r="BE8" s="680">
        <v>20.032604108000001</v>
      </c>
      <c r="BF8" s="680">
        <v>19.05684123</v>
      </c>
      <c r="BG8" s="681">
        <v>14.29124</v>
      </c>
      <c r="BH8" s="681">
        <v>13.339309999999999</v>
      </c>
      <c r="BI8" s="681">
        <v>13.75559</v>
      </c>
      <c r="BJ8" s="681">
        <v>17.247350000000001</v>
      </c>
      <c r="BK8" s="681">
        <v>18.747520000000002</v>
      </c>
      <c r="BL8" s="681">
        <v>16.18768</v>
      </c>
      <c r="BM8" s="681">
        <v>15.12228</v>
      </c>
      <c r="BN8" s="681">
        <v>12.46378</v>
      </c>
      <c r="BO8" s="681">
        <v>13.43491</v>
      </c>
      <c r="BP8" s="681">
        <v>16.6037</v>
      </c>
      <c r="BQ8" s="681">
        <v>19.471270000000001</v>
      </c>
      <c r="BR8" s="681">
        <v>19.28997</v>
      </c>
      <c r="BS8" s="681">
        <v>14.30902</v>
      </c>
      <c r="BT8" s="681">
        <v>13.43332</v>
      </c>
      <c r="BU8" s="681">
        <v>13.909700000000001</v>
      </c>
      <c r="BV8" s="681">
        <v>17.485959999999999</v>
      </c>
    </row>
    <row r="9" spans="1:74" ht="11.15" customHeight="1" x14ac:dyDescent="0.25">
      <c r="A9" s="111" t="s">
        <v>1140</v>
      </c>
      <c r="B9" s="199" t="s">
        <v>433</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11.543444089999999</v>
      </c>
      <c r="AZ9" s="680">
        <v>10.17553275</v>
      </c>
      <c r="BA9" s="680">
        <v>8.9201548400000004</v>
      </c>
      <c r="BB9" s="680">
        <v>7.43746901</v>
      </c>
      <c r="BC9" s="680">
        <v>7.6870979400000001</v>
      </c>
      <c r="BD9" s="680">
        <v>9.5837100199999998</v>
      </c>
      <c r="BE9" s="680">
        <v>11.181191956999999</v>
      </c>
      <c r="BF9" s="680">
        <v>10.758538417</v>
      </c>
      <c r="BG9" s="681">
        <v>8.4070389999999993</v>
      </c>
      <c r="BH9" s="681">
        <v>6.9580840000000004</v>
      </c>
      <c r="BI9" s="681">
        <v>7.39384</v>
      </c>
      <c r="BJ9" s="681">
        <v>9.3650359999999999</v>
      </c>
      <c r="BK9" s="681">
        <v>11.675459999999999</v>
      </c>
      <c r="BL9" s="681">
        <v>9.7247559999999993</v>
      </c>
      <c r="BM9" s="681">
        <v>8.7884969999999996</v>
      </c>
      <c r="BN9" s="681">
        <v>7.0031749999999997</v>
      </c>
      <c r="BO9" s="681">
        <v>7.3741130000000004</v>
      </c>
      <c r="BP9" s="681">
        <v>9.2051110000000005</v>
      </c>
      <c r="BQ9" s="681">
        <v>10.356960000000001</v>
      </c>
      <c r="BR9" s="681">
        <v>10.56161</v>
      </c>
      <c r="BS9" s="681">
        <v>8.4878199999999993</v>
      </c>
      <c r="BT9" s="681">
        <v>6.8923319999999997</v>
      </c>
      <c r="BU9" s="681">
        <v>7.3393269999999999</v>
      </c>
      <c r="BV9" s="681">
        <v>9.0998610000000006</v>
      </c>
    </row>
    <row r="10" spans="1:74" ht="11.15" customHeight="1" x14ac:dyDescent="0.25">
      <c r="A10" s="111" t="s">
        <v>1141</v>
      </c>
      <c r="B10" s="199" t="s">
        <v>434</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35.60443343</v>
      </c>
      <c r="AZ10" s="680">
        <v>32.460360659999999</v>
      </c>
      <c r="BA10" s="680">
        <v>27.94993126</v>
      </c>
      <c r="BB10" s="680">
        <v>25.15715324</v>
      </c>
      <c r="BC10" s="680">
        <v>29.889913920000001</v>
      </c>
      <c r="BD10" s="680">
        <v>36.506875690000001</v>
      </c>
      <c r="BE10" s="680">
        <v>40.682312770000003</v>
      </c>
      <c r="BF10" s="680">
        <v>38.755487606999999</v>
      </c>
      <c r="BG10" s="681">
        <v>32.952739999999999</v>
      </c>
      <c r="BH10" s="681">
        <v>27.734249999999999</v>
      </c>
      <c r="BI10" s="681">
        <v>25.210329999999999</v>
      </c>
      <c r="BJ10" s="681">
        <v>31.639009999999999</v>
      </c>
      <c r="BK10" s="681">
        <v>36.515189999999997</v>
      </c>
      <c r="BL10" s="681">
        <v>32.445900000000002</v>
      </c>
      <c r="BM10" s="681">
        <v>28.561309999999999</v>
      </c>
      <c r="BN10" s="681">
        <v>24.763089999999998</v>
      </c>
      <c r="BO10" s="681">
        <v>28.632770000000001</v>
      </c>
      <c r="BP10" s="681">
        <v>35.221710000000002</v>
      </c>
      <c r="BQ10" s="681">
        <v>38.794699999999999</v>
      </c>
      <c r="BR10" s="681">
        <v>38.447119999999998</v>
      </c>
      <c r="BS10" s="681">
        <v>33.227849999999997</v>
      </c>
      <c r="BT10" s="681">
        <v>28.113880000000002</v>
      </c>
      <c r="BU10" s="681">
        <v>25.701820000000001</v>
      </c>
      <c r="BV10" s="681">
        <v>32.247790000000002</v>
      </c>
    </row>
    <row r="11" spans="1:74" ht="11.15" customHeight="1" x14ac:dyDescent="0.25">
      <c r="A11" s="111" t="s">
        <v>1142</v>
      </c>
      <c r="B11" s="199" t="s">
        <v>435</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12.04472827</v>
      </c>
      <c r="AZ11" s="680">
        <v>11.58362393</v>
      </c>
      <c r="BA11" s="680">
        <v>9.0313547199999995</v>
      </c>
      <c r="BB11" s="680">
        <v>7.7448780800000003</v>
      </c>
      <c r="BC11" s="680">
        <v>8.6695024299999996</v>
      </c>
      <c r="BD11" s="680">
        <v>11.29557284</v>
      </c>
      <c r="BE11" s="680">
        <v>13.196338619</v>
      </c>
      <c r="BF11" s="680">
        <v>12.873512395000001</v>
      </c>
      <c r="BG11" s="681">
        <v>10.669140000000001</v>
      </c>
      <c r="BH11" s="681">
        <v>8.4468119999999995</v>
      </c>
      <c r="BI11" s="681">
        <v>7.8975169999999997</v>
      </c>
      <c r="BJ11" s="681">
        <v>10.413639999999999</v>
      </c>
      <c r="BK11" s="681">
        <v>13.10366</v>
      </c>
      <c r="BL11" s="681">
        <v>11.27102</v>
      </c>
      <c r="BM11" s="681">
        <v>9.2769510000000004</v>
      </c>
      <c r="BN11" s="681">
        <v>7.8841830000000002</v>
      </c>
      <c r="BO11" s="681">
        <v>8.4742250000000006</v>
      </c>
      <c r="BP11" s="681">
        <v>10.671860000000001</v>
      </c>
      <c r="BQ11" s="681">
        <v>12.227779999999999</v>
      </c>
      <c r="BR11" s="681">
        <v>12.653790000000001</v>
      </c>
      <c r="BS11" s="681">
        <v>10.83606</v>
      </c>
      <c r="BT11" s="681">
        <v>8.510078</v>
      </c>
      <c r="BU11" s="681">
        <v>8.0572820000000007</v>
      </c>
      <c r="BV11" s="681">
        <v>10.60788</v>
      </c>
    </row>
    <row r="12" spans="1:74" ht="11.15" customHeight="1" x14ac:dyDescent="0.25">
      <c r="A12" s="111" t="s">
        <v>1143</v>
      </c>
      <c r="B12" s="199" t="s">
        <v>436</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19.343924049999998</v>
      </c>
      <c r="AZ12" s="680">
        <v>19.54508414</v>
      </c>
      <c r="BA12" s="680">
        <v>16.82538976</v>
      </c>
      <c r="BB12" s="680">
        <v>14.364781199999999</v>
      </c>
      <c r="BC12" s="680">
        <v>18.725261</v>
      </c>
      <c r="BD12" s="680">
        <v>24.810691389999999</v>
      </c>
      <c r="BE12" s="680">
        <v>28.604930355</v>
      </c>
      <c r="BF12" s="680">
        <v>28.211540573000001</v>
      </c>
      <c r="BG12" s="681">
        <v>23.134869999999999</v>
      </c>
      <c r="BH12" s="681">
        <v>16.832170000000001</v>
      </c>
      <c r="BI12" s="681">
        <v>13.60195</v>
      </c>
      <c r="BJ12" s="681">
        <v>17.964379999999998</v>
      </c>
      <c r="BK12" s="681">
        <v>20.204190000000001</v>
      </c>
      <c r="BL12" s="681">
        <v>17.781739999999999</v>
      </c>
      <c r="BM12" s="681">
        <v>16.04618</v>
      </c>
      <c r="BN12" s="681">
        <v>14.1595</v>
      </c>
      <c r="BO12" s="681">
        <v>17.300809999999998</v>
      </c>
      <c r="BP12" s="681">
        <v>22.03105</v>
      </c>
      <c r="BQ12" s="681">
        <v>25.083600000000001</v>
      </c>
      <c r="BR12" s="681">
        <v>26.746369999999999</v>
      </c>
      <c r="BS12" s="681">
        <v>23.408729999999998</v>
      </c>
      <c r="BT12" s="681">
        <v>17.086169999999999</v>
      </c>
      <c r="BU12" s="681">
        <v>14.026770000000001</v>
      </c>
      <c r="BV12" s="681">
        <v>18.496259999999999</v>
      </c>
    </row>
    <row r="13" spans="1:74" ht="11.15" customHeight="1" x14ac:dyDescent="0.25">
      <c r="A13" s="111" t="s">
        <v>1144</v>
      </c>
      <c r="B13" s="199" t="s">
        <v>437</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7.7461926200000004</v>
      </c>
      <c r="BA13" s="680">
        <v>7.5358487099999998</v>
      </c>
      <c r="BB13" s="680">
        <v>7.1401189900000004</v>
      </c>
      <c r="BC13" s="680">
        <v>8.3663667299999993</v>
      </c>
      <c r="BD13" s="680">
        <v>10.760889649999999</v>
      </c>
      <c r="BE13" s="680">
        <v>12.908814628</v>
      </c>
      <c r="BF13" s="680">
        <v>12.187766681999999</v>
      </c>
      <c r="BG13" s="681">
        <v>9.5953999999999997</v>
      </c>
      <c r="BH13" s="681">
        <v>7.2580980000000004</v>
      </c>
      <c r="BI13" s="681">
        <v>7.0158370000000003</v>
      </c>
      <c r="BJ13" s="681">
        <v>8.7134540000000005</v>
      </c>
      <c r="BK13" s="681">
        <v>9.0403939999999992</v>
      </c>
      <c r="BL13" s="681">
        <v>7.6068530000000001</v>
      </c>
      <c r="BM13" s="681">
        <v>7.4975059999999996</v>
      </c>
      <c r="BN13" s="681">
        <v>6.9874309999999999</v>
      </c>
      <c r="BO13" s="681">
        <v>8.1598729999999993</v>
      </c>
      <c r="BP13" s="681">
        <v>10.305300000000001</v>
      </c>
      <c r="BQ13" s="681">
        <v>12.051080000000001</v>
      </c>
      <c r="BR13" s="681">
        <v>12.35201</v>
      </c>
      <c r="BS13" s="681">
        <v>9.7120569999999997</v>
      </c>
      <c r="BT13" s="681">
        <v>7.3288640000000003</v>
      </c>
      <c r="BU13" s="681">
        <v>7.1231640000000001</v>
      </c>
      <c r="BV13" s="681">
        <v>8.8157920000000001</v>
      </c>
    </row>
    <row r="14" spans="1:74" ht="11.15" customHeight="1" x14ac:dyDescent="0.25">
      <c r="A14" s="111" t="s">
        <v>1145</v>
      </c>
      <c r="B14" s="199" t="s">
        <v>239</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11.50067494</v>
      </c>
      <c r="BA14" s="680">
        <v>11.950467359999999</v>
      </c>
      <c r="BB14" s="680">
        <v>10.777401169999999</v>
      </c>
      <c r="BC14" s="680">
        <v>10.10172279</v>
      </c>
      <c r="BD14" s="680">
        <v>11.535555820000001</v>
      </c>
      <c r="BE14" s="680">
        <v>14.194256580999999</v>
      </c>
      <c r="BF14" s="680">
        <v>14.238221064999999</v>
      </c>
      <c r="BG14" s="681">
        <v>12.46786</v>
      </c>
      <c r="BH14" s="681">
        <v>9.8637809999999995</v>
      </c>
      <c r="BI14" s="681">
        <v>10.72152</v>
      </c>
      <c r="BJ14" s="681">
        <v>13.785069999999999</v>
      </c>
      <c r="BK14" s="681">
        <v>15.05865</v>
      </c>
      <c r="BL14" s="681">
        <v>11.605460000000001</v>
      </c>
      <c r="BM14" s="681">
        <v>12.12951</v>
      </c>
      <c r="BN14" s="681">
        <v>10.69689</v>
      </c>
      <c r="BO14" s="681">
        <v>9.8427430000000005</v>
      </c>
      <c r="BP14" s="681">
        <v>11.030989999999999</v>
      </c>
      <c r="BQ14" s="681">
        <v>13.48691</v>
      </c>
      <c r="BR14" s="681">
        <v>13.25788</v>
      </c>
      <c r="BS14" s="681">
        <v>11.715310000000001</v>
      </c>
      <c r="BT14" s="681">
        <v>9.7377230000000008</v>
      </c>
      <c r="BU14" s="681">
        <v>10.51497</v>
      </c>
      <c r="BV14" s="681">
        <v>13.5608</v>
      </c>
    </row>
    <row r="15" spans="1:74" ht="11.15" customHeight="1" x14ac:dyDescent="0.25">
      <c r="A15" s="111" t="s">
        <v>1146</v>
      </c>
      <c r="B15" s="199" t="s">
        <v>240</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0.38402269999999999</v>
      </c>
      <c r="BA15" s="680">
        <v>0.40536441000000001</v>
      </c>
      <c r="BB15" s="680">
        <v>0.37464309000000001</v>
      </c>
      <c r="BC15" s="680">
        <v>0.37706959000000001</v>
      </c>
      <c r="BD15" s="680">
        <v>0.36575312999999998</v>
      </c>
      <c r="BE15" s="680">
        <v>0.38765407000000002</v>
      </c>
      <c r="BF15" s="680">
        <v>0.39608854999999998</v>
      </c>
      <c r="BG15" s="681">
        <v>0.37924550000000001</v>
      </c>
      <c r="BH15" s="681">
        <v>0.39865220000000001</v>
      </c>
      <c r="BI15" s="681">
        <v>0.4259232</v>
      </c>
      <c r="BJ15" s="681">
        <v>0.46410040000000002</v>
      </c>
      <c r="BK15" s="681">
        <v>0.46335749999999998</v>
      </c>
      <c r="BL15" s="681">
        <v>0.37751089999999998</v>
      </c>
      <c r="BM15" s="681">
        <v>0.39959850000000002</v>
      </c>
      <c r="BN15" s="681">
        <v>0.3705947</v>
      </c>
      <c r="BO15" s="681">
        <v>0.37442979999999998</v>
      </c>
      <c r="BP15" s="681">
        <v>0.36447380000000001</v>
      </c>
      <c r="BQ15" s="681">
        <v>0.38704169999999999</v>
      </c>
      <c r="BR15" s="681">
        <v>0.39553310000000003</v>
      </c>
      <c r="BS15" s="681">
        <v>0.3785732</v>
      </c>
      <c r="BT15" s="681">
        <v>0.39771200000000001</v>
      </c>
      <c r="BU15" s="681">
        <v>0.4246608</v>
      </c>
      <c r="BV15" s="681">
        <v>0.4624569</v>
      </c>
    </row>
    <row r="16" spans="1:74" ht="11.15" customHeight="1" x14ac:dyDescent="0.25">
      <c r="A16" s="111" t="s">
        <v>1147</v>
      </c>
      <c r="B16" s="199" t="s">
        <v>439</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140.59360427999999</v>
      </c>
      <c r="AZ16" s="680">
        <v>126.23010857</v>
      </c>
      <c r="BA16" s="680">
        <v>112.30304627</v>
      </c>
      <c r="BB16" s="680">
        <v>98.449325599999995</v>
      </c>
      <c r="BC16" s="680">
        <v>110.48220116</v>
      </c>
      <c r="BD16" s="680">
        <v>137.05526678000001</v>
      </c>
      <c r="BE16" s="680">
        <v>160.74021961</v>
      </c>
      <c r="BF16" s="680">
        <v>156.58097860000001</v>
      </c>
      <c r="BG16" s="681">
        <v>127.4123</v>
      </c>
      <c r="BH16" s="681">
        <v>103.3348</v>
      </c>
      <c r="BI16" s="681">
        <v>98.986609999999999</v>
      </c>
      <c r="BJ16" s="681">
        <v>125.51730000000001</v>
      </c>
      <c r="BK16" s="681">
        <v>142.84370000000001</v>
      </c>
      <c r="BL16" s="681">
        <v>122.5389</v>
      </c>
      <c r="BM16" s="681">
        <v>112.59650000000001</v>
      </c>
      <c r="BN16" s="681">
        <v>96.907359999999997</v>
      </c>
      <c r="BO16" s="681">
        <v>106.3181</v>
      </c>
      <c r="BP16" s="681">
        <v>130.6463</v>
      </c>
      <c r="BQ16" s="681">
        <v>150.42330000000001</v>
      </c>
      <c r="BR16" s="681">
        <v>151.75880000000001</v>
      </c>
      <c r="BS16" s="681">
        <v>126.9072</v>
      </c>
      <c r="BT16" s="681">
        <v>103.9965</v>
      </c>
      <c r="BU16" s="681">
        <v>100.0427</v>
      </c>
      <c r="BV16" s="681">
        <v>126.68680000000001</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2"/>
      <c r="BC17" s="682"/>
      <c r="BD17" s="682"/>
      <c r="BE17" s="682"/>
      <c r="BF17" s="682"/>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1148</v>
      </c>
      <c r="B18" s="199" t="s">
        <v>431</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3.9003066999999998</v>
      </c>
      <c r="BA18" s="680">
        <v>3.9666649700000001</v>
      </c>
      <c r="BB18" s="680">
        <v>3.8214226899999999</v>
      </c>
      <c r="BC18" s="680">
        <v>3.9285859799999998</v>
      </c>
      <c r="BD18" s="680">
        <v>4.0666627999999996</v>
      </c>
      <c r="BE18" s="680">
        <v>4.6562204878999998</v>
      </c>
      <c r="BF18" s="680">
        <v>4.9288802204</v>
      </c>
      <c r="BG18" s="681">
        <v>4.2359</v>
      </c>
      <c r="BH18" s="681">
        <v>3.9452479999999999</v>
      </c>
      <c r="BI18" s="681">
        <v>3.862365</v>
      </c>
      <c r="BJ18" s="681">
        <v>3.910571</v>
      </c>
      <c r="BK18" s="681">
        <v>4.2077479999999996</v>
      </c>
      <c r="BL18" s="681">
        <v>3.9043230000000002</v>
      </c>
      <c r="BM18" s="681">
        <v>3.9945789999999999</v>
      </c>
      <c r="BN18" s="681">
        <v>3.8332679999999999</v>
      </c>
      <c r="BO18" s="681">
        <v>3.9281760000000001</v>
      </c>
      <c r="BP18" s="681">
        <v>4.1110629999999997</v>
      </c>
      <c r="BQ18" s="681">
        <v>4.4822889999999997</v>
      </c>
      <c r="BR18" s="681">
        <v>4.6747909999999999</v>
      </c>
      <c r="BS18" s="681">
        <v>4.1860759999999999</v>
      </c>
      <c r="BT18" s="681">
        <v>3.921354</v>
      </c>
      <c r="BU18" s="681">
        <v>3.8318059999999998</v>
      </c>
      <c r="BV18" s="681">
        <v>3.8772039999999999</v>
      </c>
    </row>
    <row r="19" spans="1:74" ht="11.15" customHeight="1" x14ac:dyDescent="0.25">
      <c r="A19" s="111" t="s">
        <v>1149</v>
      </c>
      <c r="B19" s="184" t="s">
        <v>463</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11.613548400000001</v>
      </c>
      <c r="BA19" s="680">
        <v>11.93043074</v>
      </c>
      <c r="BB19" s="680">
        <v>10.97122865</v>
      </c>
      <c r="BC19" s="680">
        <v>11.181547910000001</v>
      </c>
      <c r="BD19" s="680">
        <v>12.137285</v>
      </c>
      <c r="BE19" s="680">
        <v>13.990146893</v>
      </c>
      <c r="BF19" s="680">
        <v>14.002046839</v>
      </c>
      <c r="BG19" s="681">
        <v>12.37382</v>
      </c>
      <c r="BH19" s="681">
        <v>11.711729999999999</v>
      </c>
      <c r="BI19" s="681">
        <v>11.223610000000001</v>
      </c>
      <c r="BJ19" s="681">
        <v>11.876060000000001</v>
      </c>
      <c r="BK19" s="681">
        <v>12.624269999999999</v>
      </c>
      <c r="BL19" s="681">
        <v>11.688969999999999</v>
      </c>
      <c r="BM19" s="681">
        <v>12.071199999999999</v>
      </c>
      <c r="BN19" s="681">
        <v>11.050700000000001</v>
      </c>
      <c r="BO19" s="681">
        <v>11.19434</v>
      </c>
      <c r="BP19" s="681">
        <v>12.250679999999999</v>
      </c>
      <c r="BQ19" s="681">
        <v>13.733040000000001</v>
      </c>
      <c r="BR19" s="681">
        <v>13.466989999999999</v>
      </c>
      <c r="BS19" s="681">
        <v>12.173310000000001</v>
      </c>
      <c r="BT19" s="681">
        <v>11.650869999999999</v>
      </c>
      <c r="BU19" s="681">
        <v>11.124610000000001</v>
      </c>
      <c r="BV19" s="681">
        <v>11.738239999999999</v>
      </c>
    </row>
    <row r="20" spans="1:74" ht="11.15" customHeight="1" x14ac:dyDescent="0.25">
      <c r="A20" s="111" t="s">
        <v>1150</v>
      </c>
      <c r="B20" s="199" t="s">
        <v>432</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15.236565179999999</v>
      </c>
      <c r="AZ20" s="680">
        <v>13.68412386</v>
      </c>
      <c r="BA20" s="680">
        <v>14.376157600000001</v>
      </c>
      <c r="BB20" s="680">
        <v>13.027721039999999</v>
      </c>
      <c r="BC20" s="680">
        <v>14.22150602</v>
      </c>
      <c r="BD20" s="680">
        <v>15.612830499999999</v>
      </c>
      <c r="BE20" s="680">
        <v>17.148694703</v>
      </c>
      <c r="BF20" s="680">
        <v>16.939105173000002</v>
      </c>
      <c r="BG20" s="681">
        <v>14.900600000000001</v>
      </c>
      <c r="BH20" s="681">
        <v>14.612500000000001</v>
      </c>
      <c r="BI20" s="681">
        <v>13.59665</v>
      </c>
      <c r="BJ20" s="681">
        <v>14.66616</v>
      </c>
      <c r="BK20" s="681">
        <v>15.17545</v>
      </c>
      <c r="BL20" s="681">
        <v>13.729050000000001</v>
      </c>
      <c r="BM20" s="681">
        <v>14.58615</v>
      </c>
      <c r="BN20" s="681">
        <v>13.032690000000001</v>
      </c>
      <c r="BO20" s="681">
        <v>14.20246</v>
      </c>
      <c r="BP20" s="681">
        <v>15.500730000000001</v>
      </c>
      <c r="BQ20" s="681">
        <v>17.063140000000001</v>
      </c>
      <c r="BR20" s="681">
        <v>17.10671</v>
      </c>
      <c r="BS20" s="681">
        <v>14.901020000000001</v>
      </c>
      <c r="BT20" s="681">
        <v>14.601559999999999</v>
      </c>
      <c r="BU20" s="681">
        <v>13.555709999999999</v>
      </c>
      <c r="BV20" s="681">
        <v>14.58849</v>
      </c>
    </row>
    <row r="21" spans="1:74" ht="11.15" customHeight="1" x14ac:dyDescent="0.25">
      <c r="A21" s="111" t="s">
        <v>1151</v>
      </c>
      <c r="B21" s="199" t="s">
        <v>433</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8.8044830399999991</v>
      </c>
      <c r="AZ21" s="680">
        <v>8.0636060399999998</v>
      </c>
      <c r="BA21" s="680">
        <v>8.2212557400000001</v>
      </c>
      <c r="BB21" s="680">
        <v>7.6107585100000001</v>
      </c>
      <c r="BC21" s="680">
        <v>8.1092238200000004</v>
      </c>
      <c r="BD21" s="680">
        <v>8.8411462699999994</v>
      </c>
      <c r="BE21" s="680">
        <v>9.5552709589999996</v>
      </c>
      <c r="BF21" s="680">
        <v>9.5860468663000002</v>
      </c>
      <c r="BG21" s="681">
        <v>8.5737950000000005</v>
      </c>
      <c r="BH21" s="681">
        <v>8.1993430000000007</v>
      </c>
      <c r="BI21" s="681">
        <v>7.8214480000000002</v>
      </c>
      <c r="BJ21" s="681">
        <v>8.3133999999999997</v>
      </c>
      <c r="BK21" s="681">
        <v>8.8737549999999992</v>
      </c>
      <c r="BL21" s="681">
        <v>8.0753000000000004</v>
      </c>
      <c r="BM21" s="681">
        <v>8.2960309999999993</v>
      </c>
      <c r="BN21" s="681">
        <v>7.565798</v>
      </c>
      <c r="BO21" s="681">
        <v>8.1185609999999997</v>
      </c>
      <c r="BP21" s="681">
        <v>8.775881</v>
      </c>
      <c r="BQ21" s="681">
        <v>9.3496109999999994</v>
      </c>
      <c r="BR21" s="681">
        <v>9.6372699999999991</v>
      </c>
      <c r="BS21" s="681">
        <v>8.639367</v>
      </c>
      <c r="BT21" s="681">
        <v>8.208297</v>
      </c>
      <c r="BU21" s="681">
        <v>7.8378379999999996</v>
      </c>
      <c r="BV21" s="681">
        <v>8.2644260000000003</v>
      </c>
    </row>
    <row r="22" spans="1:74" ht="11.15" customHeight="1" x14ac:dyDescent="0.25">
      <c r="A22" s="111" t="s">
        <v>1152</v>
      </c>
      <c r="B22" s="199" t="s">
        <v>434</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23.9144854</v>
      </c>
      <c r="BA22" s="680">
        <v>24.76471373</v>
      </c>
      <c r="BB22" s="680">
        <v>24.995670390000001</v>
      </c>
      <c r="BC22" s="680">
        <v>28.168167830000002</v>
      </c>
      <c r="BD22" s="680">
        <v>29.372497460000002</v>
      </c>
      <c r="BE22" s="680">
        <v>31.860521154000001</v>
      </c>
      <c r="BF22" s="680">
        <v>31.324907211999999</v>
      </c>
      <c r="BG22" s="681">
        <v>28.529810000000001</v>
      </c>
      <c r="BH22" s="681">
        <v>26.99267</v>
      </c>
      <c r="BI22" s="681">
        <v>24.1601</v>
      </c>
      <c r="BJ22" s="681">
        <v>25.72897</v>
      </c>
      <c r="BK22" s="681">
        <v>26.213899999999999</v>
      </c>
      <c r="BL22" s="681">
        <v>24.341200000000001</v>
      </c>
      <c r="BM22" s="681">
        <v>24.891390000000001</v>
      </c>
      <c r="BN22" s="681">
        <v>24.806280000000001</v>
      </c>
      <c r="BO22" s="681">
        <v>27.833390000000001</v>
      </c>
      <c r="BP22" s="681">
        <v>29.048079999999999</v>
      </c>
      <c r="BQ22" s="681">
        <v>31.292349999999999</v>
      </c>
      <c r="BR22" s="681">
        <v>31.37116</v>
      </c>
      <c r="BS22" s="681">
        <v>28.551269999999999</v>
      </c>
      <c r="BT22" s="681">
        <v>27.05321</v>
      </c>
      <c r="BU22" s="681">
        <v>24.244820000000001</v>
      </c>
      <c r="BV22" s="681">
        <v>25.806260000000002</v>
      </c>
    </row>
    <row r="23" spans="1:74" ht="11.15" customHeight="1" x14ac:dyDescent="0.25">
      <c r="A23" s="111" t="s">
        <v>1153</v>
      </c>
      <c r="B23" s="199" t="s">
        <v>435</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6.8523259400000001</v>
      </c>
      <c r="BA23" s="680">
        <v>6.80282857</v>
      </c>
      <c r="BB23" s="680">
        <v>6.6196972499999998</v>
      </c>
      <c r="BC23" s="680">
        <v>7.39756474</v>
      </c>
      <c r="BD23" s="680">
        <v>8.4117427300000003</v>
      </c>
      <c r="BE23" s="680">
        <v>9.1307627914000005</v>
      </c>
      <c r="BF23" s="680">
        <v>9.0381269160999995</v>
      </c>
      <c r="BG23" s="681">
        <v>8.3385850000000001</v>
      </c>
      <c r="BH23" s="681">
        <v>7.4677129999999998</v>
      </c>
      <c r="BI23" s="681">
        <v>6.7359840000000002</v>
      </c>
      <c r="BJ23" s="681">
        <v>6.949192</v>
      </c>
      <c r="BK23" s="681">
        <v>7.492159</v>
      </c>
      <c r="BL23" s="681">
        <v>6.8299190000000003</v>
      </c>
      <c r="BM23" s="681">
        <v>6.8404160000000003</v>
      </c>
      <c r="BN23" s="681">
        <v>6.645143</v>
      </c>
      <c r="BO23" s="681">
        <v>7.2286219999999997</v>
      </c>
      <c r="BP23" s="681">
        <v>8.0839029999999994</v>
      </c>
      <c r="BQ23" s="681">
        <v>8.7216950000000004</v>
      </c>
      <c r="BR23" s="681">
        <v>8.9604189999999999</v>
      </c>
      <c r="BS23" s="681">
        <v>8.3312749999999998</v>
      </c>
      <c r="BT23" s="681">
        <v>7.457433</v>
      </c>
      <c r="BU23" s="681">
        <v>6.7714280000000002</v>
      </c>
      <c r="BV23" s="681">
        <v>7.0011419999999998</v>
      </c>
    </row>
    <row r="24" spans="1:74" ht="11.15" customHeight="1" x14ac:dyDescent="0.25">
      <c r="A24" s="111" t="s">
        <v>1154</v>
      </c>
      <c r="B24" s="199" t="s">
        <v>436</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16.312216289999999</v>
      </c>
      <c r="AZ24" s="680">
        <v>14.472833789999999</v>
      </c>
      <c r="BA24" s="680">
        <v>15.9630604</v>
      </c>
      <c r="BB24" s="680">
        <v>15.87701646</v>
      </c>
      <c r="BC24" s="680">
        <v>17.0237157</v>
      </c>
      <c r="BD24" s="680">
        <v>18.752337279999999</v>
      </c>
      <c r="BE24" s="680">
        <v>21.226189118000001</v>
      </c>
      <c r="BF24" s="680">
        <v>21.031421220999999</v>
      </c>
      <c r="BG24" s="681">
        <v>19.80753</v>
      </c>
      <c r="BH24" s="681">
        <v>18.262309999999999</v>
      </c>
      <c r="BI24" s="681">
        <v>16.180299999999999</v>
      </c>
      <c r="BJ24" s="681">
        <v>16.960090000000001</v>
      </c>
      <c r="BK24" s="681">
        <v>16.718019999999999</v>
      </c>
      <c r="BL24" s="681">
        <v>14.484590000000001</v>
      </c>
      <c r="BM24" s="681">
        <v>16.335660000000001</v>
      </c>
      <c r="BN24" s="681">
        <v>16.098009999999999</v>
      </c>
      <c r="BO24" s="681">
        <v>16.754349999999999</v>
      </c>
      <c r="BP24" s="681">
        <v>18.255759999999999</v>
      </c>
      <c r="BQ24" s="681">
        <v>20.47794</v>
      </c>
      <c r="BR24" s="681">
        <v>21.044550000000001</v>
      </c>
      <c r="BS24" s="681">
        <v>19.963799999999999</v>
      </c>
      <c r="BT24" s="681">
        <v>18.40718</v>
      </c>
      <c r="BU24" s="681">
        <v>16.365929999999999</v>
      </c>
      <c r="BV24" s="681">
        <v>17.116009999999999</v>
      </c>
    </row>
    <row r="25" spans="1:74" ht="11.15" customHeight="1" x14ac:dyDescent="0.25">
      <c r="A25" s="111" t="s">
        <v>1155</v>
      </c>
      <c r="B25" s="199" t="s">
        <v>437</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7.9282701700000002</v>
      </c>
      <c r="AZ25" s="680">
        <v>7.3288823699999996</v>
      </c>
      <c r="BA25" s="680">
        <v>7.9007764900000002</v>
      </c>
      <c r="BB25" s="680">
        <v>7.7920732499999996</v>
      </c>
      <c r="BC25" s="680">
        <v>8.4263780799999992</v>
      </c>
      <c r="BD25" s="680">
        <v>9.2025916500000005</v>
      </c>
      <c r="BE25" s="680">
        <v>10.139797929</v>
      </c>
      <c r="BF25" s="680">
        <v>9.9966856841999991</v>
      </c>
      <c r="BG25" s="681">
        <v>9.0590299999999999</v>
      </c>
      <c r="BH25" s="681">
        <v>8.195392</v>
      </c>
      <c r="BI25" s="681">
        <v>7.5908379999999998</v>
      </c>
      <c r="BJ25" s="681">
        <v>7.914606</v>
      </c>
      <c r="BK25" s="681">
        <v>8.0101220000000009</v>
      </c>
      <c r="BL25" s="681">
        <v>7.356325</v>
      </c>
      <c r="BM25" s="681">
        <v>7.9839250000000002</v>
      </c>
      <c r="BN25" s="681">
        <v>7.77888</v>
      </c>
      <c r="BO25" s="681">
        <v>8.4196609999999996</v>
      </c>
      <c r="BP25" s="681">
        <v>9.1042509999999996</v>
      </c>
      <c r="BQ25" s="681">
        <v>9.9078330000000001</v>
      </c>
      <c r="BR25" s="681">
        <v>10.112539999999999</v>
      </c>
      <c r="BS25" s="681">
        <v>9.1007280000000002</v>
      </c>
      <c r="BT25" s="681">
        <v>8.2312110000000001</v>
      </c>
      <c r="BU25" s="681">
        <v>7.6269669999999996</v>
      </c>
      <c r="BV25" s="681">
        <v>7.9334319999999998</v>
      </c>
    </row>
    <row r="26" spans="1:74" ht="11.15" customHeight="1" x14ac:dyDescent="0.25">
      <c r="A26" s="111" t="s">
        <v>1156</v>
      </c>
      <c r="B26" s="199" t="s">
        <v>239</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11.30894958</v>
      </c>
      <c r="BA26" s="680">
        <v>13.332043479999999</v>
      </c>
      <c r="BB26" s="680">
        <v>12.5454083</v>
      </c>
      <c r="BC26" s="680">
        <v>12.307695580000001</v>
      </c>
      <c r="BD26" s="680">
        <v>13.01974394</v>
      </c>
      <c r="BE26" s="680">
        <v>15.213340909999999</v>
      </c>
      <c r="BF26" s="680">
        <v>15.019773384000001</v>
      </c>
      <c r="BG26" s="681">
        <v>13.935140000000001</v>
      </c>
      <c r="BH26" s="681">
        <v>13.728759999999999</v>
      </c>
      <c r="BI26" s="681">
        <v>13.01257</v>
      </c>
      <c r="BJ26" s="681">
        <v>13.20176</v>
      </c>
      <c r="BK26" s="681">
        <v>13.23188</v>
      </c>
      <c r="BL26" s="681">
        <v>11.37218</v>
      </c>
      <c r="BM26" s="681">
        <v>13.44298</v>
      </c>
      <c r="BN26" s="681">
        <v>12.50562</v>
      </c>
      <c r="BO26" s="681">
        <v>12.256880000000001</v>
      </c>
      <c r="BP26" s="681">
        <v>13.03834</v>
      </c>
      <c r="BQ26" s="681">
        <v>14.896039999999999</v>
      </c>
      <c r="BR26" s="681">
        <v>14.775919999999999</v>
      </c>
      <c r="BS26" s="681">
        <v>13.442449999999999</v>
      </c>
      <c r="BT26" s="681">
        <v>13.662140000000001</v>
      </c>
      <c r="BU26" s="681">
        <v>12.922190000000001</v>
      </c>
      <c r="BV26" s="681">
        <v>13.100669999999999</v>
      </c>
    </row>
    <row r="27" spans="1:74" ht="11.15" customHeight="1" x14ac:dyDescent="0.25">
      <c r="A27" s="111" t="s">
        <v>1157</v>
      </c>
      <c r="B27" s="199" t="s">
        <v>240</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0.45298209</v>
      </c>
      <c r="AZ27" s="680">
        <v>0.42178356</v>
      </c>
      <c r="BA27" s="680">
        <v>0.44802679000000001</v>
      </c>
      <c r="BB27" s="680">
        <v>0.42940397000000002</v>
      </c>
      <c r="BC27" s="680">
        <v>0.43878789000000001</v>
      </c>
      <c r="BD27" s="680">
        <v>0.43330751000000001</v>
      </c>
      <c r="BE27" s="680">
        <v>0.45150198000000002</v>
      </c>
      <c r="BF27" s="680">
        <v>0.46481213999999998</v>
      </c>
      <c r="BG27" s="681">
        <v>0.45101799999999997</v>
      </c>
      <c r="BH27" s="681">
        <v>0.46375909999999998</v>
      </c>
      <c r="BI27" s="681">
        <v>0.45794089999999998</v>
      </c>
      <c r="BJ27" s="681">
        <v>0.46245910000000001</v>
      </c>
      <c r="BK27" s="681">
        <v>0.45539879999999999</v>
      </c>
      <c r="BL27" s="681">
        <v>0.4352299</v>
      </c>
      <c r="BM27" s="681">
        <v>0.45297730000000003</v>
      </c>
      <c r="BN27" s="681">
        <v>0.43779309999999999</v>
      </c>
      <c r="BO27" s="681">
        <v>0.44310080000000002</v>
      </c>
      <c r="BP27" s="681">
        <v>0.44037969999999999</v>
      </c>
      <c r="BQ27" s="681">
        <v>0.45975389999999999</v>
      </c>
      <c r="BR27" s="681">
        <v>0.47389779999999998</v>
      </c>
      <c r="BS27" s="681">
        <v>0.46039740000000001</v>
      </c>
      <c r="BT27" s="681">
        <v>0.47322340000000002</v>
      </c>
      <c r="BU27" s="681">
        <v>0.46658480000000002</v>
      </c>
      <c r="BV27" s="681">
        <v>0.47118599999999999</v>
      </c>
    </row>
    <row r="28" spans="1:74" ht="11.15" customHeight="1" x14ac:dyDescent="0.25">
      <c r="A28" s="111" t="s">
        <v>1158</v>
      </c>
      <c r="B28" s="199" t="s">
        <v>439</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101.56084564</v>
      </c>
      <c r="BA28" s="680">
        <v>107.70595851</v>
      </c>
      <c r="BB28" s="680">
        <v>103.69040051</v>
      </c>
      <c r="BC28" s="680">
        <v>111.20317353</v>
      </c>
      <c r="BD28" s="680">
        <v>119.85014514</v>
      </c>
      <c r="BE28" s="680">
        <v>133.37244693</v>
      </c>
      <c r="BF28" s="680">
        <v>132.33180565999999</v>
      </c>
      <c r="BG28" s="681">
        <v>120.2052</v>
      </c>
      <c r="BH28" s="681">
        <v>113.57940000000001</v>
      </c>
      <c r="BI28" s="681">
        <v>104.6418</v>
      </c>
      <c r="BJ28" s="681">
        <v>109.9833</v>
      </c>
      <c r="BK28" s="681">
        <v>113.0027</v>
      </c>
      <c r="BL28" s="681">
        <v>102.2171</v>
      </c>
      <c r="BM28" s="681">
        <v>108.89530000000001</v>
      </c>
      <c r="BN28" s="681">
        <v>103.7542</v>
      </c>
      <c r="BO28" s="681">
        <v>110.37949999999999</v>
      </c>
      <c r="BP28" s="681">
        <v>118.6091</v>
      </c>
      <c r="BQ28" s="681">
        <v>130.3837</v>
      </c>
      <c r="BR28" s="681">
        <v>131.6242</v>
      </c>
      <c r="BS28" s="681">
        <v>119.7497</v>
      </c>
      <c r="BT28" s="681">
        <v>113.6665</v>
      </c>
      <c r="BU28" s="681">
        <v>104.7479</v>
      </c>
      <c r="BV28" s="681">
        <v>109.89709999999999</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2"/>
      <c r="BD29" s="682"/>
      <c r="BE29" s="682"/>
      <c r="BF29" s="682"/>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1159</v>
      </c>
      <c r="B30" s="199" t="s">
        <v>431</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1.24249765</v>
      </c>
      <c r="BA30" s="680">
        <v>1.3281888100000001</v>
      </c>
      <c r="BB30" s="680">
        <v>1.2713655500000001</v>
      </c>
      <c r="BC30" s="680">
        <v>1.29495629</v>
      </c>
      <c r="BD30" s="680">
        <v>1.3043693599999999</v>
      </c>
      <c r="BE30" s="680">
        <v>1.3551389309999999</v>
      </c>
      <c r="BF30" s="680">
        <v>1.4240271302</v>
      </c>
      <c r="BG30" s="681">
        <v>1.3408150000000001</v>
      </c>
      <c r="BH30" s="681">
        <v>1.2975429999999999</v>
      </c>
      <c r="BI30" s="681">
        <v>1.271177</v>
      </c>
      <c r="BJ30" s="681">
        <v>1.25665</v>
      </c>
      <c r="BK30" s="681">
        <v>1.290222</v>
      </c>
      <c r="BL30" s="681">
        <v>1.227684</v>
      </c>
      <c r="BM30" s="681">
        <v>1.31091</v>
      </c>
      <c r="BN30" s="681">
        <v>1.254138</v>
      </c>
      <c r="BO30" s="681">
        <v>1.2778830000000001</v>
      </c>
      <c r="BP30" s="681">
        <v>1.2909710000000001</v>
      </c>
      <c r="BQ30" s="681">
        <v>1.3422829999999999</v>
      </c>
      <c r="BR30" s="681">
        <v>1.4155610000000001</v>
      </c>
      <c r="BS30" s="681">
        <v>1.3339540000000001</v>
      </c>
      <c r="BT30" s="681">
        <v>1.2907040000000001</v>
      </c>
      <c r="BU30" s="681">
        <v>1.2647729999999999</v>
      </c>
      <c r="BV30" s="681">
        <v>1.2502470000000001</v>
      </c>
    </row>
    <row r="31" spans="1:74" ht="11.15" customHeight="1" x14ac:dyDescent="0.25">
      <c r="A31" s="111" t="s">
        <v>1160</v>
      </c>
      <c r="B31" s="184" t="s">
        <v>463</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5.7174910600000004</v>
      </c>
      <c r="BA31" s="680">
        <v>5.5258591600000004</v>
      </c>
      <c r="BB31" s="680">
        <v>6.0043071599999998</v>
      </c>
      <c r="BC31" s="680">
        <v>5.8215146799999999</v>
      </c>
      <c r="BD31" s="680">
        <v>6.4097734099999997</v>
      </c>
      <c r="BE31" s="680">
        <v>6.6514162082999997</v>
      </c>
      <c r="BF31" s="680">
        <v>6.7440807154</v>
      </c>
      <c r="BG31" s="681">
        <v>6.5776320000000004</v>
      </c>
      <c r="BH31" s="681">
        <v>6.2746430000000002</v>
      </c>
      <c r="BI31" s="681">
        <v>6.0034840000000003</v>
      </c>
      <c r="BJ31" s="681">
        <v>6.2919640000000001</v>
      </c>
      <c r="BK31" s="681">
        <v>6.420223</v>
      </c>
      <c r="BL31" s="681">
        <v>5.8780169999999998</v>
      </c>
      <c r="BM31" s="681">
        <v>5.692717</v>
      </c>
      <c r="BN31" s="681">
        <v>6.2092049999999999</v>
      </c>
      <c r="BO31" s="681">
        <v>5.9048930000000004</v>
      </c>
      <c r="BP31" s="681">
        <v>6.4513819999999997</v>
      </c>
      <c r="BQ31" s="681">
        <v>6.6759950000000003</v>
      </c>
      <c r="BR31" s="681">
        <v>6.7636859999999999</v>
      </c>
      <c r="BS31" s="681">
        <v>6.572495</v>
      </c>
      <c r="BT31" s="681">
        <v>6.2623920000000002</v>
      </c>
      <c r="BU31" s="681">
        <v>5.9870809999999999</v>
      </c>
      <c r="BV31" s="681">
        <v>6.2667650000000004</v>
      </c>
    </row>
    <row r="32" spans="1:74" ht="11.15" customHeight="1" x14ac:dyDescent="0.25">
      <c r="A32" s="111" t="s">
        <v>1161</v>
      </c>
      <c r="B32" s="199" t="s">
        <v>432</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14.460760799999999</v>
      </c>
      <c r="BA32" s="680">
        <v>15.852902569999999</v>
      </c>
      <c r="BB32" s="680">
        <v>15.01669699</v>
      </c>
      <c r="BC32" s="680">
        <v>15.69664646</v>
      </c>
      <c r="BD32" s="680">
        <v>16.301731660000002</v>
      </c>
      <c r="BE32" s="680">
        <v>16.593278091999998</v>
      </c>
      <c r="BF32" s="680">
        <v>17.312300949000001</v>
      </c>
      <c r="BG32" s="681">
        <v>15.94872</v>
      </c>
      <c r="BH32" s="681">
        <v>15.772040000000001</v>
      </c>
      <c r="BI32" s="681">
        <v>15.319660000000001</v>
      </c>
      <c r="BJ32" s="681">
        <v>15.217639999999999</v>
      </c>
      <c r="BK32" s="681">
        <v>15.910880000000001</v>
      </c>
      <c r="BL32" s="681">
        <v>14.511060000000001</v>
      </c>
      <c r="BM32" s="681">
        <v>15.88664</v>
      </c>
      <c r="BN32" s="681">
        <v>15.02985</v>
      </c>
      <c r="BO32" s="681">
        <v>15.703939999999999</v>
      </c>
      <c r="BP32" s="681">
        <v>16.34995</v>
      </c>
      <c r="BQ32" s="681">
        <v>16.685780000000001</v>
      </c>
      <c r="BR32" s="681">
        <v>17.525700000000001</v>
      </c>
      <c r="BS32" s="681">
        <v>16.178730000000002</v>
      </c>
      <c r="BT32" s="681">
        <v>16.001159999999999</v>
      </c>
      <c r="BU32" s="681">
        <v>15.551460000000001</v>
      </c>
      <c r="BV32" s="681">
        <v>15.45068</v>
      </c>
    </row>
    <row r="33" spans="1:74" ht="11.15" customHeight="1" x14ac:dyDescent="0.25">
      <c r="A33" s="111" t="s">
        <v>1162</v>
      </c>
      <c r="B33" s="199" t="s">
        <v>433</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7.5988589099999997</v>
      </c>
      <c r="BA33" s="680">
        <v>8.3351491299999996</v>
      </c>
      <c r="BB33" s="680">
        <v>7.7888327400000001</v>
      </c>
      <c r="BC33" s="680">
        <v>8.4576461399999996</v>
      </c>
      <c r="BD33" s="680">
        <v>8.5627827700000001</v>
      </c>
      <c r="BE33" s="680">
        <v>8.9578931023999999</v>
      </c>
      <c r="BF33" s="680">
        <v>9.1947916956999993</v>
      </c>
      <c r="BG33" s="681">
        <v>8.4516690000000008</v>
      </c>
      <c r="BH33" s="681">
        <v>8.3745499999999993</v>
      </c>
      <c r="BI33" s="681">
        <v>8.2735579999999995</v>
      </c>
      <c r="BJ33" s="681">
        <v>8.2593730000000001</v>
      </c>
      <c r="BK33" s="681">
        <v>8.3847310000000004</v>
      </c>
      <c r="BL33" s="681">
        <v>7.8506119999999999</v>
      </c>
      <c r="BM33" s="681">
        <v>8.4333089999999995</v>
      </c>
      <c r="BN33" s="681">
        <v>7.8302509999999996</v>
      </c>
      <c r="BO33" s="681">
        <v>8.4321819999999992</v>
      </c>
      <c r="BP33" s="681">
        <v>8.4842289999999991</v>
      </c>
      <c r="BQ33" s="681">
        <v>8.9224069999999998</v>
      </c>
      <c r="BR33" s="681">
        <v>9.1686639999999997</v>
      </c>
      <c r="BS33" s="681">
        <v>8.3998740000000005</v>
      </c>
      <c r="BT33" s="681">
        <v>8.3586030000000004</v>
      </c>
      <c r="BU33" s="681">
        <v>8.2853680000000001</v>
      </c>
      <c r="BV33" s="681">
        <v>8.2429769999999998</v>
      </c>
    </row>
    <row r="34" spans="1:74" ht="11.15" customHeight="1" x14ac:dyDescent="0.25">
      <c r="A34" s="111" t="s">
        <v>1163</v>
      </c>
      <c r="B34" s="199" t="s">
        <v>434</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12.83968456</v>
      </c>
      <c r="AZ34" s="680">
        <v>11.154314749999999</v>
      </c>
      <c r="BA34" s="680">
        <v>12.35318891</v>
      </c>
      <c r="BB34" s="680">
        <v>11.94330755</v>
      </c>
      <c r="BC34" s="680">
        <v>12.72819284</v>
      </c>
      <c r="BD34" s="680">
        <v>12.77849191</v>
      </c>
      <c r="BE34" s="680">
        <v>13.474448540999999</v>
      </c>
      <c r="BF34" s="680">
        <v>13.585516088</v>
      </c>
      <c r="BG34" s="681">
        <v>12.3879</v>
      </c>
      <c r="BH34" s="681">
        <v>12.66873</v>
      </c>
      <c r="BI34" s="681">
        <v>12.32109</v>
      </c>
      <c r="BJ34" s="681">
        <v>11.850440000000001</v>
      </c>
      <c r="BK34" s="681">
        <v>13.19755</v>
      </c>
      <c r="BL34" s="681">
        <v>11.33544</v>
      </c>
      <c r="BM34" s="681">
        <v>12.542770000000001</v>
      </c>
      <c r="BN34" s="681">
        <v>12.091010000000001</v>
      </c>
      <c r="BO34" s="681">
        <v>12.794650000000001</v>
      </c>
      <c r="BP34" s="681">
        <v>12.81484</v>
      </c>
      <c r="BQ34" s="681">
        <v>13.55341</v>
      </c>
      <c r="BR34" s="681">
        <v>13.718920000000001</v>
      </c>
      <c r="BS34" s="681">
        <v>12.49152</v>
      </c>
      <c r="BT34" s="681">
        <v>12.77154</v>
      </c>
      <c r="BU34" s="681">
        <v>12.42653</v>
      </c>
      <c r="BV34" s="681">
        <v>11.959809999999999</v>
      </c>
    </row>
    <row r="35" spans="1:74" ht="11.15" customHeight="1" x14ac:dyDescent="0.25">
      <c r="A35" s="111" t="s">
        <v>1164</v>
      </c>
      <c r="B35" s="199" t="s">
        <v>435</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8.3920259999999995</v>
      </c>
      <c r="AZ35" s="680">
        <v>7.8628904999999998</v>
      </c>
      <c r="BA35" s="680">
        <v>8.4324153699999993</v>
      </c>
      <c r="BB35" s="680">
        <v>8.2556702800000004</v>
      </c>
      <c r="BC35" s="680">
        <v>8.7726226700000005</v>
      </c>
      <c r="BD35" s="680">
        <v>8.7988716199999999</v>
      </c>
      <c r="BE35" s="680">
        <v>8.8278833044000002</v>
      </c>
      <c r="BF35" s="680">
        <v>8.9643606890999994</v>
      </c>
      <c r="BG35" s="681">
        <v>8.5451060000000005</v>
      </c>
      <c r="BH35" s="681">
        <v>8.5238180000000003</v>
      </c>
      <c r="BI35" s="681">
        <v>8.1807820000000007</v>
      </c>
      <c r="BJ35" s="681">
        <v>8.246848</v>
      </c>
      <c r="BK35" s="681">
        <v>8.4155619999999995</v>
      </c>
      <c r="BL35" s="681">
        <v>7.807296</v>
      </c>
      <c r="BM35" s="681">
        <v>8.3643719999999995</v>
      </c>
      <c r="BN35" s="681">
        <v>8.1987000000000005</v>
      </c>
      <c r="BO35" s="681">
        <v>8.7301909999999996</v>
      </c>
      <c r="BP35" s="681">
        <v>8.7968989999999998</v>
      </c>
      <c r="BQ35" s="681">
        <v>8.831099</v>
      </c>
      <c r="BR35" s="681">
        <v>9.0033999999999992</v>
      </c>
      <c r="BS35" s="681">
        <v>8.5918010000000002</v>
      </c>
      <c r="BT35" s="681">
        <v>8.5757689999999993</v>
      </c>
      <c r="BU35" s="681">
        <v>8.2337659999999993</v>
      </c>
      <c r="BV35" s="681">
        <v>8.2993310000000005</v>
      </c>
    </row>
    <row r="36" spans="1:74" ht="11.15" customHeight="1" x14ac:dyDescent="0.25">
      <c r="A36" s="111" t="s">
        <v>1165</v>
      </c>
      <c r="B36" s="199" t="s">
        <v>436</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15.30710955</v>
      </c>
      <c r="BA36" s="680">
        <v>17.050528150000002</v>
      </c>
      <c r="BB36" s="680">
        <v>17.009660539999999</v>
      </c>
      <c r="BC36" s="680">
        <v>17.667798189999999</v>
      </c>
      <c r="BD36" s="680">
        <v>18.770096930000001</v>
      </c>
      <c r="BE36" s="680">
        <v>19.654588036</v>
      </c>
      <c r="BF36" s="680">
        <v>19.187929231999998</v>
      </c>
      <c r="BG36" s="681">
        <v>19.04879</v>
      </c>
      <c r="BH36" s="681">
        <v>18.211780000000001</v>
      </c>
      <c r="BI36" s="681">
        <v>17.685310000000001</v>
      </c>
      <c r="BJ36" s="681">
        <v>18.06269</v>
      </c>
      <c r="BK36" s="681">
        <v>18.126950000000001</v>
      </c>
      <c r="BL36" s="681">
        <v>15.890140000000001</v>
      </c>
      <c r="BM36" s="681">
        <v>17.702349999999999</v>
      </c>
      <c r="BN36" s="681">
        <v>17.722380000000001</v>
      </c>
      <c r="BO36" s="681">
        <v>18.488589999999999</v>
      </c>
      <c r="BP36" s="681">
        <v>19.655059999999999</v>
      </c>
      <c r="BQ36" s="681">
        <v>20.691659999999999</v>
      </c>
      <c r="BR36" s="681">
        <v>20.151910000000001</v>
      </c>
      <c r="BS36" s="681">
        <v>19.975239999999999</v>
      </c>
      <c r="BT36" s="681">
        <v>19.116379999999999</v>
      </c>
      <c r="BU36" s="681">
        <v>18.547560000000001</v>
      </c>
      <c r="BV36" s="681">
        <v>18.947759999999999</v>
      </c>
    </row>
    <row r="37" spans="1:74" s="116" customFormat="1" ht="11.15" customHeight="1" x14ac:dyDescent="0.25">
      <c r="A37" s="111" t="s">
        <v>1166</v>
      </c>
      <c r="B37" s="199" t="s">
        <v>437</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6.85313515</v>
      </c>
      <c r="AZ37" s="680">
        <v>6.2634675700000004</v>
      </c>
      <c r="BA37" s="680">
        <v>6.7757176299999999</v>
      </c>
      <c r="BB37" s="680">
        <v>6.8658339000000002</v>
      </c>
      <c r="BC37" s="680">
        <v>7.16978005</v>
      </c>
      <c r="BD37" s="680">
        <v>7.6868377499999996</v>
      </c>
      <c r="BE37" s="680">
        <v>8.0622646518999996</v>
      </c>
      <c r="BF37" s="680">
        <v>7.9032387326000002</v>
      </c>
      <c r="BG37" s="681">
        <v>7.2618200000000002</v>
      </c>
      <c r="BH37" s="681">
        <v>6.9948959999999998</v>
      </c>
      <c r="BI37" s="681">
        <v>6.6066919999999998</v>
      </c>
      <c r="BJ37" s="681">
        <v>6.7405189999999999</v>
      </c>
      <c r="BK37" s="681">
        <v>6.8406729999999998</v>
      </c>
      <c r="BL37" s="681">
        <v>6.2221320000000002</v>
      </c>
      <c r="BM37" s="681">
        <v>6.7335919999999998</v>
      </c>
      <c r="BN37" s="681">
        <v>6.8422080000000003</v>
      </c>
      <c r="BO37" s="681">
        <v>7.1894</v>
      </c>
      <c r="BP37" s="681">
        <v>7.7465130000000002</v>
      </c>
      <c r="BQ37" s="681">
        <v>8.1450289999999992</v>
      </c>
      <c r="BR37" s="681">
        <v>8.0051030000000001</v>
      </c>
      <c r="BS37" s="681">
        <v>7.3614139999999999</v>
      </c>
      <c r="BT37" s="681">
        <v>7.1048730000000004</v>
      </c>
      <c r="BU37" s="681">
        <v>6.7228089999999998</v>
      </c>
      <c r="BV37" s="681">
        <v>6.8626810000000003</v>
      </c>
    </row>
    <row r="38" spans="1:74" s="116" customFormat="1" ht="11.15" customHeight="1" x14ac:dyDescent="0.25">
      <c r="A38" s="111" t="s">
        <v>1167</v>
      </c>
      <c r="B38" s="199" t="s">
        <v>239</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6.21588546</v>
      </c>
      <c r="AZ38" s="680">
        <v>5.9521428900000002</v>
      </c>
      <c r="BA38" s="680">
        <v>6.8408934400000003</v>
      </c>
      <c r="BB38" s="680">
        <v>6.6485580000000004</v>
      </c>
      <c r="BC38" s="680">
        <v>6.8794822499999997</v>
      </c>
      <c r="BD38" s="680">
        <v>7.5104579999999999</v>
      </c>
      <c r="BE38" s="680">
        <v>7.7047995532</v>
      </c>
      <c r="BF38" s="680">
        <v>7.9422951326</v>
      </c>
      <c r="BG38" s="681">
        <v>7.2747390000000003</v>
      </c>
      <c r="BH38" s="681">
        <v>6.8077079999999999</v>
      </c>
      <c r="BI38" s="681">
        <v>6.5623589999999998</v>
      </c>
      <c r="BJ38" s="681">
        <v>6.4426759999999996</v>
      </c>
      <c r="BK38" s="681">
        <v>6.0991660000000003</v>
      </c>
      <c r="BL38" s="681">
        <v>5.8122179999999997</v>
      </c>
      <c r="BM38" s="681">
        <v>6.6933790000000002</v>
      </c>
      <c r="BN38" s="681">
        <v>6.5046200000000001</v>
      </c>
      <c r="BO38" s="681">
        <v>6.678096</v>
      </c>
      <c r="BP38" s="681">
        <v>7.2621310000000001</v>
      </c>
      <c r="BQ38" s="681">
        <v>7.4199840000000004</v>
      </c>
      <c r="BR38" s="681">
        <v>7.6391780000000002</v>
      </c>
      <c r="BS38" s="681">
        <v>6.963965</v>
      </c>
      <c r="BT38" s="681">
        <v>6.5064460000000004</v>
      </c>
      <c r="BU38" s="681">
        <v>6.2599819999999999</v>
      </c>
      <c r="BV38" s="681">
        <v>6.1477000000000004</v>
      </c>
    </row>
    <row r="39" spans="1:74" s="116" customFormat="1" ht="11.15" customHeight="1" x14ac:dyDescent="0.25">
      <c r="A39" s="111" t="s">
        <v>1168</v>
      </c>
      <c r="B39" s="199" t="s">
        <v>240</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0.35752240000000002</v>
      </c>
      <c r="BA39" s="680">
        <v>0.40727176999999998</v>
      </c>
      <c r="BB39" s="680">
        <v>0.39037221</v>
      </c>
      <c r="BC39" s="680">
        <v>0.40350279</v>
      </c>
      <c r="BD39" s="680">
        <v>0.39232788000000002</v>
      </c>
      <c r="BE39" s="680">
        <v>0.40862897999999998</v>
      </c>
      <c r="BF39" s="680">
        <v>0.41169147</v>
      </c>
      <c r="BG39" s="681">
        <v>0.38382519999999998</v>
      </c>
      <c r="BH39" s="681">
        <v>0.40153699999999998</v>
      </c>
      <c r="BI39" s="681">
        <v>0.39062400000000003</v>
      </c>
      <c r="BJ39" s="681">
        <v>0.38824229999999998</v>
      </c>
      <c r="BK39" s="681">
        <v>0.3769112</v>
      </c>
      <c r="BL39" s="681">
        <v>0.35087600000000002</v>
      </c>
      <c r="BM39" s="681">
        <v>0.40016429999999997</v>
      </c>
      <c r="BN39" s="681">
        <v>0.38430039999999999</v>
      </c>
      <c r="BO39" s="681">
        <v>0.39831169999999999</v>
      </c>
      <c r="BP39" s="681">
        <v>0.38869930000000003</v>
      </c>
      <c r="BQ39" s="681">
        <v>0.40521249999999998</v>
      </c>
      <c r="BR39" s="681">
        <v>0.4095645</v>
      </c>
      <c r="BS39" s="681">
        <v>0.3822778</v>
      </c>
      <c r="BT39" s="681">
        <v>0.40004319999999999</v>
      </c>
      <c r="BU39" s="681">
        <v>0.38933180000000001</v>
      </c>
      <c r="BV39" s="681">
        <v>0.38700639999999997</v>
      </c>
    </row>
    <row r="40" spans="1:74" s="116" customFormat="1" ht="11.15" customHeight="1" x14ac:dyDescent="0.25">
      <c r="A40" s="111" t="s">
        <v>1169</v>
      </c>
      <c r="B40" s="199" t="s">
        <v>439</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83.286060460000002</v>
      </c>
      <c r="AZ40" s="680">
        <v>75.917056079999995</v>
      </c>
      <c r="BA40" s="680">
        <v>82.902114940000004</v>
      </c>
      <c r="BB40" s="680">
        <v>81.194604920000003</v>
      </c>
      <c r="BC40" s="680">
        <v>84.892142359999994</v>
      </c>
      <c r="BD40" s="680">
        <v>88.515741300000002</v>
      </c>
      <c r="BE40" s="680">
        <v>91.690339399999999</v>
      </c>
      <c r="BF40" s="680">
        <v>92.670231834999996</v>
      </c>
      <c r="BG40" s="681">
        <v>87.221010000000007</v>
      </c>
      <c r="BH40" s="681">
        <v>85.327240000000003</v>
      </c>
      <c r="BI40" s="681">
        <v>82.614729999999994</v>
      </c>
      <c r="BJ40" s="681">
        <v>82.757040000000003</v>
      </c>
      <c r="BK40" s="681">
        <v>85.062870000000004</v>
      </c>
      <c r="BL40" s="681">
        <v>76.885469999999998</v>
      </c>
      <c r="BM40" s="681">
        <v>83.760199999999998</v>
      </c>
      <c r="BN40" s="681">
        <v>82.066649999999996</v>
      </c>
      <c r="BO40" s="681">
        <v>85.598150000000004</v>
      </c>
      <c r="BP40" s="681">
        <v>89.240669999999994</v>
      </c>
      <c r="BQ40" s="681">
        <v>92.67286</v>
      </c>
      <c r="BR40" s="681">
        <v>93.801680000000005</v>
      </c>
      <c r="BS40" s="681">
        <v>88.251270000000005</v>
      </c>
      <c r="BT40" s="681">
        <v>86.387910000000005</v>
      </c>
      <c r="BU40" s="681">
        <v>83.668660000000003</v>
      </c>
      <c r="BV40" s="681">
        <v>83.814959999999999</v>
      </c>
    </row>
    <row r="41" spans="1:74" s="116" customFormat="1" ht="11.15" customHeight="1" x14ac:dyDescent="0.25">
      <c r="A41" s="117"/>
      <c r="B41" s="118" t="s">
        <v>238</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4"/>
      <c r="BC41" s="684"/>
      <c r="BD41" s="684"/>
      <c r="BE41" s="684"/>
      <c r="BF41" s="684"/>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1170</v>
      </c>
      <c r="B42" s="199" t="s">
        <v>431</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10.3944578</v>
      </c>
      <c r="AZ42" s="686">
        <v>9.50482549</v>
      </c>
      <c r="BA42" s="686">
        <v>9.3268633800000007</v>
      </c>
      <c r="BB42" s="686">
        <v>8.64782443</v>
      </c>
      <c r="BC42" s="686">
        <v>8.6822704599999998</v>
      </c>
      <c r="BD42" s="686">
        <v>9.0031574699999997</v>
      </c>
      <c r="BE42" s="686">
        <v>10.819000461</v>
      </c>
      <c r="BF42" s="686">
        <v>11.438999174999999</v>
      </c>
      <c r="BG42" s="687">
        <v>9.6668710000000004</v>
      </c>
      <c r="BH42" s="687">
        <v>8.5671789999999994</v>
      </c>
      <c r="BI42" s="687">
        <v>8.5546120000000005</v>
      </c>
      <c r="BJ42" s="687">
        <v>9.3676069999999996</v>
      </c>
      <c r="BK42" s="687">
        <v>10.17747</v>
      </c>
      <c r="BL42" s="687">
        <v>9.2768099999999993</v>
      </c>
      <c r="BM42" s="687">
        <v>9.2629400000000004</v>
      </c>
      <c r="BN42" s="687">
        <v>8.5678169999999998</v>
      </c>
      <c r="BO42" s="687">
        <v>8.5965290000000003</v>
      </c>
      <c r="BP42" s="687">
        <v>9.0148340000000005</v>
      </c>
      <c r="BQ42" s="687">
        <v>10.27623</v>
      </c>
      <c r="BR42" s="687">
        <v>10.55315</v>
      </c>
      <c r="BS42" s="687">
        <v>9.3642210000000006</v>
      </c>
      <c r="BT42" s="687">
        <v>8.4807480000000002</v>
      </c>
      <c r="BU42" s="687">
        <v>8.4645989999999998</v>
      </c>
      <c r="BV42" s="687">
        <v>9.2745750000000005</v>
      </c>
    </row>
    <row r="43" spans="1:74" s="116" customFormat="1" ht="11.15" customHeight="1" x14ac:dyDescent="0.25">
      <c r="A43" s="111" t="s">
        <v>1171</v>
      </c>
      <c r="B43" s="184" t="s">
        <v>463</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32.617157020000001</v>
      </c>
      <c r="AZ43" s="686">
        <v>29.396791199999999</v>
      </c>
      <c r="BA43" s="686">
        <v>28.50548981</v>
      </c>
      <c r="BB43" s="686">
        <v>26.397040799999999</v>
      </c>
      <c r="BC43" s="686">
        <v>26.693698449999999</v>
      </c>
      <c r="BD43" s="686">
        <v>30.231378840000001</v>
      </c>
      <c r="BE43" s="686">
        <v>35.680995869999997</v>
      </c>
      <c r="BF43" s="686">
        <v>36.053008108</v>
      </c>
      <c r="BG43" s="687">
        <v>30.67398</v>
      </c>
      <c r="BH43" s="687">
        <v>27.4496</v>
      </c>
      <c r="BI43" s="687">
        <v>27.050370000000001</v>
      </c>
      <c r="BJ43" s="687">
        <v>30.201329999999999</v>
      </c>
      <c r="BK43" s="687">
        <v>32.7239</v>
      </c>
      <c r="BL43" s="687">
        <v>29.281659999999999</v>
      </c>
      <c r="BM43" s="687">
        <v>28.889109999999999</v>
      </c>
      <c r="BN43" s="687">
        <v>26.640280000000001</v>
      </c>
      <c r="BO43" s="687">
        <v>26.705079999999999</v>
      </c>
      <c r="BP43" s="687">
        <v>30.591840000000001</v>
      </c>
      <c r="BQ43" s="687">
        <v>34.817570000000003</v>
      </c>
      <c r="BR43" s="687">
        <v>34.115009999999998</v>
      </c>
      <c r="BS43" s="687">
        <v>30.029730000000001</v>
      </c>
      <c r="BT43" s="687">
        <v>27.423259999999999</v>
      </c>
      <c r="BU43" s="687">
        <v>26.96743</v>
      </c>
      <c r="BV43" s="687">
        <v>30.075050000000001</v>
      </c>
    </row>
    <row r="44" spans="1:74" s="116" customFormat="1" ht="11.15" customHeight="1" x14ac:dyDescent="0.25">
      <c r="A44" s="111" t="s">
        <v>1172</v>
      </c>
      <c r="B44" s="199" t="s">
        <v>432</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50.090134769999999</v>
      </c>
      <c r="AZ44" s="686">
        <v>44.933100609999997</v>
      </c>
      <c r="BA44" s="686">
        <v>45.234433869999997</v>
      </c>
      <c r="BB44" s="686">
        <v>40.855563670000002</v>
      </c>
      <c r="BC44" s="686">
        <v>43.795240909999997</v>
      </c>
      <c r="BD44" s="686">
        <v>49.122575980000001</v>
      </c>
      <c r="BE44" s="686">
        <v>53.816001558000004</v>
      </c>
      <c r="BF44" s="686">
        <v>53.350989271000003</v>
      </c>
      <c r="BG44" s="687">
        <v>45.180779999999999</v>
      </c>
      <c r="BH44" s="687">
        <v>43.760219999999997</v>
      </c>
      <c r="BI44" s="687">
        <v>42.709769999999999</v>
      </c>
      <c r="BJ44" s="687">
        <v>47.17944</v>
      </c>
      <c r="BK44" s="687">
        <v>49.884329999999999</v>
      </c>
      <c r="BL44" s="687">
        <v>44.480849999999997</v>
      </c>
      <c r="BM44" s="687">
        <v>45.63794</v>
      </c>
      <c r="BN44" s="687">
        <v>40.566209999999998</v>
      </c>
      <c r="BO44" s="687">
        <v>43.378929999999997</v>
      </c>
      <c r="BP44" s="687">
        <v>48.491579999999999</v>
      </c>
      <c r="BQ44" s="687">
        <v>53.261319999999998</v>
      </c>
      <c r="BR44" s="687">
        <v>53.964280000000002</v>
      </c>
      <c r="BS44" s="687">
        <v>45.428829999999998</v>
      </c>
      <c r="BT44" s="687">
        <v>44.072360000000003</v>
      </c>
      <c r="BU44" s="687">
        <v>43.054699999999997</v>
      </c>
      <c r="BV44" s="687">
        <v>47.573390000000003</v>
      </c>
    </row>
    <row r="45" spans="1:74" s="116" customFormat="1" ht="11.15" customHeight="1" x14ac:dyDescent="0.25">
      <c r="A45" s="111" t="s">
        <v>1173</v>
      </c>
      <c r="B45" s="199" t="s">
        <v>433</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28.38961097</v>
      </c>
      <c r="AZ45" s="686">
        <v>25.842503700000002</v>
      </c>
      <c r="BA45" s="686">
        <v>25.480242709999999</v>
      </c>
      <c r="BB45" s="686">
        <v>22.840343260000001</v>
      </c>
      <c r="BC45" s="686">
        <v>24.257358050000001</v>
      </c>
      <c r="BD45" s="686">
        <v>26.991052929999999</v>
      </c>
      <c r="BE45" s="686">
        <v>29.697999987999999</v>
      </c>
      <c r="BF45" s="686">
        <v>29.543004151000002</v>
      </c>
      <c r="BG45" s="687">
        <v>25.435970000000001</v>
      </c>
      <c r="BH45" s="687">
        <v>23.53539</v>
      </c>
      <c r="BI45" s="687">
        <v>23.492439999999998</v>
      </c>
      <c r="BJ45" s="687">
        <v>25.942229999999999</v>
      </c>
      <c r="BK45" s="687">
        <v>28.938780000000001</v>
      </c>
      <c r="BL45" s="687">
        <v>25.655090000000001</v>
      </c>
      <c r="BM45" s="687">
        <v>25.521989999999999</v>
      </c>
      <c r="BN45" s="687">
        <v>22.402760000000001</v>
      </c>
      <c r="BO45" s="687">
        <v>23.928329999999999</v>
      </c>
      <c r="BP45" s="687">
        <v>26.468579999999999</v>
      </c>
      <c r="BQ45" s="687">
        <v>28.632670000000001</v>
      </c>
      <c r="BR45" s="687">
        <v>29.37124</v>
      </c>
      <c r="BS45" s="687">
        <v>25.5306</v>
      </c>
      <c r="BT45" s="687">
        <v>23.462710000000001</v>
      </c>
      <c r="BU45" s="687">
        <v>23.466190000000001</v>
      </c>
      <c r="BV45" s="687">
        <v>25.611740000000001</v>
      </c>
    </row>
    <row r="46" spans="1:74" s="116" customFormat="1" ht="11.15" customHeight="1" x14ac:dyDescent="0.25">
      <c r="A46" s="111" t="s">
        <v>1174</v>
      </c>
      <c r="B46" s="199" t="s">
        <v>434</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74.963543250000001</v>
      </c>
      <c r="AZ46" s="686">
        <v>67.616631810000001</v>
      </c>
      <c r="BA46" s="686">
        <v>65.1487999</v>
      </c>
      <c r="BB46" s="686">
        <v>62.17574518</v>
      </c>
      <c r="BC46" s="686">
        <v>70.862146460000005</v>
      </c>
      <c r="BD46" s="686">
        <v>78.739856180000004</v>
      </c>
      <c r="BE46" s="686">
        <v>86.117996035000004</v>
      </c>
      <c r="BF46" s="686">
        <v>83.762019688999999</v>
      </c>
      <c r="BG46" s="687">
        <v>73.961160000000007</v>
      </c>
      <c r="BH46" s="687">
        <v>67.485429999999994</v>
      </c>
      <c r="BI46" s="687">
        <v>61.779640000000001</v>
      </c>
      <c r="BJ46" s="687">
        <v>69.309929999999994</v>
      </c>
      <c r="BK46" s="687">
        <v>76.025149999999996</v>
      </c>
      <c r="BL46" s="687">
        <v>68.212549999999993</v>
      </c>
      <c r="BM46" s="687">
        <v>66.086579999999998</v>
      </c>
      <c r="BN46" s="687">
        <v>61.749679999999998</v>
      </c>
      <c r="BO46" s="687">
        <v>69.354079999999996</v>
      </c>
      <c r="BP46" s="687">
        <v>77.178799999999995</v>
      </c>
      <c r="BQ46" s="687">
        <v>83.741579999999999</v>
      </c>
      <c r="BR46" s="687">
        <v>83.633139999999997</v>
      </c>
      <c r="BS46" s="687">
        <v>74.361620000000002</v>
      </c>
      <c r="BT46" s="687">
        <v>68.028649999999999</v>
      </c>
      <c r="BU46" s="687">
        <v>62.461489999999998</v>
      </c>
      <c r="BV46" s="687">
        <v>70.105549999999994</v>
      </c>
    </row>
    <row r="47" spans="1:74" s="116" customFormat="1" ht="11.15" customHeight="1" x14ac:dyDescent="0.25">
      <c r="A47" s="111" t="s">
        <v>1175</v>
      </c>
      <c r="B47" s="199" t="s">
        <v>435</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27.80960468</v>
      </c>
      <c r="AZ47" s="686">
        <v>26.298840370000001</v>
      </c>
      <c r="BA47" s="686">
        <v>24.26659866</v>
      </c>
      <c r="BB47" s="686">
        <v>22.620245610000001</v>
      </c>
      <c r="BC47" s="686">
        <v>24.839689839999998</v>
      </c>
      <c r="BD47" s="686">
        <v>28.506187189999999</v>
      </c>
      <c r="BE47" s="686">
        <v>31.154984715000001</v>
      </c>
      <c r="BF47" s="686">
        <v>30.876000000000001</v>
      </c>
      <c r="BG47" s="687">
        <v>27.55283</v>
      </c>
      <c r="BH47" s="687">
        <v>24.43834</v>
      </c>
      <c r="BI47" s="687">
        <v>22.81428</v>
      </c>
      <c r="BJ47" s="687">
        <v>25.609680000000001</v>
      </c>
      <c r="BK47" s="687">
        <v>29.011379999999999</v>
      </c>
      <c r="BL47" s="687">
        <v>25.908239999999999</v>
      </c>
      <c r="BM47" s="687">
        <v>24.481739999999999</v>
      </c>
      <c r="BN47" s="687">
        <v>22.72803</v>
      </c>
      <c r="BO47" s="687">
        <v>24.433039999999998</v>
      </c>
      <c r="BP47" s="687">
        <v>27.552659999999999</v>
      </c>
      <c r="BQ47" s="687">
        <v>29.78058</v>
      </c>
      <c r="BR47" s="687">
        <v>30.617609999999999</v>
      </c>
      <c r="BS47" s="687">
        <v>27.759139999999999</v>
      </c>
      <c r="BT47" s="687">
        <v>24.543279999999999</v>
      </c>
      <c r="BU47" s="687">
        <v>23.062480000000001</v>
      </c>
      <c r="BV47" s="687">
        <v>25.908349999999999</v>
      </c>
    </row>
    <row r="48" spans="1:74" s="116" customFormat="1" ht="11.15" customHeight="1" x14ac:dyDescent="0.25">
      <c r="A48" s="111" t="s">
        <v>1176</v>
      </c>
      <c r="B48" s="199" t="s">
        <v>436</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53.077007309999999</v>
      </c>
      <c r="AZ48" s="686">
        <v>49.33947148</v>
      </c>
      <c r="BA48" s="686">
        <v>49.852223309999999</v>
      </c>
      <c r="BB48" s="686">
        <v>47.266410200000003</v>
      </c>
      <c r="BC48" s="686">
        <v>53.432100910000003</v>
      </c>
      <c r="BD48" s="686">
        <v>62.348897119999997</v>
      </c>
      <c r="BE48" s="686">
        <v>69.501993489</v>
      </c>
      <c r="BF48" s="686">
        <v>68.448004029000003</v>
      </c>
      <c r="BG48" s="687">
        <v>62.008229999999998</v>
      </c>
      <c r="BH48" s="687">
        <v>53.323270000000001</v>
      </c>
      <c r="BI48" s="687">
        <v>47.484450000000002</v>
      </c>
      <c r="BJ48" s="687">
        <v>53.002339999999997</v>
      </c>
      <c r="BK48" s="687">
        <v>55.06485</v>
      </c>
      <c r="BL48" s="687">
        <v>48.171599999999998</v>
      </c>
      <c r="BM48" s="687">
        <v>50.099260000000001</v>
      </c>
      <c r="BN48" s="687">
        <v>47.995379999999997</v>
      </c>
      <c r="BO48" s="687">
        <v>52.559249999999999</v>
      </c>
      <c r="BP48" s="687">
        <v>59.958030000000001</v>
      </c>
      <c r="BQ48" s="687">
        <v>66.270020000000002</v>
      </c>
      <c r="BR48" s="687">
        <v>67.960449999999994</v>
      </c>
      <c r="BS48" s="687">
        <v>63.365079999999999</v>
      </c>
      <c r="BT48" s="687">
        <v>54.626899999999999</v>
      </c>
      <c r="BU48" s="687">
        <v>48.957259999999998</v>
      </c>
      <c r="BV48" s="687">
        <v>54.575270000000003</v>
      </c>
    </row>
    <row r="49" spans="1:74" s="116" customFormat="1" ht="11.15" customHeight="1" x14ac:dyDescent="0.25">
      <c r="A49" s="111" t="s">
        <v>1177</v>
      </c>
      <c r="B49" s="199" t="s">
        <v>437</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23.6761023</v>
      </c>
      <c r="AZ49" s="686">
        <v>21.351244560000001</v>
      </c>
      <c r="BA49" s="686">
        <v>22.224934829999999</v>
      </c>
      <c r="BB49" s="686">
        <v>21.809981140000001</v>
      </c>
      <c r="BC49" s="686">
        <v>23.97499522</v>
      </c>
      <c r="BD49" s="686">
        <v>27.663167099999999</v>
      </c>
      <c r="BE49" s="686">
        <v>31.124014661</v>
      </c>
      <c r="BF49" s="686">
        <v>30.100999590000001</v>
      </c>
      <c r="BG49" s="687">
        <v>25.929110000000001</v>
      </c>
      <c r="BH49" s="687">
        <v>22.46142</v>
      </c>
      <c r="BI49" s="687">
        <v>21.226150000000001</v>
      </c>
      <c r="BJ49" s="687">
        <v>23.382370000000002</v>
      </c>
      <c r="BK49" s="687">
        <v>23.90503</v>
      </c>
      <c r="BL49" s="687">
        <v>21.19819</v>
      </c>
      <c r="BM49" s="687">
        <v>22.22805</v>
      </c>
      <c r="BN49" s="687">
        <v>21.621210000000001</v>
      </c>
      <c r="BO49" s="687">
        <v>23.781780000000001</v>
      </c>
      <c r="BP49" s="687">
        <v>27.16883</v>
      </c>
      <c r="BQ49" s="687">
        <v>30.117100000000001</v>
      </c>
      <c r="BR49" s="687">
        <v>30.482849999999999</v>
      </c>
      <c r="BS49" s="687">
        <v>26.186959999999999</v>
      </c>
      <c r="BT49" s="687">
        <v>22.677879999999998</v>
      </c>
      <c r="BU49" s="687">
        <v>21.485620000000001</v>
      </c>
      <c r="BV49" s="687">
        <v>23.625589999999999</v>
      </c>
    </row>
    <row r="50" spans="1:74" s="116" customFormat="1" ht="11.15" customHeight="1" x14ac:dyDescent="0.25">
      <c r="A50" s="111" t="s">
        <v>1178</v>
      </c>
      <c r="B50" s="199" t="s">
        <v>239</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34.367397939999996</v>
      </c>
      <c r="AZ50" s="686">
        <v>28.825525410000001</v>
      </c>
      <c r="BA50" s="686">
        <v>32.189721280000001</v>
      </c>
      <c r="BB50" s="686">
        <v>30.038946469999999</v>
      </c>
      <c r="BC50" s="686">
        <v>29.348876199999999</v>
      </c>
      <c r="BD50" s="686">
        <v>32.135760949999998</v>
      </c>
      <c r="BE50" s="686">
        <v>37.168992686000003</v>
      </c>
      <c r="BF50" s="686">
        <v>37.261998638000001</v>
      </c>
      <c r="BG50" s="687">
        <v>33.733400000000003</v>
      </c>
      <c r="BH50" s="687">
        <v>30.459330000000001</v>
      </c>
      <c r="BI50" s="687">
        <v>30.35087</v>
      </c>
      <c r="BJ50" s="687">
        <v>33.489049999999999</v>
      </c>
      <c r="BK50" s="687">
        <v>34.445140000000002</v>
      </c>
      <c r="BL50" s="687">
        <v>28.842590000000001</v>
      </c>
      <c r="BM50" s="687">
        <v>32.321669999999997</v>
      </c>
      <c r="BN50" s="687">
        <v>29.764779999999998</v>
      </c>
      <c r="BO50" s="687">
        <v>28.833929999999999</v>
      </c>
      <c r="BP50" s="687">
        <v>31.390730000000001</v>
      </c>
      <c r="BQ50" s="687">
        <v>35.861820000000002</v>
      </c>
      <c r="BR50" s="687">
        <v>35.73301</v>
      </c>
      <c r="BS50" s="687">
        <v>32.178100000000001</v>
      </c>
      <c r="BT50" s="687">
        <v>29.965399999999999</v>
      </c>
      <c r="BU50" s="687">
        <v>29.751740000000002</v>
      </c>
      <c r="BV50" s="687">
        <v>32.868830000000003</v>
      </c>
    </row>
    <row r="51" spans="1:74" s="116" customFormat="1" ht="11.25" customHeight="1" x14ac:dyDescent="0.25">
      <c r="A51" s="111" t="s">
        <v>1179</v>
      </c>
      <c r="B51" s="199" t="s">
        <v>240</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1.30681873</v>
      </c>
      <c r="AZ51" s="686">
        <v>1.1633286599999999</v>
      </c>
      <c r="BA51" s="686">
        <v>1.26066297</v>
      </c>
      <c r="BB51" s="686">
        <v>1.19441927</v>
      </c>
      <c r="BC51" s="686">
        <v>1.2193602699999999</v>
      </c>
      <c r="BD51" s="686">
        <v>1.1913885200000001</v>
      </c>
      <c r="BE51" s="686">
        <v>1.24778503</v>
      </c>
      <c r="BF51" s="686">
        <v>1.2725921600000001</v>
      </c>
      <c r="BG51" s="687">
        <v>1.214089</v>
      </c>
      <c r="BH51" s="687">
        <v>1.2639480000000001</v>
      </c>
      <c r="BI51" s="687">
        <v>1.2744880000000001</v>
      </c>
      <c r="BJ51" s="687">
        <v>1.314802</v>
      </c>
      <c r="BK51" s="687">
        <v>1.2956669999999999</v>
      </c>
      <c r="BL51" s="687">
        <v>1.1636169999999999</v>
      </c>
      <c r="BM51" s="687">
        <v>1.25274</v>
      </c>
      <c r="BN51" s="687">
        <v>1.192688</v>
      </c>
      <c r="BO51" s="687">
        <v>1.2158420000000001</v>
      </c>
      <c r="BP51" s="687">
        <v>1.1935530000000001</v>
      </c>
      <c r="BQ51" s="687">
        <v>1.252008</v>
      </c>
      <c r="BR51" s="687">
        <v>1.2789950000000001</v>
      </c>
      <c r="BS51" s="687">
        <v>1.2212479999999999</v>
      </c>
      <c r="BT51" s="687">
        <v>1.2709790000000001</v>
      </c>
      <c r="BU51" s="687">
        <v>1.2805770000000001</v>
      </c>
      <c r="BV51" s="687">
        <v>1.320649</v>
      </c>
    </row>
    <row r="52" spans="1:74" s="116" customFormat="1" ht="11.15" customHeight="1" x14ac:dyDescent="0.25">
      <c r="A52" s="111" t="s">
        <v>1180</v>
      </c>
      <c r="B52" s="200" t="s">
        <v>439</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336.69183477000001</v>
      </c>
      <c r="AZ52" s="688">
        <v>304.27226329000001</v>
      </c>
      <c r="BA52" s="688">
        <v>303.48997071999997</v>
      </c>
      <c r="BB52" s="688">
        <v>283.84652003000002</v>
      </c>
      <c r="BC52" s="688">
        <v>307.10573676000001</v>
      </c>
      <c r="BD52" s="688">
        <v>345.93342228</v>
      </c>
      <c r="BE52" s="688">
        <v>386.32976449</v>
      </c>
      <c r="BF52" s="688">
        <v>382.10761480999997</v>
      </c>
      <c r="BG52" s="689">
        <v>335.35640000000001</v>
      </c>
      <c r="BH52" s="689">
        <v>302.7441</v>
      </c>
      <c r="BI52" s="689">
        <v>286.7371</v>
      </c>
      <c r="BJ52" s="689">
        <v>318.79880000000003</v>
      </c>
      <c r="BK52" s="689">
        <v>341.4717</v>
      </c>
      <c r="BL52" s="689">
        <v>302.19119999999998</v>
      </c>
      <c r="BM52" s="689">
        <v>305.78199999999998</v>
      </c>
      <c r="BN52" s="689">
        <v>283.22879999999998</v>
      </c>
      <c r="BO52" s="689">
        <v>302.78680000000003</v>
      </c>
      <c r="BP52" s="689">
        <v>339.00940000000003</v>
      </c>
      <c r="BQ52" s="689">
        <v>374.01089999999999</v>
      </c>
      <c r="BR52" s="689">
        <v>377.7097</v>
      </c>
      <c r="BS52" s="689">
        <v>335.4255</v>
      </c>
      <c r="BT52" s="689">
        <v>304.55220000000003</v>
      </c>
      <c r="BU52" s="689">
        <v>288.95209999999997</v>
      </c>
      <c r="BV52" s="689">
        <v>320.93900000000002</v>
      </c>
    </row>
    <row r="53" spans="1:74" s="420" customFormat="1" ht="12" customHeight="1" x14ac:dyDescent="0.2">
      <c r="A53" s="419"/>
      <c r="B53" s="809" t="s">
        <v>864</v>
      </c>
      <c r="C53" s="735"/>
      <c r="D53" s="735"/>
      <c r="E53" s="735"/>
      <c r="F53" s="735"/>
      <c r="G53" s="735"/>
      <c r="H53" s="735"/>
      <c r="I53" s="735"/>
      <c r="J53" s="735"/>
      <c r="K53" s="735"/>
      <c r="L53" s="735"/>
      <c r="M53" s="735"/>
      <c r="N53" s="735"/>
      <c r="O53" s="735"/>
      <c r="P53" s="735"/>
      <c r="Q53" s="735"/>
      <c r="AY53" s="464"/>
      <c r="AZ53" s="464"/>
      <c r="BA53" s="464"/>
      <c r="BB53" s="464"/>
      <c r="BC53" s="464"/>
      <c r="BD53" s="464"/>
      <c r="BE53" s="464"/>
      <c r="BF53" s="464"/>
      <c r="BG53" s="464"/>
      <c r="BH53" s="340"/>
      <c r="BI53" s="464"/>
      <c r="BJ53" s="464"/>
    </row>
    <row r="54" spans="1:74" s="420" customFormat="1" ht="12" customHeight="1" x14ac:dyDescent="0.25">
      <c r="A54" s="419"/>
      <c r="B54" s="755" t="s">
        <v>806</v>
      </c>
      <c r="C54" s="756"/>
      <c r="D54" s="756"/>
      <c r="E54" s="756"/>
      <c r="F54" s="756"/>
      <c r="G54" s="756"/>
      <c r="H54" s="756"/>
      <c r="I54" s="756"/>
      <c r="J54" s="756"/>
      <c r="K54" s="756"/>
      <c r="L54" s="756"/>
      <c r="M54" s="756"/>
      <c r="N54" s="756"/>
      <c r="O54" s="756"/>
      <c r="P54" s="756"/>
      <c r="Q54" s="756"/>
      <c r="AY54" s="464"/>
      <c r="AZ54" s="464"/>
      <c r="BA54" s="464"/>
      <c r="BB54" s="464"/>
      <c r="BC54" s="464"/>
      <c r="BD54" s="603"/>
      <c r="BE54" s="603"/>
      <c r="BF54" s="603"/>
      <c r="BG54" s="464"/>
      <c r="BH54" s="251"/>
      <c r="BI54" s="464"/>
      <c r="BJ54" s="464"/>
    </row>
    <row r="55" spans="1:74" s="420" customFormat="1" ht="12" customHeight="1" x14ac:dyDescent="0.25">
      <c r="A55" s="419"/>
      <c r="B55" s="776" t="str">
        <f>"Notes: "&amp;"EIA completed modeling and analysis for this report on " &amp;Dates!D2&amp;"."</f>
        <v>Notes: EIA completed modeling and analysis for this report on Thursday September 1, 2022.</v>
      </c>
      <c r="C55" s="798"/>
      <c r="D55" s="798"/>
      <c r="E55" s="798"/>
      <c r="F55" s="798"/>
      <c r="G55" s="798"/>
      <c r="H55" s="798"/>
      <c r="I55" s="798"/>
      <c r="J55" s="798"/>
      <c r="K55" s="798"/>
      <c r="L55" s="798"/>
      <c r="M55" s="798"/>
      <c r="N55" s="798"/>
      <c r="O55" s="798"/>
      <c r="P55" s="798"/>
      <c r="Q55" s="777"/>
      <c r="AY55" s="464"/>
      <c r="AZ55" s="464"/>
      <c r="BA55" s="464"/>
      <c r="BB55" s="464"/>
      <c r="BC55" s="464"/>
      <c r="BD55" s="603"/>
      <c r="BE55" s="603"/>
      <c r="BF55" s="603"/>
      <c r="BG55" s="464"/>
      <c r="BH55" s="251"/>
      <c r="BI55" s="464"/>
      <c r="BJ55" s="464"/>
    </row>
    <row r="56" spans="1:74" s="420" customFormat="1" ht="12" customHeight="1" x14ac:dyDescent="0.25">
      <c r="A56" s="419"/>
      <c r="B56" s="749" t="s">
        <v>350</v>
      </c>
      <c r="C56" s="748"/>
      <c r="D56" s="748"/>
      <c r="E56" s="748"/>
      <c r="F56" s="748"/>
      <c r="G56" s="748"/>
      <c r="H56" s="748"/>
      <c r="I56" s="748"/>
      <c r="J56" s="748"/>
      <c r="K56" s="748"/>
      <c r="L56" s="748"/>
      <c r="M56" s="748"/>
      <c r="N56" s="748"/>
      <c r="O56" s="748"/>
      <c r="P56" s="748"/>
      <c r="Q56" s="748"/>
      <c r="AY56" s="464"/>
      <c r="AZ56" s="464"/>
      <c r="BA56" s="464"/>
      <c r="BB56" s="464"/>
      <c r="BC56" s="464"/>
      <c r="BD56" s="603"/>
      <c r="BE56" s="603"/>
      <c r="BF56" s="603"/>
      <c r="BG56" s="464"/>
      <c r="BH56" s="251"/>
      <c r="BI56" s="464"/>
      <c r="BJ56" s="464"/>
    </row>
    <row r="57" spans="1:74" s="420" customFormat="1" ht="12" customHeight="1" x14ac:dyDescent="0.25">
      <c r="A57" s="419"/>
      <c r="B57" s="744" t="s">
        <v>865</v>
      </c>
      <c r="C57" s="741"/>
      <c r="D57" s="741"/>
      <c r="E57" s="741"/>
      <c r="F57" s="741"/>
      <c r="G57" s="741"/>
      <c r="H57" s="741"/>
      <c r="I57" s="741"/>
      <c r="J57" s="741"/>
      <c r="K57" s="741"/>
      <c r="L57" s="741"/>
      <c r="M57" s="741"/>
      <c r="N57" s="741"/>
      <c r="O57" s="741"/>
      <c r="P57" s="741"/>
      <c r="Q57" s="735"/>
      <c r="AY57" s="464"/>
      <c r="AZ57" s="464"/>
      <c r="BA57" s="464"/>
      <c r="BB57" s="464"/>
      <c r="BC57" s="464"/>
      <c r="BD57" s="603"/>
      <c r="BE57" s="603"/>
      <c r="BF57" s="603"/>
      <c r="BG57" s="464"/>
      <c r="BH57" s="251"/>
      <c r="BI57" s="464"/>
      <c r="BJ57" s="464"/>
    </row>
    <row r="58" spans="1:74" s="420" customFormat="1" ht="12" customHeight="1" x14ac:dyDescent="0.25">
      <c r="A58" s="419"/>
      <c r="B58" s="744" t="s">
        <v>856</v>
      </c>
      <c r="C58" s="741"/>
      <c r="D58" s="741"/>
      <c r="E58" s="741"/>
      <c r="F58" s="741"/>
      <c r="G58" s="741"/>
      <c r="H58" s="741"/>
      <c r="I58" s="741"/>
      <c r="J58" s="741"/>
      <c r="K58" s="741"/>
      <c r="L58" s="741"/>
      <c r="M58" s="741"/>
      <c r="N58" s="741"/>
      <c r="O58" s="741"/>
      <c r="P58" s="741"/>
      <c r="Q58" s="735"/>
      <c r="AY58" s="464"/>
      <c r="AZ58" s="464"/>
      <c r="BA58" s="464"/>
      <c r="BB58" s="464"/>
      <c r="BC58" s="464"/>
      <c r="BD58" s="603"/>
      <c r="BE58" s="603"/>
      <c r="BF58" s="603"/>
      <c r="BG58" s="464"/>
      <c r="BH58" s="251"/>
      <c r="BI58" s="464"/>
      <c r="BJ58" s="464"/>
    </row>
    <row r="59" spans="1:74" s="420" customFormat="1" ht="12" customHeight="1" x14ac:dyDescent="0.25">
      <c r="A59" s="419"/>
      <c r="B59" s="794" t="s">
        <v>857</v>
      </c>
      <c r="C59" s="735"/>
      <c r="D59" s="735"/>
      <c r="E59" s="735"/>
      <c r="F59" s="735"/>
      <c r="G59" s="735"/>
      <c r="H59" s="735"/>
      <c r="I59" s="735"/>
      <c r="J59" s="735"/>
      <c r="K59" s="735"/>
      <c r="L59" s="735"/>
      <c r="M59" s="735"/>
      <c r="N59" s="735"/>
      <c r="O59" s="735"/>
      <c r="P59" s="735"/>
      <c r="Q59" s="735"/>
      <c r="AY59" s="464"/>
      <c r="AZ59" s="464"/>
      <c r="BA59" s="464"/>
      <c r="BB59" s="464"/>
      <c r="BC59" s="464"/>
      <c r="BD59" s="603"/>
      <c r="BE59" s="603"/>
      <c r="BF59" s="603"/>
      <c r="BG59" s="464"/>
      <c r="BH59" s="251"/>
      <c r="BI59" s="464"/>
      <c r="BJ59" s="464"/>
    </row>
    <row r="60" spans="1:74" s="420" customFormat="1" ht="12" customHeight="1" x14ac:dyDescent="0.25">
      <c r="A60" s="419"/>
      <c r="B60" s="742" t="s">
        <v>866</v>
      </c>
      <c r="C60" s="741"/>
      <c r="D60" s="741"/>
      <c r="E60" s="741"/>
      <c r="F60" s="741"/>
      <c r="G60" s="741"/>
      <c r="H60" s="741"/>
      <c r="I60" s="741"/>
      <c r="J60" s="741"/>
      <c r="K60" s="741"/>
      <c r="L60" s="741"/>
      <c r="M60" s="741"/>
      <c r="N60" s="741"/>
      <c r="O60" s="741"/>
      <c r="P60" s="741"/>
      <c r="Q60" s="735"/>
      <c r="AY60" s="464"/>
      <c r="AZ60" s="464"/>
      <c r="BA60" s="464"/>
      <c r="BB60" s="464"/>
      <c r="BC60" s="464"/>
      <c r="BD60" s="603"/>
      <c r="BE60" s="603"/>
      <c r="BF60" s="603"/>
      <c r="BG60" s="464"/>
      <c r="BH60" s="251"/>
      <c r="BI60" s="464"/>
      <c r="BJ60" s="464"/>
    </row>
    <row r="61" spans="1:74" s="420" customFormat="1" ht="12" customHeight="1" x14ac:dyDescent="0.25">
      <c r="A61" s="419"/>
      <c r="B61" s="744" t="s">
        <v>829</v>
      </c>
      <c r="C61" s="745"/>
      <c r="D61" s="745"/>
      <c r="E61" s="745"/>
      <c r="F61" s="745"/>
      <c r="G61" s="745"/>
      <c r="H61" s="745"/>
      <c r="I61" s="745"/>
      <c r="J61" s="745"/>
      <c r="K61" s="745"/>
      <c r="L61" s="745"/>
      <c r="M61" s="745"/>
      <c r="N61" s="745"/>
      <c r="O61" s="745"/>
      <c r="P61" s="745"/>
      <c r="Q61" s="735"/>
      <c r="AY61" s="464"/>
      <c r="AZ61" s="464"/>
      <c r="BA61" s="464"/>
      <c r="BB61" s="464"/>
      <c r="BC61" s="464"/>
      <c r="BD61" s="603"/>
      <c r="BE61" s="603"/>
      <c r="BF61" s="603"/>
      <c r="BG61" s="464"/>
      <c r="BH61" s="251"/>
      <c r="BI61" s="464"/>
      <c r="BJ61" s="464"/>
    </row>
    <row r="62" spans="1:74" s="418" customFormat="1" ht="12" customHeight="1" x14ac:dyDescent="0.25">
      <c r="A62" s="393"/>
      <c r="B62" s="764" t="s">
        <v>1356</v>
      </c>
      <c r="C62" s="735"/>
      <c r="D62" s="735"/>
      <c r="E62" s="735"/>
      <c r="F62" s="735"/>
      <c r="G62" s="735"/>
      <c r="H62" s="735"/>
      <c r="I62" s="735"/>
      <c r="J62" s="735"/>
      <c r="K62" s="735"/>
      <c r="L62" s="735"/>
      <c r="M62" s="735"/>
      <c r="N62" s="735"/>
      <c r="O62" s="735"/>
      <c r="P62" s="735"/>
      <c r="Q62" s="735"/>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23"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36" customWidth="1"/>
    <col min="56" max="58" width="6.54296875" style="604" customWidth="1"/>
    <col min="59" max="62" width="6.54296875" style="336" customWidth="1"/>
    <col min="63" max="74" width="6.54296875" style="121" customWidth="1"/>
    <col min="75" max="16384" width="9.54296875" style="121"/>
  </cols>
  <sheetData>
    <row r="1" spans="1:74" ht="13.4" customHeight="1" x14ac:dyDescent="0.3">
      <c r="A1" s="759" t="s">
        <v>790</v>
      </c>
      <c r="B1" s="810" t="s">
        <v>1402</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4" customHeight="1"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613</v>
      </c>
      <c r="B6" s="199" t="s">
        <v>431</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22.824232874</v>
      </c>
      <c r="AZ6" s="208">
        <v>24.624475363999998</v>
      </c>
      <c r="BA6" s="208">
        <v>24.505718699999999</v>
      </c>
      <c r="BB6" s="208">
        <v>24.470733672000001</v>
      </c>
      <c r="BC6" s="208">
        <v>23.81</v>
      </c>
      <c r="BD6" s="208">
        <v>24.63</v>
      </c>
      <c r="BE6" s="208">
        <v>25.179639999999999</v>
      </c>
      <c r="BF6" s="208">
        <v>24.52054</v>
      </c>
      <c r="BG6" s="324">
        <v>26.218350000000001</v>
      </c>
      <c r="BH6" s="324">
        <v>25.839320000000001</v>
      </c>
      <c r="BI6" s="324">
        <v>25.766729999999999</v>
      </c>
      <c r="BJ6" s="324">
        <v>25.834250000000001</v>
      </c>
      <c r="BK6" s="324">
        <v>26.719740000000002</v>
      </c>
      <c r="BL6" s="324">
        <v>28.826809999999998</v>
      </c>
      <c r="BM6" s="324">
        <v>28.643650000000001</v>
      </c>
      <c r="BN6" s="324">
        <v>28.511050000000001</v>
      </c>
      <c r="BO6" s="324">
        <v>27.646380000000001</v>
      </c>
      <c r="BP6" s="324">
        <v>28.420559999999998</v>
      </c>
      <c r="BQ6" s="324">
        <v>28.888089999999998</v>
      </c>
      <c r="BR6" s="324">
        <v>27.924530000000001</v>
      </c>
      <c r="BS6" s="324">
        <v>29.537310000000002</v>
      </c>
      <c r="BT6" s="324">
        <v>28.82489</v>
      </c>
      <c r="BU6" s="324">
        <v>28.378509999999999</v>
      </c>
      <c r="BV6" s="324">
        <v>28.221329999999998</v>
      </c>
    </row>
    <row r="7" spans="1:74" ht="11.15" customHeight="1" x14ac:dyDescent="0.25">
      <c r="A7" s="119" t="s">
        <v>614</v>
      </c>
      <c r="B7" s="184" t="s">
        <v>463</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16.964534292</v>
      </c>
      <c r="AZ7" s="208">
        <v>17.340849726999998</v>
      </c>
      <c r="BA7" s="208">
        <v>17.083504907999998</v>
      </c>
      <c r="BB7" s="208">
        <v>17.715356121999999</v>
      </c>
      <c r="BC7" s="208">
        <v>18.170000000000002</v>
      </c>
      <c r="BD7" s="208">
        <v>18.89</v>
      </c>
      <c r="BE7" s="208">
        <v>18.624949999999998</v>
      </c>
      <c r="BF7" s="208">
        <v>18.511679999999998</v>
      </c>
      <c r="BG7" s="324">
        <v>18.68805</v>
      </c>
      <c r="BH7" s="324">
        <v>18.42869</v>
      </c>
      <c r="BI7" s="324">
        <v>17.650770000000001</v>
      </c>
      <c r="BJ7" s="324">
        <v>17.50825</v>
      </c>
      <c r="BK7" s="324">
        <v>18.080860000000001</v>
      </c>
      <c r="BL7" s="324">
        <v>18.52197</v>
      </c>
      <c r="BM7" s="324">
        <v>18.06232</v>
      </c>
      <c r="BN7" s="324">
        <v>18.51154</v>
      </c>
      <c r="BO7" s="324">
        <v>18.548909999999999</v>
      </c>
      <c r="BP7" s="324">
        <v>18.847059999999999</v>
      </c>
      <c r="BQ7" s="324">
        <v>18.545089999999998</v>
      </c>
      <c r="BR7" s="324">
        <v>18.428229999999999</v>
      </c>
      <c r="BS7" s="324">
        <v>18.410779999999999</v>
      </c>
      <c r="BT7" s="324">
        <v>18.014309999999998</v>
      </c>
      <c r="BU7" s="324">
        <v>17.207470000000001</v>
      </c>
      <c r="BV7" s="324">
        <v>17.055009999999999</v>
      </c>
    </row>
    <row r="8" spans="1:74" ht="11.15" customHeight="1" x14ac:dyDescent="0.25">
      <c r="A8" s="119" t="s">
        <v>615</v>
      </c>
      <c r="B8" s="199" t="s">
        <v>432</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13.906592014999999</v>
      </c>
      <c r="AZ8" s="208">
        <v>14.166147751</v>
      </c>
      <c r="BA8" s="208">
        <v>14.678367851999999</v>
      </c>
      <c r="BB8" s="208">
        <v>15.016192581</v>
      </c>
      <c r="BC8" s="208">
        <v>15.43</v>
      </c>
      <c r="BD8" s="208">
        <v>15.95</v>
      </c>
      <c r="BE8" s="208">
        <v>15.290010000000001</v>
      </c>
      <c r="BF8" s="208">
        <v>15.275180000000001</v>
      </c>
      <c r="BG8" s="324">
        <v>15.255839999999999</v>
      </c>
      <c r="BH8" s="324">
        <v>15.58644</v>
      </c>
      <c r="BI8" s="324">
        <v>15.521520000000001</v>
      </c>
      <c r="BJ8" s="324">
        <v>14.820679999999999</v>
      </c>
      <c r="BK8" s="324">
        <v>14.693429999999999</v>
      </c>
      <c r="BL8" s="324">
        <v>14.96852</v>
      </c>
      <c r="BM8" s="324">
        <v>15.38026</v>
      </c>
      <c r="BN8" s="324">
        <v>15.75977</v>
      </c>
      <c r="BO8" s="324">
        <v>16.182729999999999</v>
      </c>
      <c r="BP8" s="324">
        <v>16.727979999999999</v>
      </c>
      <c r="BQ8" s="324">
        <v>15.96649</v>
      </c>
      <c r="BR8" s="324">
        <v>15.820550000000001</v>
      </c>
      <c r="BS8" s="324">
        <v>15.63374</v>
      </c>
      <c r="BT8" s="324">
        <v>15.836080000000001</v>
      </c>
      <c r="BU8" s="324">
        <v>15.63697</v>
      </c>
      <c r="BV8" s="324">
        <v>14.835089999999999</v>
      </c>
    </row>
    <row r="9" spans="1:74" ht="11.15" customHeight="1" x14ac:dyDescent="0.25">
      <c r="A9" s="119" t="s">
        <v>616</v>
      </c>
      <c r="B9" s="199" t="s">
        <v>433</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10.979254835000001</v>
      </c>
      <c r="AZ9" s="208">
        <v>11.156395319</v>
      </c>
      <c r="BA9" s="208">
        <v>11.818900586</v>
      </c>
      <c r="BB9" s="208">
        <v>12.364903212</v>
      </c>
      <c r="BC9" s="208">
        <v>13.03</v>
      </c>
      <c r="BD9" s="208">
        <v>14.16</v>
      </c>
      <c r="BE9" s="208">
        <v>13.615</v>
      </c>
      <c r="BF9" s="208">
        <v>13.64006</v>
      </c>
      <c r="BG9" s="324">
        <v>13.734059999999999</v>
      </c>
      <c r="BH9" s="324">
        <v>12.778560000000001</v>
      </c>
      <c r="BI9" s="324">
        <v>12.355309999999999</v>
      </c>
      <c r="BJ9" s="324">
        <v>11.66009</v>
      </c>
      <c r="BK9" s="324">
        <v>11.230119999999999</v>
      </c>
      <c r="BL9" s="324">
        <v>11.51946</v>
      </c>
      <c r="BM9" s="324">
        <v>12.1784</v>
      </c>
      <c r="BN9" s="324">
        <v>12.837020000000001</v>
      </c>
      <c r="BO9" s="324">
        <v>13.47499</v>
      </c>
      <c r="BP9" s="324">
        <v>14.58032</v>
      </c>
      <c r="BQ9" s="324">
        <v>14.010910000000001</v>
      </c>
      <c r="BR9" s="324">
        <v>13.867000000000001</v>
      </c>
      <c r="BS9" s="324">
        <v>13.655189999999999</v>
      </c>
      <c r="BT9" s="324">
        <v>12.68282</v>
      </c>
      <c r="BU9" s="324">
        <v>12.21354</v>
      </c>
      <c r="BV9" s="324">
        <v>11.540699999999999</v>
      </c>
    </row>
    <row r="10" spans="1:74" ht="11.15" customHeight="1" x14ac:dyDescent="0.25">
      <c r="A10" s="119" t="s">
        <v>617</v>
      </c>
      <c r="B10" s="199" t="s">
        <v>434</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12.326841268000001</v>
      </c>
      <c r="AZ10" s="208">
        <v>12.631864588999999</v>
      </c>
      <c r="BA10" s="208">
        <v>13.169988277</v>
      </c>
      <c r="BB10" s="208">
        <v>13.387543513000001</v>
      </c>
      <c r="BC10" s="208">
        <v>13.52</v>
      </c>
      <c r="BD10" s="208">
        <v>13.83</v>
      </c>
      <c r="BE10" s="208">
        <v>13.431839999999999</v>
      </c>
      <c r="BF10" s="208">
        <v>13.367599999999999</v>
      </c>
      <c r="BG10" s="324">
        <v>13.603479999999999</v>
      </c>
      <c r="BH10" s="324">
        <v>13.56809</v>
      </c>
      <c r="BI10" s="324">
        <v>13.401669999999999</v>
      </c>
      <c r="BJ10" s="324">
        <v>12.840400000000001</v>
      </c>
      <c r="BK10" s="324">
        <v>12.99062</v>
      </c>
      <c r="BL10" s="324">
        <v>13.325989999999999</v>
      </c>
      <c r="BM10" s="324">
        <v>13.847860000000001</v>
      </c>
      <c r="BN10" s="324">
        <v>14.11276</v>
      </c>
      <c r="BO10" s="324">
        <v>14.26309</v>
      </c>
      <c r="BP10" s="324">
        <v>14.500909999999999</v>
      </c>
      <c r="BQ10" s="324">
        <v>13.98348</v>
      </c>
      <c r="BR10" s="324">
        <v>13.713649999999999</v>
      </c>
      <c r="BS10" s="324">
        <v>13.729089999999999</v>
      </c>
      <c r="BT10" s="324">
        <v>13.55369</v>
      </c>
      <c r="BU10" s="324">
        <v>13.29204</v>
      </c>
      <c r="BV10" s="324">
        <v>12.687849999999999</v>
      </c>
    </row>
    <row r="11" spans="1:74" ht="11.15" customHeight="1" x14ac:dyDescent="0.25">
      <c r="A11" s="119" t="s">
        <v>618</v>
      </c>
      <c r="B11" s="199" t="s">
        <v>435</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11.971532735</v>
      </c>
      <c r="AZ11" s="208">
        <v>11.678009942999999</v>
      </c>
      <c r="BA11" s="208">
        <v>12.345235993999999</v>
      </c>
      <c r="BB11" s="208">
        <v>12.874315963000001</v>
      </c>
      <c r="BC11" s="208">
        <v>13.03</v>
      </c>
      <c r="BD11" s="208">
        <v>13.27</v>
      </c>
      <c r="BE11" s="208">
        <v>13.01459</v>
      </c>
      <c r="BF11" s="208">
        <v>13.02069</v>
      </c>
      <c r="BG11" s="324">
        <v>12.96045</v>
      </c>
      <c r="BH11" s="324">
        <v>13.06753</v>
      </c>
      <c r="BI11" s="324">
        <v>13.21631</v>
      </c>
      <c r="BJ11" s="324">
        <v>11.72856</v>
      </c>
      <c r="BK11" s="324">
        <v>12.52791</v>
      </c>
      <c r="BL11" s="324">
        <v>12.51383</v>
      </c>
      <c r="BM11" s="324">
        <v>13.032730000000001</v>
      </c>
      <c r="BN11" s="324">
        <v>13.36777</v>
      </c>
      <c r="BO11" s="324">
        <v>13.323359999999999</v>
      </c>
      <c r="BP11" s="324">
        <v>13.36276</v>
      </c>
      <c r="BQ11" s="324">
        <v>13.03773</v>
      </c>
      <c r="BR11" s="324">
        <v>12.89526</v>
      </c>
      <c r="BS11" s="324">
        <v>12.798640000000001</v>
      </c>
      <c r="BT11" s="324">
        <v>12.916790000000001</v>
      </c>
      <c r="BU11" s="324">
        <v>13.004250000000001</v>
      </c>
      <c r="BV11" s="324">
        <v>11.52243</v>
      </c>
    </row>
    <row r="12" spans="1:74" ht="11.15" customHeight="1" x14ac:dyDescent="0.25">
      <c r="A12" s="119" t="s">
        <v>619</v>
      </c>
      <c r="B12" s="199" t="s">
        <v>436</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11.67208965</v>
      </c>
      <c r="AZ12" s="208">
        <v>11.637848760000001</v>
      </c>
      <c r="BA12" s="208">
        <v>12.232622508</v>
      </c>
      <c r="BB12" s="208">
        <v>12.763840234</v>
      </c>
      <c r="BC12" s="208">
        <v>12.86</v>
      </c>
      <c r="BD12" s="208">
        <v>13.17</v>
      </c>
      <c r="BE12" s="208">
        <v>12.77802</v>
      </c>
      <c r="BF12" s="208">
        <v>12.980840000000001</v>
      </c>
      <c r="BG12" s="324">
        <v>13.457319999999999</v>
      </c>
      <c r="BH12" s="324">
        <v>13.71799</v>
      </c>
      <c r="BI12" s="324">
        <v>13.75944</v>
      </c>
      <c r="BJ12" s="324">
        <v>12.81345</v>
      </c>
      <c r="BK12" s="324">
        <v>12.49729</v>
      </c>
      <c r="BL12" s="324">
        <v>12.64162</v>
      </c>
      <c r="BM12" s="324">
        <v>13.11064</v>
      </c>
      <c r="BN12" s="324">
        <v>13.48836</v>
      </c>
      <c r="BO12" s="324">
        <v>13.61379</v>
      </c>
      <c r="BP12" s="324">
        <v>13.90334</v>
      </c>
      <c r="BQ12" s="324">
        <v>13.36613</v>
      </c>
      <c r="BR12" s="324">
        <v>13.24347</v>
      </c>
      <c r="BS12" s="324">
        <v>13.4343</v>
      </c>
      <c r="BT12" s="324">
        <v>13.57095</v>
      </c>
      <c r="BU12" s="324">
        <v>13.511509999999999</v>
      </c>
      <c r="BV12" s="324">
        <v>12.55818</v>
      </c>
    </row>
    <row r="13" spans="1:74" ht="11.15" customHeight="1" x14ac:dyDescent="0.25">
      <c r="A13" s="119" t="s">
        <v>620</v>
      </c>
      <c r="B13" s="199" t="s">
        <v>437</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12.005198821</v>
      </c>
      <c r="AZ13" s="208">
        <v>12.138308508</v>
      </c>
      <c r="BA13" s="208">
        <v>12.305747086</v>
      </c>
      <c r="BB13" s="208">
        <v>12.631096957</v>
      </c>
      <c r="BC13" s="208">
        <v>12.76</v>
      </c>
      <c r="BD13" s="208">
        <v>13.1</v>
      </c>
      <c r="BE13" s="208">
        <v>13.022539999999999</v>
      </c>
      <c r="BF13" s="208">
        <v>13.02544</v>
      </c>
      <c r="BG13" s="324">
        <v>13.08911</v>
      </c>
      <c r="BH13" s="324">
        <v>13.029389999999999</v>
      </c>
      <c r="BI13" s="324">
        <v>12.587350000000001</v>
      </c>
      <c r="BJ13" s="324">
        <v>12.48667</v>
      </c>
      <c r="BK13" s="324">
        <v>12.345000000000001</v>
      </c>
      <c r="BL13" s="324">
        <v>12.451269999999999</v>
      </c>
      <c r="BM13" s="324">
        <v>12.602679999999999</v>
      </c>
      <c r="BN13" s="324">
        <v>13.00122</v>
      </c>
      <c r="BO13" s="324">
        <v>13.180429999999999</v>
      </c>
      <c r="BP13" s="324">
        <v>13.402290000000001</v>
      </c>
      <c r="BQ13" s="324">
        <v>13.311769999999999</v>
      </c>
      <c r="BR13" s="324">
        <v>13.28425</v>
      </c>
      <c r="BS13" s="324">
        <v>13.325810000000001</v>
      </c>
      <c r="BT13" s="324">
        <v>13.25164</v>
      </c>
      <c r="BU13" s="324">
        <v>12.76529</v>
      </c>
      <c r="BV13" s="324">
        <v>12.54631</v>
      </c>
    </row>
    <row r="14" spans="1:74" ht="11.15" customHeight="1" x14ac:dyDescent="0.25">
      <c r="A14" s="119" t="s">
        <v>621</v>
      </c>
      <c r="B14" s="201" t="s">
        <v>438</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17.544847530999998</v>
      </c>
      <c r="AZ14" s="208">
        <v>17.919595417</v>
      </c>
      <c r="BA14" s="208">
        <v>19.049706034</v>
      </c>
      <c r="BB14" s="208">
        <v>18.495776271</v>
      </c>
      <c r="BC14" s="208">
        <v>20.170000000000002</v>
      </c>
      <c r="BD14" s="208">
        <v>22.88</v>
      </c>
      <c r="BE14" s="208">
        <v>20.572199999999999</v>
      </c>
      <c r="BF14" s="208">
        <v>20.689139999999998</v>
      </c>
      <c r="BG14" s="324">
        <v>20.770489999999999</v>
      </c>
      <c r="BH14" s="324">
        <v>17.661290000000001</v>
      </c>
      <c r="BI14" s="324">
        <v>18.75732</v>
      </c>
      <c r="BJ14" s="324">
        <v>18.049099999999999</v>
      </c>
      <c r="BK14" s="324">
        <v>18.35765</v>
      </c>
      <c r="BL14" s="324">
        <v>18.728370000000002</v>
      </c>
      <c r="BM14" s="324">
        <v>19.905709999999999</v>
      </c>
      <c r="BN14" s="324">
        <v>20.25534</v>
      </c>
      <c r="BO14" s="324">
        <v>21.022870000000001</v>
      </c>
      <c r="BP14" s="324">
        <v>23.762530000000002</v>
      </c>
      <c r="BQ14" s="324">
        <v>21.322430000000001</v>
      </c>
      <c r="BR14" s="324">
        <v>21.394079999999999</v>
      </c>
      <c r="BS14" s="324">
        <v>21.427800000000001</v>
      </c>
      <c r="BT14" s="324">
        <v>17.486719999999998</v>
      </c>
      <c r="BU14" s="324">
        <v>19.285810000000001</v>
      </c>
      <c r="BV14" s="324">
        <v>18.491209999999999</v>
      </c>
    </row>
    <row r="15" spans="1:74" ht="11.15" customHeight="1" x14ac:dyDescent="0.25">
      <c r="A15" s="119" t="s">
        <v>622</v>
      </c>
      <c r="B15" s="201" t="s">
        <v>412</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13.83</v>
      </c>
      <c r="BA15" s="208">
        <v>14.47</v>
      </c>
      <c r="BB15" s="208">
        <v>14.77</v>
      </c>
      <c r="BC15" s="208">
        <v>14.92</v>
      </c>
      <c r="BD15" s="208">
        <v>15.42</v>
      </c>
      <c r="BE15" s="208">
        <v>15.006360000000001</v>
      </c>
      <c r="BF15" s="208">
        <v>15.07216</v>
      </c>
      <c r="BG15" s="324">
        <v>15.30796</v>
      </c>
      <c r="BH15" s="324">
        <v>15.02258</v>
      </c>
      <c r="BI15" s="324">
        <v>15.099220000000001</v>
      </c>
      <c r="BJ15" s="324">
        <v>14.42198</v>
      </c>
      <c r="BK15" s="324">
        <v>14.474209999999999</v>
      </c>
      <c r="BL15" s="324">
        <v>14.750310000000001</v>
      </c>
      <c r="BM15" s="324">
        <v>15.31719</v>
      </c>
      <c r="BN15" s="324">
        <v>15.686109999999999</v>
      </c>
      <c r="BO15" s="324">
        <v>15.69061</v>
      </c>
      <c r="BP15" s="324">
        <v>16.11992</v>
      </c>
      <c r="BQ15" s="324">
        <v>15.59003</v>
      </c>
      <c r="BR15" s="324">
        <v>15.37175</v>
      </c>
      <c r="BS15" s="324">
        <v>15.432550000000001</v>
      </c>
      <c r="BT15" s="324">
        <v>15.043620000000001</v>
      </c>
      <c r="BU15" s="324">
        <v>15.104710000000001</v>
      </c>
      <c r="BV15" s="324">
        <v>14.38292</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623</v>
      </c>
      <c r="B17" s="199" t="s">
        <v>431</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18.235097767999999</v>
      </c>
      <c r="AZ17" s="208">
        <v>19.380710349000001</v>
      </c>
      <c r="BA17" s="208">
        <v>18.037547285999999</v>
      </c>
      <c r="BB17" s="208">
        <v>17.576357227999999</v>
      </c>
      <c r="BC17" s="208">
        <v>17.13</v>
      </c>
      <c r="BD17" s="208">
        <v>17.96</v>
      </c>
      <c r="BE17" s="208">
        <v>18.575040000000001</v>
      </c>
      <c r="BF17" s="208">
        <v>17.887540000000001</v>
      </c>
      <c r="BG17" s="324">
        <v>18.878820000000001</v>
      </c>
      <c r="BH17" s="324">
        <v>18.58108</v>
      </c>
      <c r="BI17" s="324">
        <v>18.37876</v>
      </c>
      <c r="BJ17" s="324">
        <v>18.700009999999999</v>
      </c>
      <c r="BK17" s="324">
        <v>20.02655</v>
      </c>
      <c r="BL17" s="324">
        <v>21.24023</v>
      </c>
      <c r="BM17" s="324">
        <v>19.713329999999999</v>
      </c>
      <c r="BN17" s="324">
        <v>19.154319999999998</v>
      </c>
      <c r="BO17" s="324">
        <v>18.591149999999999</v>
      </c>
      <c r="BP17" s="324">
        <v>19.366900000000001</v>
      </c>
      <c r="BQ17" s="324">
        <v>19.992170000000002</v>
      </c>
      <c r="BR17" s="324">
        <v>19.138809999999999</v>
      </c>
      <c r="BS17" s="324">
        <v>19.952089999999998</v>
      </c>
      <c r="BT17" s="324">
        <v>19.455449999999999</v>
      </c>
      <c r="BU17" s="324">
        <v>19.08606</v>
      </c>
      <c r="BV17" s="324">
        <v>19.27366</v>
      </c>
    </row>
    <row r="18" spans="1:74" ht="11.15" customHeight="1" x14ac:dyDescent="0.25">
      <c r="A18" s="119" t="s">
        <v>624</v>
      </c>
      <c r="B18" s="184" t="s">
        <v>463</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13.845208856999999</v>
      </c>
      <c r="AZ18" s="208">
        <v>14.47490284</v>
      </c>
      <c r="BA18" s="208">
        <v>13.856585833</v>
      </c>
      <c r="BB18" s="208">
        <v>14.017747946</v>
      </c>
      <c r="BC18" s="208">
        <v>14.54</v>
      </c>
      <c r="BD18" s="208">
        <v>16.11</v>
      </c>
      <c r="BE18" s="208">
        <v>15.81174</v>
      </c>
      <c r="BF18" s="208">
        <v>15.47354</v>
      </c>
      <c r="BG18" s="324">
        <v>15.540279999999999</v>
      </c>
      <c r="BH18" s="324">
        <v>15.03871</v>
      </c>
      <c r="BI18" s="324">
        <v>14.35514</v>
      </c>
      <c r="BJ18" s="324">
        <v>14.18952</v>
      </c>
      <c r="BK18" s="324">
        <v>14.80447</v>
      </c>
      <c r="BL18" s="324">
        <v>15.48307</v>
      </c>
      <c r="BM18" s="324">
        <v>14.576320000000001</v>
      </c>
      <c r="BN18" s="324">
        <v>14.581519999999999</v>
      </c>
      <c r="BO18" s="324">
        <v>15.00756</v>
      </c>
      <c r="BP18" s="324">
        <v>16.551100000000002</v>
      </c>
      <c r="BQ18" s="324">
        <v>16.055610000000001</v>
      </c>
      <c r="BR18" s="324">
        <v>15.584479999999999</v>
      </c>
      <c r="BS18" s="324">
        <v>15.49222</v>
      </c>
      <c r="BT18" s="324">
        <v>14.8161</v>
      </c>
      <c r="BU18" s="324">
        <v>13.872719999999999</v>
      </c>
      <c r="BV18" s="324">
        <v>13.5052</v>
      </c>
    </row>
    <row r="19" spans="1:74" ht="11.15" customHeight="1" x14ac:dyDescent="0.25">
      <c r="A19" s="119" t="s">
        <v>625</v>
      </c>
      <c r="B19" s="199" t="s">
        <v>432</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10.786503453</v>
      </c>
      <c r="AZ19" s="208">
        <v>11.250445096</v>
      </c>
      <c r="BA19" s="208">
        <v>11.224795287999999</v>
      </c>
      <c r="BB19" s="208">
        <v>11.493712113000001</v>
      </c>
      <c r="BC19" s="208">
        <v>11.88</v>
      </c>
      <c r="BD19" s="208">
        <v>12.13</v>
      </c>
      <c r="BE19" s="208">
        <v>11.42521</v>
      </c>
      <c r="BF19" s="208">
        <v>11.4573</v>
      </c>
      <c r="BG19" s="324">
        <v>11.59984</v>
      </c>
      <c r="BH19" s="324">
        <v>11.72575</v>
      </c>
      <c r="BI19" s="324">
        <v>11.851150000000001</v>
      </c>
      <c r="BJ19" s="324">
        <v>11.506819999999999</v>
      </c>
      <c r="BK19" s="324">
        <v>11.57985</v>
      </c>
      <c r="BL19" s="324">
        <v>12.12961</v>
      </c>
      <c r="BM19" s="324">
        <v>12.07193</v>
      </c>
      <c r="BN19" s="324">
        <v>12.282640000000001</v>
      </c>
      <c r="BO19" s="324">
        <v>12.5953</v>
      </c>
      <c r="BP19" s="324">
        <v>12.7399</v>
      </c>
      <c r="BQ19" s="324">
        <v>11.89432</v>
      </c>
      <c r="BR19" s="324">
        <v>11.814690000000001</v>
      </c>
      <c r="BS19" s="324">
        <v>11.834709999999999</v>
      </c>
      <c r="BT19" s="324">
        <v>11.831810000000001</v>
      </c>
      <c r="BU19" s="324">
        <v>11.79317</v>
      </c>
      <c r="BV19" s="324">
        <v>11.29926</v>
      </c>
    </row>
    <row r="20" spans="1:74" ht="11.15" customHeight="1" x14ac:dyDescent="0.25">
      <c r="A20" s="119" t="s">
        <v>626</v>
      </c>
      <c r="B20" s="199" t="s">
        <v>433</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9.4792966980000006</v>
      </c>
      <c r="AZ20" s="208">
        <v>9.6372983673999997</v>
      </c>
      <c r="BA20" s="208">
        <v>9.8597037010000008</v>
      </c>
      <c r="BB20" s="208">
        <v>9.9460952504000009</v>
      </c>
      <c r="BC20" s="208">
        <v>10.41</v>
      </c>
      <c r="BD20" s="208">
        <v>11.61</v>
      </c>
      <c r="BE20" s="208">
        <v>10.566549999999999</v>
      </c>
      <c r="BF20" s="208">
        <v>10.116239999999999</v>
      </c>
      <c r="BG20" s="324">
        <v>9.810689</v>
      </c>
      <c r="BH20" s="324">
        <v>8.9278209999999998</v>
      </c>
      <c r="BI20" s="324">
        <v>9.1201270000000001</v>
      </c>
      <c r="BJ20" s="324">
        <v>9.1205020000000001</v>
      </c>
      <c r="BK20" s="324">
        <v>9.2194310000000002</v>
      </c>
      <c r="BL20" s="324">
        <v>9.4939250000000008</v>
      </c>
      <c r="BM20" s="324">
        <v>9.1513360000000006</v>
      </c>
      <c r="BN20" s="324">
        <v>9.2064430000000002</v>
      </c>
      <c r="BO20" s="324">
        <v>9.6943160000000006</v>
      </c>
      <c r="BP20" s="324">
        <v>10.850569999999999</v>
      </c>
      <c r="BQ20" s="324">
        <v>9.9305020000000006</v>
      </c>
      <c r="BR20" s="324">
        <v>9.4290629999999993</v>
      </c>
      <c r="BS20" s="324">
        <v>9.0937110000000008</v>
      </c>
      <c r="BT20" s="324">
        <v>8.2142020000000002</v>
      </c>
      <c r="BU20" s="324">
        <v>8.2500719999999994</v>
      </c>
      <c r="BV20" s="324">
        <v>8.1585769999999993</v>
      </c>
    </row>
    <row r="21" spans="1:74" ht="11.15" customHeight="1" x14ac:dyDescent="0.25">
      <c r="A21" s="119" t="s">
        <v>627</v>
      </c>
      <c r="B21" s="199" t="s">
        <v>434</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10.029795605</v>
      </c>
      <c r="AZ21" s="208">
        <v>10.435362874999999</v>
      </c>
      <c r="BA21" s="208">
        <v>10.446829048</v>
      </c>
      <c r="BB21" s="208">
        <v>10.391083697999999</v>
      </c>
      <c r="BC21" s="208">
        <v>10.93</v>
      </c>
      <c r="BD21" s="208">
        <v>11.22</v>
      </c>
      <c r="BE21" s="208">
        <v>10.325609999999999</v>
      </c>
      <c r="BF21" s="208">
        <v>10.216200000000001</v>
      </c>
      <c r="BG21" s="324">
        <v>10.329359999999999</v>
      </c>
      <c r="BH21" s="324">
        <v>10.54448</v>
      </c>
      <c r="BI21" s="324">
        <v>10.77867</v>
      </c>
      <c r="BJ21" s="324">
        <v>10.7027</v>
      </c>
      <c r="BK21" s="324">
        <v>10.79213</v>
      </c>
      <c r="BL21" s="324">
        <v>11.17287</v>
      </c>
      <c r="BM21" s="324">
        <v>11.12458</v>
      </c>
      <c r="BN21" s="324">
        <v>11.01005</v>
      </c>
      <c r="BO21" s="324">
        <v>11.55185</v>
      </c>
      <c r="BP21" s="324">
        <v>11.80306</v>
      </c>
      <c r="BQ21" s="324">
        <v>10.79312</v>
      </c>
      <c r="BR21" s="324">
        <v>10.583970000000001</v>
      </c>
      <c r="BS21" s="324">
        <v>10.508459999999999</v>
      </c>
      <c r="BT21" s="324">
        <v>10.55345</v>
      </c>
      <c r="BU21" s="324">
        <v>10.610749999999999</v>
      </c>
      <c r="BV21" s="324">
        <v>10.40315</v>
      </c>
    </row>
    <row r="22" spans="1:74" ht="11.15" customHeight="1" x14ac:dyDescent="0.25">
      <c r="A22" s="119" t="s">
        <v>628</v>
      </c>
      <c r="B22" s="199" t="s">
        <v>435</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11.658108057</v>
      </c>
      <c r="AZ22" s="208">
        <v>11.631779752</v>
      </c>
      <c r="BA22" s="208">
        <v>11.773965569</v>
      </c>
      <c r="BB22" s="208">
        <v>11.914149681</v>
      </c>
      <c r="BC22" s="208">
        <v>12.06</v>
      </c>
      <c r="BD22" s="208">
        <v>12.55</v>
      </c>
      <c r="BE22" s="208">
        <v>12.33785</v>
      </c>
      <c r="BF22" s="208">
        <v>12.302809999999999</v>
      </c>
      <c r="BG22" s="324">
        <v>12.282769999999999</v>
      </c>
      <c r="BH22" s="324">
        <v>12.1736</v>
      </c>
      <c r="BI22" s="324">
        <v>12.497920000000001</v>
      </c>
      <c r="BJ22" s="324">
        <v>11.54951</v>
      </c>
      <c r="BK22" s="324">
        <v>12.43238</v>
      </c>
      <c r="BL22" s="324">
        <v>12.44448</v>
      </c>
      <c r="BM22" s="324">
        <v>12.458080000000001</v>
      </c>
      <c r="BN22" s="324">
        <v>12.528650000000001</v>
      </c>
      <c r="BO22" s="324">
        <v>12.67085</v>
      </c>
      <c r="BP22" s="324">
        <v>13.142609999999999</v>
      </c>
      <c r="BQ22" s="324">
        <v>12.84881</v>
      </c>
      <c r="BR22" s="324">
        <v>12.617749999999999</v>
      </c>
      <c r="BS22" s="324">
        <v>12.48446</v>
      </c>
      <c r="BT22" s="324">
        <v>12.27647</v>
      </c>
      <c r="BU22" s="324">
        <v>12.479039999999999</v>
      </c>
      <c r="BV22" s="324">
        <v>11.43713</v>
      </c>
    </row>
    <row r="23" spans="1:74" ht="11.15" customHeight="1" x14ac:dyDescent="0.25">
      <c r="A23" s="119" t="s">
        <v>629</v>
      </c>
      <c r="B23" s="199" t="s">
        <v>436</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8.3170329677999995</v>
      </c>
      <c r="AZ23" s="208">
        <v>8.8194588746000004</v>
      </c>
      <c r="BA23" s="208">
        <v>8.8291111060999992</v>
      </c>
      <c r="BB23" s="208">
        <v>8.8478778868999992</v>
      </c>
      <c r="BC23" s="208">
        <v>9.67</v>
      </c>
      <c r="BD23" s="208">
        <v>10.17</v>
      </c>
      <c r="BE23" s="208">
        <v>8.2048070000000006</v>
      </c>
      <c r="BF23" s="208">
        <v>8.6077899999999996</v>
      </c>
      <c r="BG23" s="324">
        <v>8.6242169999999998</v>
      </c>
      <c r="BH23" s="324">
        <v>8.7408129999999993</v>
      </c>
      <c r="BI23" s="324">
        <v>8.9279489999999999</v>
      </c>
      <c r="BJ23" s="324">
        <v>8.6597770000000001</v>
      </c>
      <c r="BK23" s="324">
        <v>8.5341550000000002</v>
      </c>
      <c r="BL23" s="324">
        <v>9.0954460000000008</v>
      </c>
      <c r="BM23" s="324">
        <v>8.7094489999999993</v>
      </c>
      <c r="BN23" s="324">
        <v>8.7150949999999998</v>
      </c>
      <c r="BO23" s="324">
        <v>9.492286</v>
      </c>
      <c r="BP23" s="324">
        <v>10.01529</v>
      </c>
      <c r="BQ23" s="324">
        <v>8.0365839999999995</v>
      </c>
      <c r="BR23" s="324">
        <v>8.4879440000000006</v>
      </c>
      <c r="BS23" s="324">
        <v>8.5320529999999994</v>
      </c>
      <c r="BT23" s="324">
        <v>8.6673620000000007</v>
      </c>
      <c r="BU23" s="324">
        <v>8.8356030000000008</v>
      </c>
      <c r="BV23" s="324">
        <v>8.5926189999999991</v>
      </c>
    </row>
    <row r="24" spans="1:74" ht="11.15" customHeight="1" x14ac:dyDescent="0.25">
      <c r="A24" s="119" t="s">
        <v>630</v>
      </c>
      <c r="B24" s="199" t="s">
        <v>437</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9.4823699505000008</v>
      </c>
      <c r="AZ24" s="208">
        <v>9.6381729925999995</v>
      </c>
      <c r="BA24" s="208">
        <v>9.5737147441000001</v>
      </c>
      <c r="BB24" s="208">
        <v>9.9198953290999992</v>
      </c>
      <c r="BC24" s="208">
        <v>10.130000000000001</v>
      </c>
      <c r="BD24" s="208">
        <v>10.82</v>
      </c>
      <c r="BE24" s="208">
        <v>10.838150000000001</v>
      </c>
      <c r="BF24" s="208">
        <v>10.56799</v>
      </c>
      <c r="BG24" s="324">
        <v>10.50834</v>
      </c>
      <c r="BH24" s="324">
        <v>10.067209999999999</v>
      </c>
      <c r="BI24" s="324">
        <v>9.8481860000000001</v>
      </c>
      <c r="BJ24" s="324">
        <v>9.6738199999999992</v>
      </c>
      <c r="BK24" s="324">
        <v>9.7411770000000004</v>
      </c>
      <c r="BL24" s="324">
        <v>9.9216809999999995</v>
      </c>
      <c r="BM24" s="324">
        <v>9.7961080000000003</v>
      </c>
      <c r="BN24" s="324">
        <v>10.14818</v>
      </c>
      <c r="BO24" s="324">
        <v>10.340059999999999</v>
      </c>
      <c r="BP24" s="324">
        <v>11.03542</v>
      </c>
      <c r="BQ24" s="324">
        <v>11.058299999999999</v>
      </c>
      <c r="BR24" s="324">
        <v>10.74944</v>
      </c>
      <c r="BS24" s="324">
        <v>10.63064</v>
      </c>
      <c r="BT24" s="324">
        <v>10.150679999999999</v>
      </c>
      <c r="BU24" s="324">
        <v>9.9136959999999998</v>
      </c>
      <c r="BV24" s="324">
        <v>9.730423</v>
      </c>
    </row>
    <row r="25" spans="1:74" ht="11.15" customHeight="1" x14ac:dyDescent="0.25">
      <c r="A25" s="119" t="s">
        <v>631</v>
      </c>
      <c r="B25" s="201" t="s">
        <v>438</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15.636242129999999</v>
      </c>
      <c r="AZ25" s="208">
        <v>16.091792827999999</v>
      </c>
      <c r="BA25" s="208">
        <v>16.526054511000002</v>
      </c>
      <c r="BB25" s="208">
        <v>17.576467781000002</v>
      </c>
      <c r="BC25" s="208">
        <v>16.78</v>
      </c>
      <c r="BD25" s="208">
        <v>18.899999999999999</v>
      </c>
      <c r="BE25" s="208">
        <v>19.815380000000001</v>
      </c>
      <c r="BF25" s="208">
        <v>19.787710000000001</v>
      </c>
      <c r="BG25" s="324">
        <v>20.399239999999999</v>
      </c>
      <c r="BH25" s="324">
        <v>19.07818</v>
      </c>
      <c r="BI25" s="324">
        <v>16.808229999999998</v>
      </c>
      <c r="BJ25" s="324">
        <v>17.15907</v>
      </c>
      <c r="BK25" s="324">
        <v>17.38317</v>
      </c>
      <c r="BL25" s="324">
        <v>17.996390000000002</v>
      </c>
      <c r="BM25" s="324">
        <v>18.32197</v>
      </c>
      <c r="BN25" s="324">
        <v>19.44576</v>
      </c>
      <c r="BO25" s="324">
        <v>18.46499</v>
      </c>
      <c r="BP25" s="324">
        <v>20.740819999999999</v>
      </c>
      <c r="BQ25" s="324">
        <v>21.447500000000002</v>
      </c>
      <c r="BR25" s="324">
        <v>21.301380000000002</v>
      </c>
      <c r="BS25" s="324">
        <v>21.51829</v>
      </c>
      <c r="BT25" s="324">
        <v>20.116019999999999</v>
      </c>
      <c r="BU25" s="324">
        <v>17.600750000000001</v>
      </c>
      <c r="BV25" s="324">
        <v>17.87914</v>
      </c>
    </row>
    <row r="26" spans="1:74" ht="11.15" customHeight="1" x14ac:dyDescent="0.25">
      <c r="A26" s="119" t="s">
        <v>632</v>
      </c>
      <c r="B26" s="201" t="s">
        <v>412</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11.78</v>
      </c>
      <c r="BA26" s="208">
        <v>11.77</v>
      </c>
      <c r="BB26" s="208">
        <v>11.92</v>
      </c>
      <c r="BC26" s="208">
        <v>12.14</v>
      </c>
      <c r="BD26" s="208">
        <v>12.9</v>
      </c>
      <c r="BE26" s="208">
        <v>12.342169999999999</v>
      </c>
      <c r="BF26" s="208">
        <v>12.285270000000001</v>
      </c>
      <c r="BG26" s="324">
        <v>12.40335</v>
      </c>
      <c r="BH26" s="324">
        <v>12.22176</v>
      </c>
      <c r="BI26" s="324">
        <v>12.05301</v>
      </c>
      <c r="BJ26" s="324">
        <v>11.87628</v>
      </c>
      <c r="BK26" s="324">
        <v>12.12105</v>
      </c>
      <c r="BL26" s="324">
        <v>12.58938</v>
      </c>
      <c r="BM26" s="324">
        <v>12.394600000000001</v>
      </c>
      <c r="BN26" s="324">
        <v>12.50023</v>
      </c>
      <c r="BO26" s="324">
        <v>12.67145</v>
      </c>
      <c r="BP26" s="324">
        <v>13.42319</v>
      </c>
      <c r="BQ26" s="324">
        <v>12.763669999999999</v>
      </c>
      <c r="BR26" s="324">
        <v>12.57028</v>
      </c>
      <c r="BS26" s="324">
        <v>12.541880000000001</v>
      </c>
      <c r="BT26" s="324">
        <v>12.30561</v>
      </c>
      <c r="BU26" s="324">
        <v>11.98662</v>
      </c>
      <c r="BV26" s="324">
        <v>11.710140000000001</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633</v>
      </c>
      <c r="B28" s="199" t="s">
        <v>431</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15.28222308</v>
      </c>
      <c r="AZ28" s="208">
        <v>15.294551772</v>
      </c>
      <c r="BA28" s="208">
        <v>14.864194771999999</v>
      </c>
      <c r="BB28" s="208">
        <v>14.777340388000001</v>
      </c>
      <c r="BC28" s="208">
        <v>15.15</v>
      </c>
      <c r="BD28" s="208">
        <v>15.7</v>
      </c>
      <c r="BE28" s="208">
        <v>15.48798</v>
      </c>
      <c r="BF28" s="208">
        <v>15.1073</v>
      </c>
      <c r="BG28" s="324">
        <v>15.153700000000001</v>
      </c>
      <c r="BH28" s="324">
        <v>15.006119999999999</v>
      </c>
      <c r="BI28" s="324">
        <v>15.191879999999999</v>
      </c>
      <c r="BJ28" s="324">
        <v>15.11571</v>
      </c>
      <c r="BK28" s="324">
        <v>16.114540000000002</v>
      </c>
      <c r="BL28" s="324">
        <v>16.046410000000002</v>
      </c>
      <c r="BM28" s="324">
        <v>15.537800000000001</v>
      </c>
      <c r="BN28" s="324">
        <v>15.38978</v>
      </c>
      <c r="BO28" s="324">
        <v>15.72077</v>
      </c>
      <c r="BP28" s="324">
        <v>16.233350000000002</v>
      </c>
      <c r="BQ28" s="324">
        <v>15.94577</v>
      </c>
      <c r="BR28" s="324">
        <v>15.4871</v>
      </c>
      <c r="BS28" s="324">
        <v>15.466419999999999</v>
      </c>
      <c r="BT28" s="324">
        <v>15.25018</v>
      </c>
      <c r="BU28" s="324">
        <v>15.38048</v>
      </c>
      <c r="BV28" s="324">
        <v>15.25357</v>
      </c>
    </row>
    <row r="29" spans="1:74" ht="11.15" customHeight="1" x14ac:dyDescent="0.25">
      <c r="A29" s="119" t="s">
        <v>634</v>
      </c>
      <c r="B29" s="184" t="s">
        <v>463</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7.9292099940999998</v>
      </c>
      <c r="AZ29" s="208">
        <v>7.9914208963000002</v>
      </c>
      <c r="BA29" s="208">
        <v>7.6728023186999996</v>
      </c>
      <c r="BB29" s="208">
        <v>7.8105491453000004</v>
      </c>
      <c r="BC29" s="208">
        <v>8.26</v>
      </c>
      <c r="BD29" s="208">
        <v>8.74</v>
      </c>
      <c r="BE29" s="208">
        <v>7.9974610000000004</v>
      </c>
      <c r="BF29" s="208">
        <v>7.6861610000000002</v>
      </c>
      <c r="BG29" s="324">
        <v>7.5389549999999996</v>
      </c>
      <c r="BH29" s="324">
        <v>7.2946910000000003</v>
      </c>
      <c r="BI29" s="324">
        <v>7.6208689999999999</v>
      </c>
      <c r="BJ29" s="324">
        <v>7.7040839999999999</v>
      </c>
      <c r="BK29" s="324">
        <v>8.1228210000000001</v>
      </c>
      <c r="BL29" s="324">
        <v>8.2940559999999994</v>
      </c>
      <c r="BM29" s="324">
        <v>7.9493150000000004</v>
      </c>
      <c r="BN29" s="324">
        <v>7.5736520000000001</v>
      </c>
      <c r="BO29" s="324">
        <v>7.8398389999999996</v>
      </c>
      <c r="BP29" s="324">
        <v>8.2560319999999994</v>
      </c>
      <c r="BQ29" s="324">
        <v>7.5452680000000001</v>
      </c>
      <c r="BR29" s="324">
        <v>7.2334259999999997</v>
      </c>
      <c r="BS29" s="324">
        <v>7.0084439999999999</v>
      </c>
      <c r="BT29" s="324">
        <v>6.8665390000000004</v>
      </c>
      <c r="BU29" s="324">
        <v>7.1934839999999998</v>
      </c>
      <c r="BV29" s="324">
        <v>7.2515340000000004</v>
      </c>
    </row>
    <row r="30" spans="1:74" ht="11.15" customHeight="1" x14ac:dyDescent="0.25">
      <c r="A30" s="119" t="s">
        <v>635</v>
      </c>
      <c r="B30" s="199" t="s">
        <v>432</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7.6162758958000003</v>
      </c>
      <c r="AZ30" s="208">
        <v>7.8357465463000002</v>
      </c>
      <c r="BA30" s="208">
        <v>7.7147729912000003</v>
      </c>
      <c r="BB30" s="208">
        <v>8.0654841966999999</v>
      </c>
      <c r="BC30" s="208">
        <v>8.6199999999999992</v>
      </c>
      <c r="BD30" s="208">
        <v>8.92</v>
      </c>
      <c r="BE30" s="208">
        <v>8.4494089999999993</v>
      </c>
      <c r="BF30" s="208">
        <v>8.1543039999999998</v>
      </c>
      <c r="BG30" s="324">
        <v>8.0644550000000006</v>
      </c>
      <c r="BH30" s="324">
        <v>8.0689089999999997</v>
      </c>
      <c r="BI30" s="324">
        <v>8.1624960000000009</v>
      </c>
      <c r="BJ30" s="324">
        <v>8.1426169999999995</v>
      </c>
      <c r="BK30" s="324">
        <v>8.0573309999999996</v>
      </c>
      <c r="BL30" s="324">
        <v>8.2523619999999998</v>
      </c>
      <c r="BM30" s="324">
        <v>8.1168250000000004</v>
      </c>
      <c r="BN30" s="324">
        <v>8.0897159999999992</v>
      </c>
      <c r="BO30" s="324">
        <v>8.5019449999999992</v>
      </c>
      <c r="BP30" s="324">
        <v>8.7383769999999998</v>
      </c>
      <c r="BQ30" s="324">
        <v>8.3172779999999999</v>
      </c>
      <c r="BR30" s="324">
        <v>8.0215560000000004</v>
      </c>
      <c r="BS30" s="324">
        <v>7.8823819999999998</v>
      </c>
      <c r="BT30" s="324">
        <v>7.8912230000000001</v>
      </c>
      <c r="BU30" s="324">
        <v>7.9940329999999999</v>
      </c>
      <c r="BV30" s="324">
        <v>7.9543100000000004</v>
      </c>
    </row>
    <row r="31" spans="1:74" ht="11.15" customHeight="1" x14ac:dyDescent="0.25">
      <c r="A31" s="119" t="s">
        <v>636</v>
      </c>
      <c r="B31" s="199" t="s">
        <v>433</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7.1305250242999998</v>
      </c>
      <c r="AZ31" s="208">
        <v>7.2442252943999996</v>
      </c>
      <c r="BA31" s="208">
        <v>7.1227348877000001</v>
      </c>
      <c r="BB31" s="208">
        <v>7.4180164746999999</v>
      </c>
      <c r="BC31" s="208">
        <v>7.71</v>
      </c>
      <c r="BD31" s="208">
        <v>8.77</v>
      </c>
      <c r="BE31" s="208">
        <v>8.4935670000000005</v>
      </c>
      <c r="BF31" s="208">
        <v>8.3768560000000001</v>
      </c>
      <c r="BG31" s="324">
        <v>8.2733100000000004</v>
      </c>
      <c r="BH31" s="324">
        <v>7.391508</v>
      </c>
      <c r="BI31" s="324">
        <v>7.3326580000000003</v>
      </c>
      <c r="BJ31" s="324">
        <v>7.3510580000000001</v>
      </c>
      <c r="BK31" s="324">
        <v>7.4556329999999997</v>
      </c>
      <c r="BL31" s="324">
        <v>7.5234019999999999</v>
      </c>
      <c r="BM31" s="324">
        <v>7.4451910000000003</v>
      </c>
      <c r="BN31" s="324">
        <v>7.5550119999999996</v>
      </c>
      <c r="BO31" s="324">
        <v>7.7430180000000002</v>
      </c>
      <c r="BP31" s="324">
        <v>8.7736000000000001</v>
      </c>
      <c r="BQ31" s="324">
        <v>8.5001409999999993</v>
      </c>
      <c r="BR31" s="324">
        <v>8.3924029999999998</v>
      </c>
      <c r="BS31" s="324">
        <v>8.2921150000000008</v>
      </c>
      <c r="BT31" s="324">
        <v>7.3882989999999999</v>
      </c>
      <c r="BU31" s="324">
        <v>7.3413930000000001</v>
      </c>
      <c r="BV31" s="324">
        <v>7.3454699999999997</v>
      </c>
    </row>
    <row r="32" spans="1:74" ht="11.15" customHeight="1" x14ac:dyDescent="0.25">
      <c r="A32" s="119" t="s">
        <v>637</v>
      </c>
      <c r="B32" s="199" t="s">
        <v>434</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6.6874647549999997</v>
      </c>
      <c r="AZ32" s="208">
        <v>6.8661135738999999</v>
      </c>
      <c r="BA32" s="208">
        <v>6.9986138187</v>
      </c>
      <c r="BB32" s="208">
        <v>7.2600638580999997</v>
      </c>
      <c r="BC32" s="208">
        <v>7.9</v>
      </c>
      <c r="BD32" s="208">
        <v>9.0399999999999991</v>
      </c>
      <c r="BE32" s="208">
        <v>7.6554700000000002</v>
      </c>
      <c r="BF32" s="208">
        <v>7.5693349999999997</v>
      </c>
      <c r="BG32" s="324">
        <v>7.4706210000000004</v>
      </c>
      <c r="BH32" s="324">
        <v>7.1883840000000001</v>
      </c>
      <c r="BI32" s="324">
        <v>7.1334989999999996</v>
      </c>
      <c r="BJ32" s="324">
        <v>7.2918390000000004</v>
      </c>
      <c r="BK32" s="324">
        <v>7.1289259999999999</v>
      </c>
      <c r="BL32" s="324">
        <v>7.2203049999999998</v>
      </c>
      <c r="BM32" s="324">
        <v>7.2605500000000003</v>
      </c>
      <c r="BN32" s="324">
        <v>7.1864970000000001</v>
      </c>
      <c r="BO32" s="324">
        <v>7.6831370000000003</v>
      </c>
      <c r="BP32" s="324">
        <v>8.6166719999999994</v>
      </c>
      <c r="BQ32" s="324">
        <v>7.340649</v>
      </c>
      <c r="BR32" s="324">
        <v>7.2631819999999996</v>
      </c>
      <c r="BS32" s="324">
        <v>7.274896</v>
      </c>
      <c r="BT32" s="324">
        <v>6.9326230000000004</v>
      </c>
      <c r="BU32" s="324">
        <v>6.8493430000000002</v>
      </c>
      <c r="BV32" s="324">
        <v>7.0161040000000003</v>
      </c>
    </row>
    <row r="33" spans="1:74" ht="11.15" customHeight="1" x14ac:dyDescent="0.25">
      <c r="A33" s="119" t="s">
        <v>638</v>
      </c>
      <c r="B33" s="199" t="s">
        <v>435</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6.6322257493999999</v>
      </c>
      <c r="AZ33" s="208">
        <v>6.2506251512000004</v>
      </c>
      <c r="BA33" s="208">
        <v>6.1573648252000002</v>
      </c>
      <c r="BB33" s="208">
        <v>6.8275728676999998</v>
      </c>
      <c r="BC33" s="208">
        <v>7.2</v>
      </c>
      <c r="BD33" s="208">
        <v>8.02</v>
      </c>
      <c r="BE33" s="208">
        <v>7.6353210000000002</v>
      </c>
      <c r="BF33" s="208">
        <v>7.1785889999999997</v>
      </c>
      <c r="BG33" s="324">
        <v>6.8589960000000003</v>
      </c>
      <c r="BH33" s="324">
        <v>6.7047460000000001</v>
      </c>
      <c r="BI33" s="324">
        <v>6.8713410000000001</v>
      </c>
      <c r="BJ33" s="324">
        <v>6.3196159999999999</v>
      </c>
      <c r="BK33" s="324">
        <v>7.0381419999999997</v>
      </c>
      <c r="BL33" s="324">
        <v>6.5318180000000003</v>
      </c>
      <c r="BM33" s="324">
        <v>6.3604380000000003</v>
      </c>
      <c r="BN33" s="324">
        <v>6.7792260000000004</v>
      </c>
      <c r="BO33" s="324">
        <v>7.0382740000000004</v>
      </c>
      <c r="BP33" s="324">
        <v>7.7440059999999997</v>
      </c>
      <c r="BQ33" s="324">
        <v>7.4261699999999999</v>
      </c>
      <c r="BR33" s="324">
        <v>6.9912029999999996</v>
      </c>
      <c r="BS33" s="324">
        <v>6.691929</v>
      </c>
      <c r="BT33" s="324">
        <v>6.4946440000000001</v>
      </c>
      <c r="BU33" s="324">
        <v>6.6505929999999998</v>
      </c>
      <c r="BV33" s="324">
        <v>6.1285540000000003</v>
      </c>
    </row>
    <row r="34" spans="1:74" ht="11.15" customHeight="1" x14ac:dyDescent="0.25">
      <c r="A34" s="119" t="s">
        <v>639</v>
      </c>
      <c r="B34" s="199" t="s">
        <v>436</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5.9859386878</v>
      </c>
      <c r="AZ34" s="208">
        <v>6.2889223887999997</v>
      </c>
      <c r="BA34" s="208">
        <v>6.3262283188000001</v>
      </c>
      <c r="BB34" s="208">
        <v>6.6728143658999999</v>
      </c>
      <c r="BC34" s="208">
        <v>7.49</v>
      </c>
      <c r="BD34" s="208">
        <v>7.57</v>
      </c>
      <c r="BE34" s="208">
        <v>7.5615269999999999</v>
      </c>
      <c r="BF34" s="208">
        <v>7.6638349999999997</v>
      </c>
      <c r="BG34" s="324">
        <v>7.1602940000000004</v>
      </c>
      <c r="BH34" s="324">
        <v>6.8617480000000004</v>
      </c>
      <c r="BI34" s="324">
        <v>6.7842399999999996</v>
      </c>
      <c r="BJ34" s="324">
        <v>6.486809</v>
      </c>
      <c r="BK34" s="324">
        <v>6.4785089999999999</v>
      </c>
      <c r="BL34" s="324">
        <v>6.5506520000000004</v>
      </c>
      <c r="BM34" s="324">
        <v>6.4542409999999997</v>
      </c>
      <c r="BN34" s="324">
        <v>6.497382</v>
      </c>
      <c r="BO34" s="324">
        <v>7.0107330000000001</v>
      </c>
      <c r="BP34" s="324">
        <v>7.0702489999999996</v>
      </c>
      <c r="BQ34" s="324">
        <v>6.8448640000000003</v>
      </c>
      <c r="BR34" s="324">
        <v>7.0876150000000004</v>
      </c>
      <c r="BS34" s="324">
        <v>6.6735699999999998</v>
      </c>
      <c r="BT34" s="324">
        <v>6.3467269999999996</v>
      </c>
      <c r="BU34" s="324">
        <v>6.3043699999999996</v>
      </c>
      <c r="BV34" s="324">
        <v>6.0196319999999996</v>
      </c>
    </row>
    <row r="35" spans="1:74" s="120" customFormat="1" ht="11.15" customHeight="1" x14ac:dyDescent="0.25">
      <c r="A35" s="119" t="s">
        <v>640</v>
      </c>
      <c r="B35" s="199" t="s">
        <v>437</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6.5290426834000002</v>
      </c>
      <c r="AZ35" s="208">
        <v>6.5964016889000003</v>
      </c>
      <c r="BA35" s="208">
        <v>6.633035199</v>
      </c>
      <c r="BB35" s="208">
        <v>6.9794642734999996</v>
      </c>
      <c r="BC35" s="208">
        <v>7.11</v>
      </c>
      <c r="BD35" s="208">
        <v>7.68</v>
      </c>
      <c r="BE35" s="208">
        <v>7.9044610000000004</v>
      </c>
      <c r="BF35" s="208">
        <v>7.8285280000000004</v>
      </c>
      <c r="BG35" s="324">
        <v>7.6835639999999996</v>
      </c>
      <c r="BH35" s="324">
        <v>6.9012659999999997</v>
      </c>
      <c r="BI35" s="324">
        <v>6.6629149999999999</v>
      </c>
      <c r="BJ35" s="324">
        <v>6.5248989999999996</v>
      </c>
      <c r="BK35" s="324">
        <v>6.6780929999999996</v>
      </c>
      <c r="BL35" s="324">
        <v>6.6901349999999997</v>
      </c>
      <c r="BM35" s="324">
        <v>6.7166750000000004</v>
      </c>
      <c r="BN35" s="324">
        <v>6.9978249999999997</v>
      </c>
      <c r="BO35" s="324">
        <v>7.1307790000000004</v>
      </c>
      <c r="BP35" s="324">
        <v>7.6979649999999999</v>
      </c>
      <c r="BQ35" s="324">
        <v>7.9941060000000004</v>
      </c>
      <c r="BR35" s="324">
        <v>7.8521330000000003</v>
      </c>
      <c r="BS35" s="324">
        <v>7.5812949999999999</v>
      </c>
      <c r="BT35" s="324">
        <v>6.8578840000000003</v>
      </c>
      <c r="BU35" s="324">
        <v>6.6559189999999999</v>
      </c>
      <c r="BV35" s="324">
        <v>6.4962949999999999</v>
      </c>
    </row>
    <row r="36" spans="1:74" s="120" customFormat="1" ht="11.15" customHeight="1" x14ac:dyDescent="0.25">
      <c r="A36" s="119" t="s">
        <v>641</v>
      </c>
      <c r="B36" s="201" t="s">
        <v>438</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9.8617732493000005</v>
      </c>
      <c r="AZ36" s="208">
        <v>10.096694944999999</v>
      </c>
      <c r="BA36" s="208">
        <v>10.976631401000001</v>
      </c>
      <c r="BB36" s="208">
        <v>11.298233741000001</v>
      </c>
      <c r="BC36" s="208">
        <v>11.78</v>
      </c>
      <c r="BD36" s="208">
        <v>12.75</v>
      </c>
      <c r="BE36" s="208">
        <v>13.527990000000001</v>
      </c>
      <c r="BF36" s="208">
        <v>13.32211</v>
      </c>
      <c r="BG36" s="324">
        <v>13.44896</v>
      </c>
      <c r="BH36" s="324">
        <v>12.524229999999999</v>
      </c>
      <c r="BI36" s="324">
        <v>11.418570000000001</v>
      </c>
      <c r="BJ36" s="324">
        <v>10.51816</v>
      </c>
      <c r="BK36" s="324">
        <v>10.309189999999999</v>
      </c>
      <c r="BL36" s="324">
        <v>10.50751</v>
      </c>
      <c r="BM36" s="324">
        <v>11.40864</v>
      </c>
      <c r="BN36" s="324">
        <v>11.616899999999999</v>
      </c>
      <c r="BO36" s="324">
        <v>12.102370000000001</v>
      </c>
      <c r="BP36" s="324">
        <v>13.10411</v>
      </c>
      <c r="BQ36" s="324">
        <v>14.03092</v>
      </c>
      <c r="BR36" s="324">
        <v>13.68248</v>
      </c>
      <c r="BS36" s="324">
        <v>13.558680000000001</v>
      </c>
      <c r="BT36" s="324">
        <v>12.72767</v>
      </c>
      <c r="BU36" s="324">
        <v>11.659840000000001</v>
      </c>
      <c r="BV36" s="324">
        <v>10.680350000000001</v>
      </c>
    </row>
    <row r="37" spans="1:74" s="120" customFormat="1" ht="11.15" customHeight="1" x14ac:dyDescent="0.25">
      <c r="A37" s="119" t="s">
        <v>642</v>
      </c>
      <c r="B37" s="201" t="s">
        <v>412</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7.46</v>
      </c>
      <c r="BA37" s="208">
        <v>7.5</v>
      </c>
      <c r="BB37" s="208">
        <v>7.83</v>
      </c>
      <c r="BC37" s="208">
        <v>8.35</v>
      </c>
      <c r="BD37" s="208">
        <v>8.9600000000000009</v>
      </c>
      <c r="BE37" s="208">
        <v>8.6224419999999995</v>
      </c>
      <c r="BF37" s="208">
        <v>8.4858890000000002</v>
      </c>
      <c r="BG37" s="324">
        <v>8.2780229999999992</v>
      </c>
      <c r="BH37" s="324">
        <v>7.8976860000000002</v>
      </c>
      <c r="BI37" s="324">
        <v>7.8177519999999996</v>
      </c>
      <c r="BJ37" s="324">
        <v>7.6390719999999996</v>
      </c>
      <c r="BK37" s="324">
        <v>7.7091209999999997</v>
      </c>
      <c r="BL37" s="324">
        <v>7.7843330000000002</v>
      </c>
      <c r="BM37" s="324">
        <v>7.7706020000000002</v>
      </c>
      <c r="BN37" s="324">
        <v>7.8114059999999998</v>
      </c>
      <c r="BO37" s="324">
        <v>8.1853350000000002</v>
      </c>
      <c r="BP37" s="324">
        <v>8.7152750000000001</v>
      </c>
      <c r="BQ37" s="324">
        <v>8.3807989999999997</v>
      </c>
      <c r="BR37" s="324">
        <v>8.2675420000000006</v>
      </c>
      <c r="BS37" s="324">
        <v>8.0398259999999997</v>
      </c>
      <c r="BT37" s="324">
        <v>7.6626349999999999</v>
      </c>
      <c r="BU37" s="324">
        <v>7.5959580000000004</v>
      </c>
      <c r="BV37" s="324">
        <v>7.4094350000000002</v>
      </c>
    </row>
    <row r="38" spans="1:74" ht="11.15" customHeight="1" x14ac:dyDescent="0.25">
      <c r="A38" s="119"/>
      <c r="B38" s="122" t="s">
        <v>241</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185</v>
      </c>
      <c r="B39" s="199" t="s">
        <v>431</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19.979293427000002</v>
      </c>
      <c r="AZ39" s="253">
        <v>21.197069711000001</v>
      </c>
      <c r="BA39" s="253">
        <v>20.314191539999999</v>
      </c>
      <c r="BB39" s="253">
        <v>19.946437324000001</v>
      </c>
      <c r="BC39" s="253">
        <v>19.43</v>
      </c>
      <c r="BD39" s="253">
        <v>20.260000000000002</v>
      </c>
      <c r="BE39" s="253">
        <v>21.071819999999999</v>
      </c>
      <c r="BF39" s="253">
        <v>20.443059999999999</v>
      </c>
      <c r="BG39" s="348">
        <v>21.407309999999999</v>
      </c>
      <c r="BH39" s="348">
        <v>20.791399999999999</v>
      </c>
      <c r="BI39" s="348">
        <v>20.79457</v>
      </c>
      <c r="BJ39" s="348">
        <v>21.35022</v>
      </c>
      <c r="BK39" s="348">
        <v>22.54485</v>
      </c>
      <c r="BL39" s="348">
        <v>23.866879999999998</v>
      </c>
      <c r="BM39" s="348">
        <v>22.854669999999999</v>
      </c>
      <c r="BN39" s="348">
        <v>22.32769</v>
      </c>
      <c r="BO39" s="348">
        <v>21.660699999999999</v>
      </c>
      <c r="BP39" s="348">
        <v>22.474989999999998</v>
      </c>
      <c r="BQ39" s="348">
        <v>23.248159999999999</v>
      </c>
      <c r="BR39" s="348">
        <v>22.298179999999999</v>
      </c>
      <c r="BS39" s="348">
        <v>23.171890000000001</v>
      </c>
      <c r="BT39" s="348">
        <v>22.347899999999999</v>
      </c>
      <c r="BU39" s="348">
        <v>22.151900000000001</v>
      </c>
      <c r="BV39" s="348">
        <v>22.65241</v>
      </c>
    </row>
    <row r="40" spans="1:74" ht="11.15" customHeight="1" x14ac:dyDescent="0.25">
      <c r="A40" s="256" t="s">
        <v>186</v>
      </c>
      <c r="B40" s="184" t="s">
        <v>463</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14.001183958</v>
      </c>
      <c r="AZ40" s="253">
        <v>14.342908179</v>
      </c>
      <c r="BA40" s="253">
        <v>13.853691118</v>
      </c>
      <c r="BB40" s="253">
        <v>13.875875204</v>
      </c>
      <c r="BC40" s="253">
        <v>14.42</v>
      </c>
      <c r="BD40" s="253">
        <v>15.58</v>
      </c>
      <c r="BE40" s="253">
        <v>15.504530000000001</v>
      </c>
      <c r="BF40" s="253">
        <v>15.27154</v>
      </c>
      <c r="BG40" s="348">
        <v>14.984680000000001</v>
      </c>
      <c r="BH40" s="348">
        <v>14.390829999999999</v>
      </c>
      <c r="BI40" s="348">
        <v>14.01726</v>
      </c>
      <c r="BJ40" s="348">
        <v>14.12182</v>
      </c>
      <c r="BK40" s="348">
        <v>14.823729999999999</v>
      </c>
      <c r="BL40" s="348">
        <v>15.209099999999999</v>
      </c>
      <c r="BM40" s="348">
        <v>14.568759999999999</v>
      </c>
      <c r="BN40" s="348">
        <v>14.28439</v>
      </c>
      <c r="BO40" s="348">
        <v>14.653740000000001</v>
      </c>
      <c r="BP40" s="348">
        <v>15.659979999999999</v>
      </c>
      <c r="BQ40" s="348">
        <v>15.42324</v>
      </c>
      <c r="BR40" s="348">
        <v>15.05354</v>
      </c>
      <c r="BS40" s="348">
        <v>14.69495</v>
      </c>
      <c r="BT40" s="348">
        <v>14.069789999999999</v>
      </c>
      <c r="BU40" s="348">
        <v>13.57286</v>
      </c>
      <c r="BV40" s="348">
        <v>13.590579999999999</v>
      </c>
    </row>
    <row r="41" spans="1:74" ht="11.15" customHeight="1" x14ac:dyDescent="0.25">
      <c r="A41" s="256" t="s">
        <v>187</v>
      </c>
      <c r="B41" s="199" t="s">
        <v>432</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10.987339626000001</v>
      </c>
      <c r="AZ41" s="253">
        <v>11.232176981</v>
      </c>
      <c r="BA41" s="253">
        <v>11.1316551</v>
      </c>
      <c r="BB41" s="253">
        <v>11.335465283</v>
      </c>
      <c r="BC41" s="253">
        <v>11.83</v>
      </c>
      <c r="BD41" s="253">
        <v>12.4</v>
      </c>
      <c r="BE41" s="253">
        <v>11.94346</v>
      </c>
      <c r="BF41" s="253">
        <v>11.74592</v>
      </c>
      <c r="BG41" s="348">
        <v>11.504720000000001</v>
      </c>
      <c r="BH41" s="348">
        <v>11.580959999999999</v>
      </c>
      <c r="BI41" s="348">
        <v>11.706569999999999</v>
      </c>
      <c r="BJ41" s="348">
        <v>11.629110000000001</v>
      </c>
      <c r="BK41" s="348">
        <v>11.62242</v>
      </c>
      <c r="BL41" s="348">
        <v>11.892189999999999</v>
      </c>
      <c r="BM41" s="348">
        <v>11.78744</v>
      </c>
      <c r="BN41" s="348">
        <v>11.79293</v>
      </c>
      <c r="BO41" s="348">
        <v>12.22026</v>
      </c>
      <c r="BP41" s="348">
        <v>12.75259</v>
      </c>
      <c r="BQ41" s="348">
        <v>12.25906</v>
      </c>
      <c r="BR41" s="348">
        <v>12.01121</v>
      </c>
      <c r="BS41" s="348">
        <v>11.61993</v>
      </c>
      <c r="BT41" s="348">
        <v>11.61786</v>
      </c>
      <c r="BU41" s="348">
        <v>11.659129999999999</v>
      </c>
      <c r="BV41" s="348">
        <v>11.508649999999999</v>
      </c>
    </row>
    <row r="42" spans="1:74" ht="11.15" customHeight="1" x14ac:dyDescent="0.25">
      <c r="A42" s="256" t="s">
        <v>188</v>
      </c>
      <c r="B42" s="199" t="s">
        <v>433</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9.4234741692000004</v>
      </c>
      <c r="AZ42" s="253">
        <v>9.5303014476999994</v>
      </c>
      <c r="BA42" s="253">
        <v>9.6494404601999992</v>
      </c>
      <c r="BB42" s="253">
        <v>9.8741063040999997</v>
      </c>
      <c r="BC42" s="253">
        <v>10.3</v>
      </c>
      <c r="BD42" s="253">
        <v>11.62</v>
      </c>
      <c r="BE42" s="253">
        <v>11.089040000000001</v>
      </c>
      <c r="BF42" s="253">
        <v>10.858219999999999</v>
      </c>
      <c r="BG42" s="348">
        <v>10.59674</v>
      </c>
      <c r="BH42" s="348">
        <v>9.5195139999999991</v>
      </c>
      <c r="BI42" s="348">
        <v>9.5087069999999994</v>
      </c>
      <c r="BJ42" s="348">
        <v>9.4737550000000006</v>
      </c>
      <c r="BK42" s="348">
        <v>9.5194080000000003</v>
      </c>
      <c r="BL42" s="348">
        <v>9.6584649999999996</v>
      </c>
      <c r="BM42" s="348">
        <v>9.6297320000000006</v>
      </c>
      <c r="BN42" s="348">
        <v>9.7639899999999997</v>
      </c>
      <c r="BO42" s="348">
        <v>10.17159</v>
      </c>
      <c r="BP42" s="348">
        <v>11.48194</v>
      </c>
      <c r="BQ42" s="348">
        <v>10.96082</v>
      </c>
      <c r="BR42" s="348">
        <v>10.70143</v>
      </c>
      <c r="BS42" s="348">
        <v>10.34667</v>
      </c>
      <c r="BT42" s="348">
        <v>9.2326449999999998</v>
      </c>
      <c r="BU42" s="348">
        <v>9.1688369999999999</v>
      </c>
      <c r="BV42" s="348">
        <v>9.0985119999999995</v>
      </c>
    </row>
    <row r="43" spans="1:74" ht="11.15" customHeight="1" x14ac:dyDescent="0.25">
      <c r="A43" s="256" t="s">
        <v>189</v>
      </c>
      <c r="B43" s="199" t="s">
        <v>434</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10.547322060999999</v>
      </c>
      <c r="AZ43" s="253">
        <v>10.896983668000001</v>
      </c>
      <c r="BA43" s="253">
        <v>10.958419855000001</v>
      </c>
      <c r="BB43" s="253">
        <v>11.002292641</v>
      </c>
      <c r="BC43" s="253">
        <v>11.48</v>
      </c>
      <c r="BD43" s="253">
        <v>12.08</v>
      </c>
      <c r="BE43" s="253">
        <v>11.373889999999999</v>
      </c>
      <c r="BF43" s="253">
        <v>11.243589999999999</v>
      </c>
      <c r="BG43" s="348">
        <v>11.307460000000001</v>
      </c>
      <c r="BH43" s="348">
        <v>11.154489999999999</v>
      </c>
      <c r="BI43" s="348">
        <v>11.11908</v>
      </c>
      <c r="BJ43" s="348">
        <v>11.092840000000001</v>
      </c>
      <c r="BK43" s="348">
        <v>11.209350000000001</v>
      </c>
      <c r="BL43" s="348">
        <v>11.53692</v>
      </c>
      <c r="BM43" s="348">
        <v>11.56495</v>
      </c>
      <c r="BN43" s="348">
        <v>11.502459999999999</v>
      </c>
      <c r="BO43" s="348">
        <v>11.95448</v>
      </c>
      <c r="BP43" s="348">
        <v>12.502750000000001</v>
      </c>
      <c r="BQ43" s="348">
        <v>11.710039999999999</v>
      </c>
      <c r="BR43" s="348">
        <v>11.47583</v>
      </c>
      <c r="BS43" s="348">
        <v>11.40211</v>
      </c>
      <c r="BT43" s="348">
        <v>11.11074</v>
      </c>
      <c r="BU43" s="348">
        <v>10.96271</v>
      </c>
      <c r="BV43" s="348">
        <v>10.873889999999999</v>
      </c>
    </row>
    <row r="44" spans="1:74" ht="11.15" customHeight="1" x14ac:dyDescent="0.25">
      <c r="A44" s="256" t="s">
        <v>190</v>
      </c>
      <c r="B44" s="199" t="s">
        <v>435</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10.276569349000001</v>
      </c>
      <c r="AZ44" s="253">
        <v>10.041786924</v>
      </c>
      <c r="BA44" s="253">
        <v>10.034055228</v>
      </c>
      <c r="BB44" s="253">
        <v>10.388980749</v>
      </c>
      <c r="BC44" s="253">
        <v>10.68</v>
      </c>
      <c r="BD44" s="253">
        <v>11.44</v>
      </c>
      <c r="BE44" s="253">
        <v>11.292020000000001</v>
      </c>
      <c r="BF44" s="253">
        <v>11.11439</v>
      </c>
      <c r="BG44" s="348">
        <v>10.86308</v>
      </c>
      <c r="BH44" s="348">
        <v>10.575100000000001</v>
      </c>
      <c r="BI44" s="348">
        <v>10.729010000000001</v>
      </c>
      <c r="BJ44" s="348">
        <v>9.9381839999999997</v>
      </c>
      <c r="BK44" s="348">
        <v>10.910780000000001</v>
      </c>
      <c r="BL44" s="348">
        <v>10.692909999999999</v>
      </c>
      <c r="BM44" s="348">
        <v>10.59253</v>
      </c>
      <c r="BN44" s="348">
        <v>10.74574</v>
      </c>
      <c r="BO44" s="348">
        <v>10.88458</v>
      </c>
      <c r="BP44" s="348">
        <v>11.504239999999999</v>
      </c>
      <c r="BQ44" s="348">
        <v>11.31836</v>
      </c>
      <c r="BR44" s="348">
        <v>11.0779</v>
      </c>
      <c r="BS44" s="348">
        <v>10.81424</v>
      </c>
      <c r="BT44" s="348">
        <v>10.47824</v>
      </c>
      <c r="BU44" s="348">
        <v>10.581659999999999</v>
      </c>
      <c r="BV44" s="348">
        <v>9.7715399999999999</v>
      </c>
    </row>
    <row r="45" spans="1:74" ht="11.15" customHeight="1" x14ac:dyDescent="0.25">
      <c r="A45" s="256" t="s">
        <v>191</v>
      </c>
      <c r="B45" s="199" t="s">
        <v>436</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8.7741561466999993</v>
      </c>
      <c r="AZ45" s="253">
        <v>9.1491028532000005</v>
      </c>
      <c r="BA45" s="253">
        <v>9.1206769359000006</v>
      </c>
      <c r="BB45" s="253">
        <v>9.2569997534000006</v>
      </c>
      <c r="BC45" s="253">
        <v>10.07</v>
      </c>
      <c r="BD45" s="253">
        <v>10.58</v>
      </c>
      <c r="BE45" s="253">
        <v>9.9048660000000002</v>
      </c>
      <c r="BF45" s="253">
        <v>10.145200000000001</v>
      </c>
      <c r="BG45" s="348">
        <v>9.9772979999999993</v>
      </c>
      <c r="BH45" s="348">
        <v>9.669651</v>
      </c>
      <c r="BI45" s="348">
        <v>9.5128990000000009</v>
      </c>
      <c r="BJ45" s="348">
        <v>9.3266589999999994</v>
      </c>
      <c r="BK45" s="348">
        <v>9.3111630000000005</v>
      </c>
      <c r="BL45" s="348">
        <v>9.5643940000000001</v>
      </c>
      <c r="BM45" s="348">
        <v>9.3217759999999998</v>
      </c>
      <c r="BN45" s="348">
        <v>9.3038880000000006</v>
      </c>
      <c r="BO45" s="348">
        <v>9.9753399999999992</v>
      </c>
      <c r="BP45" s="348">
        <v>10.47771</v>
      </c>
      <c r="BQ45" s="348">
        <v>9.6815280000000001</v>
      </c>
      <c r="BR45" s="348">
        <v>9.9439010000000003</v>
      </c>
      <c r="BS45" s="348">
        <v>9.7567889999999995</v>
      </c>
      <c r="BT45" s="348">
        <v>9.3884950000000007</v>
      </c>
      <c r="BU45" s="348">
        <v>9.2157160000000005</v>
      </c>
      <c r="BV45" s="348">
        <v>9.0428639999999998</v>
      </c>
    </row>
    <row r="46" spans="1:74" s="120" customFormat="1" ht="11.15" customHeight="1" x14ac:dyDescent="0.25">
      <c r="A46" s="256" t="s">
        <v>192</v>
      </c>
      <c r="B46" s="199" t="s">
        <v>437</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9.5732114980999992</v>
      </c>
      <c r="AZ46" s="253">
        <v>9.6514472564999991</v>
      </c>
      <c r="BA46" s="253">
        <v>9.6030327444000001</v>
      </c>
      <c r="BB46" s="253">
        <v>9.8844295549000005</v>
      </c>
      <c r="BC46" s="253">
        <v>10.14</v>
      </c>
      <c r="BD46" s="253">
        <v>10.83</v>
      </c>
      <c r="BE46" s="253">
        <v>10.984030000000001</v>
      </c>
      <c r="BF46" s="253">
        <v>10.84365</v>
      </c>
      <c r="BG46" s="348">
        <v>10.672330000000001</v>
      </c>
      <c r="BH46" s="348">
        <v>10.03847</v>
      </c>
      <c r="BI46" s="348">
        <v>9.7621120000000001</v>
      </c>
      <c r="BJ46" s="348">
        <v>9.8142010000000006</v>
      </c>
      <c r="BK46" s="348">
        <v>9.8491499999999998</v>
      </c>
      <c r="BL46" s="348">
        <v>9.8808109999999996</v>
      </c>
      <c r="BM46" s="348">
        <v>9.8097449999999995</v>
      </c>
      <c r="BN46" s="348">
        <v>10.07301</v>
      </c>
      <c r="BO46" s="348">
        <v>10.34409</v>
      </c>
      <c r="BP46" s="348">
        <v>10.98124</v>
      </c>
      <c r="BQ46" s="348">
        <v>11.130839999999999</v>
      </c>
      <c r="BR46" s="348">
        <v>11.01539</v>
      </c>
      <c r="BS46" s="348">
        <v>10.77284</v>
      </c>
      <c r="BT46" s="348">
        <v>10.121</v>
      </c>
      <c r="BU46" s="348">
        <v>9.8395390000000003</v>
      </c>
      <c r="BV46" s="348">
        <v>9.8414940000000009</v>
      </c>
    </row>
    <row r="47" spans="1:74" s="120" customFormat="1" ht="11.15" customHeight="1" x14ac:dyDescent="0.25">
      <c r="A47" s="256" t="s">
        <v>193</v>
      </c>
      <c r="B47" s="201" t="s">
        <v>438</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15.42022772</v>
      </c>
      <c r="AZ47" s="253">
        <v>15.570637096</v>
      </c>
      <c r="BA47" s="253">
        <v>16.270367319000002</v>
      </c>
      <c r="BB47" s="253">
        <v>16.507571819999999</v>
      </c>
      <c r="BC47" s="253">
        <v>16.77</v>
      </c>
      <c r="BD47" s="253">
        <v>18.87</v>
      </c>
      <c r="BE47" s="253">
        <v>18.788460000000001</v>
      </c>
      <c r="BF47" s="253">
        <v>18.74042</v>
      </c>
      <c r="BG47" s="348">
        <v>19.022539999999999</v>
      </c>
      <c r="BH47" s="348">
        <v>17.13852</v>
      </c>
      <c r="BI47" s="348">
        <v>16.318819999999999</v>
      </c>
      <c r="BJ47" s="348">
        <v>16.235009999999999</v>
      </c>
      <c r="BK47" s="348">
        <v>16.543690000000002</v>
      </c>
      <c r="BL47" s="348">
        <v>16.766549999999999</v>
      </c>
      <c r="BM47" s="348">
        <v>17.468920000000001</v>
      </c>
      <c r="BN47" s="348">
        <v>18.006180000000001</v>
      </c>
      <c r="BO47" s="348">
        <v>17.845929999999999</v>
      </c>
      <c r="BP47" s="348">
        <v>20.014410000000002</v>
      </c>
      <c r="BQ47" s="348">
        <v>19.846990000000002</v>
      </c>
      <c r="BR47" s="348">
        <v>19.687860000000001</v>
      </c>
      <c r="BS47" s="348">
        <v>19.74241</v>
      </c>
      <c r="BT47" s="348">
        <v>17.636690000000002</v>
      </c>
      <c r="BU47" s="348">
        <v>16.930199999999999</v>
      </c>
      <c r="BV47" s="348">
        <v>16.76924</v>
      </c>
    </row>
    <row r="48" spans="1:74" s="120" customFormat="1" ht="11.15" customHeight="1" x14ac:dyDescent="0.25">
      <c r="A48" s="256" t="s">
        <v>194</v>
      </c>
      <c r="B48" s="202" t="s">
        <v>412</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11.55</v>
      </c>
      <c r="BA48" s="209">
        <v>11.6</v>
      </c>
      <c r="BB48" s="209">
        <v>11.74</v>
      </c>
      <c r="BC48" s="209">
        <v>12.09</v>
      </c>
      <c r="BD48" s="209">
        <v>12.89</v>
      </c>
      <c r="BE48" s="209">
        <v>12.566739999999999</v>
      </c>
      <c r="BF48" s="209">
        <v>12.504619999999999</v>
      </c>
      <c r="BG48" s="350">
        <v>12.43263</v>
      </c>
      <c r="BH48" s="350">
        <v>11.957330000000001</v>
      </c>
      <c r="BI48" s="350">
        <v>11.88264</v>
      </c>
      <c r="BJ48" s="350">
        <v>11.777200000000001</v>
      </c>
      <c r="BK48" s="350">
        <v>12.00494</v>
      </c>
      <c r="BL48" s="350">
        <v>12.24094</v>
      </c>
      <c r="BM48" s="350">
        <v>12.2019</v>
      </c>
      <c r="BN48" s="350">
        <v>12.229179999999999</v>
      </c>
      <c r="BO48" s="350">
        <v>12.461</v>
      </c>
      <c r="BP48" s="350">
        <v>13.221019999999999</v>
      </c>
      <c r="BQ48" s="350">
        <v>12.81282</v>
      </c>
      <c r="BR48" s="350">
        <v>12.625679999999999</v>
      </c>
      <c r="BS48" s="350">
        <v>12.449490000000001</v>
      </c>
      <c r="BT48" s="350">
        <v>11.921569999999999</v>
      </c>
      <c r="BU48" s="350">
        <v>11.792949999999999</v>
      </c>
      <c r="BV48" s="350">
        <v>11.64048</v>
      </c>
    </row>
    <row r="49" spans="1:74" s="422" customFormat="1" ht="12" customHeight="1" x14ac:dyDescent="0.25">
      <c r="A49" s="421"/>
      <c r="B49" s="811" t="s">
        <v>867</v>
      </c>
      <c r="C49" s="735"/>
      <c r="D49" s="735"/>
      <c r="E49" s="735"/>
      <c r="F49" s="735"/>
      <c r="G49" s="735"/>
      <c r="H49" s="735"/>
      <c r="I49" s="735"/>
      <c r="J49" s="735"/>
      <c r="K49" s="735"/>
      <c r="L49" s="735"/>
      <c r="M49" s="735"/>
      <c r="N49" s="735"/>
      <c r="O49" s="735"/>
      <c r="P49" s="735"/>
      <c r="Q49" s="735"/>
      <c r="AY49" s="463"/>
      <c r="AZ49" s="463"/>
      <c r="BA49" s="463"/>
      <c r="BB49" s="463"/>
      <c r="BC49" s="463"/>
      <c r="BD49" s="605"/>
      <c r="BE49" s="605"/>
      <c r="BF49" s="605"/>
      <c r="BG49" s="463"/>
      <c r="BH49" s="463"/>
      <c r="BI49" s="463"/>
      <c r="BJ49" s="463"/>
    </row>
    <row r="50" spans="1:74" s="422" customFormat="1" ht="12" customHeight="1" x14ac:dyDescent="0.25">
      <c r="A50" s="421"/>
      <c r="B50" s="755" t="s">
        <v>806</v>
      </c>
      <c r="C50" s="756"/>
      <c r="D50" s="756"/>
      <c r="E50" s="756"/>
      <c r="F50" s="756"/>
      <c r="G50" s="756"/>
      <c r="H50" s="756"/>
      <c r="I50" s="756"/>
      <c r="J50" s="756"/>
      <c r="K50" s="756"/>
      <c r="L50" s="756"/>
      <c r="M50" s="756"/>
      <c r="N50" s="756"/>
      <c r="O50" s="756"/>
      <c r="P50" s="756"/>
      <c r="Q50" s="756"/>
      <c r="AY50" s="463"/>
      <c r="AZ50" s="463"/>
      <c r="BA50" s="463"/>
      <c r="BB50" s="463"/>
      <c r="BC50" s="463"/>
      <c r="BD50" s="605"/>
      <c r="BE50" s="605"/>
      <c r="BF50" s="605"/>
      <c r="BG50" s="463"/>
      <c r="BH50" s="463"/>
      <c r="BI50" s="463"/>
      <c r="BJ50" s="463"/>
    </row>
    <row r="51" spans="1:74" s="422" customFormat="1" ht="12" customHeight="1" x14ac:dyDescent="0.25">
      <c r="A51" s="423"/>
      <c r="B51" s="776" t="str">
        <f>"Notes: "&amp;"EIA completed modeling and analysis for this report on " &amp;Dates!D2&amp;"."</f>
        <v>Notes: EIA completed modeling and analysis for this report on Thursday September 1, 2022.</v>
      </c>
      <c r="C51" s="798"/>
      <c r="D51" s="798"/>
      <c r="E51" s="798"/>
      <c r="F51" s="798"/>
      <c r="G51" s="798"/>
      <c r="H51" s="798"/>
      <c r="I51" s="798"/>
      <c r="J51" s="798"/>
      <c r="K51" s="798"/>
      <c r="L51" s="798"/>
      <c r="M51" s="798"/>
      <c r="N51" s="798"/>
      <c r="O51" s="798"/>
      <c r="P51" s="798"/>
      <c r="Q51" s="777"/>
      <c r="AY51" s="463"/>
      <c r="AZ51" s="463"/>
      <c r="BA51" s="463"/>
      <c r="BB51" s="463"/>
      <c r="BC51" s="463"/>
      <c r="BD51" s="605"/>
      <c r="BE51" s="605"/>
      <c r="BF51" s="605"/>
      <c r="BG51" s="463"/>
      <c r="BH51" s="463"/>
      <c r="BI51" s="463"/>
      <c r="BJ51" s="463"/>
    </row>
    <row r="52" spans="1:74" s="422" customFormat="1" ht="12" customHeight="1" x14ac:dyDescent="0.25">
      <c r="A52" s="423"/>
      <c r="B52" s="749" t="s">
        <v>350</v>
      </c>
      <c r="C52" s="748"/>
      <c r="D52" s="748"/>
      <c r="E52" s="748"/>
      <c r="F52" s="748"/>
      <c r="G52" s="748"/>
      <c r="H52" s="748"/>
      <c r="I52" s="748"/>
      <c r="J52" s="748"/>
      <c r="K52" s="748"/>
      <c r="L52" s="748"/>
      <c r="M52" s="748"/>
      <c r="N52" s="748"/>
      <c r="O52" s="748"/>
      <c r="P52" s="748"/>
      <c r="Q52" s="748"/>
      <c r="AY52" s="463"/>
      <c r="AZ52" s="463"/>
      <c r="BA52" s="463"/>
      <c r="BB52" s="463"/>
      <c r="BC52" s="463"/>
      <c r="BD52" s="605"/>
      <c r="BE52" s="605"/>
      <c r="BF52" s="605"/>
      <c r="BG52" s="463"/>
      <c r="BH52" s="463"/>
      <c r="BI52" s="463"/>
      <c r="BJ52" s="463"/>
    </row>
    <row r="53" spans="1:74" s="422" customFormat="1" ht="12" customHeight="1" x14ac:dyDescent="0.25">
      <c r="A53" s="423"/>
      <c r="B53" s="757" t="s">
        <v>126</v>
      </c>
      <c r="C53" s="756"/>
      <c r="D53" s="756"/>
      <c r="E53" s="756"/>
      <c r="F53" s="756"/>
      <c r="G53" s="756"/>
      <c r="H53" s="756"/>
      <c r="I53" s="756"/>
      <c r="J53" s="756"/>
      <c r="K53" s="756"/>
      <c r="L53" s="756"/>
      <c r="M53" s="756"/>
      <c r="N53" s="756"/>
      <c r="O53" s="756"/>
      <c r="P53" s="756"/>
      <c r="Q53" s="756"/>
      <c r="AY53" s="463"/>
      <c r="AZ53" s="463"/>
      <c r="BA53" s="463"/>
      <c r="BB53" s="463"/>
      <c r="BC53" s="463"/>
      <c r="BD53" s="605"/>
      <c r="BE53" s="605"/>
      <c r="BF53" s="605"/>
      <c r="BG53" s="463"/>
      <c r="BH53" s="463"/>
      <c r="BI53" s="463"/>
      <c r="BJ53" s="463"/>
    </row>
    <row r="54" spans="1:74" s="422" customFormat="1" ht="12" customHeight="1" x14ac:dyDescent="0.25">
      <c r="A54" s="423"/>
      <c r="B54" s="744" t="s">
        <v>856</v>
      </c>
      <c r="C54" s="741"/>
      <c r="D54" s="741"/>
      <c r="E54" s="741"/>
      <c r="F54" s="741"/>
      <c r="G54" s="741"/>
      <c r="H54" s="741"/>
      <c r="I54" s="741"/>
      <c r="J54" s="741"/>
      <c r="K54" s="741"/>
      <c r="L54" s="741"/>
      <c r="M54" s="741"/>
      <c r="N54" s="741"/>
      <c r="O54" s="741"/>
      <c r="P54" s="741"/>
      <c r="Q54" s="735"/>
      <c r="AY54" s="463"/>
      <c r="AZ54" s="463"/>
      <c r="BA54" s="463"/>
      <c r="BB54" s="463"/>
      <c r="BC54" s="463"/>
      <c r="BD54" s="605"/>
      <c r="BE54" s="605"/>
      <c r="BF54" s="605"/>
      <c r="BG54" s="463"/>
      <c r="BH54" s="463"/>
      <c r="BI54" s="463"/>
      <c r="BJ54" s="463"/>
    </row>
    <row r="55" spans="1:74" s="422" customFormat="1" ht="12" customHeight="1" x14ac:dyDescent="0.25">
      <c r="A55" s="423"/>
      <c r="B55" s="794" t="s">
        <v>857</v>
      </c>
      <c r="C55" s="735"/>
      <c r="D55" s="735"/>
      <c r="E55" s="735"/>
      <c r="F55" s="735"/>
      <c r="G55" s="735"/>
      <c r="H55" s="735"/>
      <c r="I55" s="735"/>
      <c r="J55" s="735"/>
      <c r="K55" s="735"/>
      <c r="L55" s="735"/>
      <c r="M55" s="735"/>
      <c r="N55" s="735"/>
      <c r="O55" s="735"/>
      <c r="P55" s="735"/>
      <c r="Q55" s="735"/>
      <c r="AY55" s="463"/>
      <c r="AZ55" s="463"/>
      <c r="BA55" s="463"/>
      <c r="BB55" s="463"/>
      <c r="BC55" s="463"/>
      <c r="BD55" s="605"/>
      <c r="BE55" s="605"/>
      <c r="BF55" s="605"/>
      <c r="BG55" s="463"/>
      <c r="BH55" s="463"/>
      <c r="BI55" s="463"/>
      <c r="BJ55" s="463"/>
    </row>
    <row r="56" spans="1:74" s="422" customFormat="1" ht="12" customHeight="1" x14ac:dyDescent="0.25">
      <c r="A56" s="423"/>
      <c r="B56" s="742" t="s">
        <v>863</v>
      </c>
      <c r="C56" s="741"/>
      <c r="D56" s="741"/>
      <c r="E56" s="741"/>
      <c r="F56" s="741"/>
      <c r="G56" s="741"/>
      <c r="H56" s="741"/>
      <c r="I56" s="741"/>
      <c r="J56" s="741"/>
      <c r="K56" s="741"/>
      <c r="L56" s="741"/>
      <c r="M56" s="741"/>
      <c r="N56" s="741"/>
      <c r="O56" s="741"/>
      <c r="P56" s="741"/>
      <c r="Q56" s="735"/>
      <c r="AY56" s="463"/>
      <c r="AZ56" s="463"/>
      <c r="BA56" s="463"/>
      <c r="BB56" s="463"/>
      <c r="BC56" s="463"/>
      <c r="BD56" s="605"/>
      <c r="BE56" s="605"/>
      <c r="BF56" s="605"/>
      <c r="BG56" s="463"/>
      <c r="BH56" s="463"/>
      <c r="BI56" s="463"/>
      <c r="BJ56" s="463"/>
    </row>
    <row r="57" spans="1:74" s="422" customFormat="1" ht="12" customHeight="1" x14ac:dyDescent="0.25">
      <c r="A57" s="423"/>
      <c r="B57" s="744" t="s">
        <v>829</v>
      </c>
      <c r="C57" s="745"/>
      <c r="D57" s="745"/>
      <c r="E57" s="745"/>
      <c r="F57" s="745"/>
      <c r="G57" s="745"/>
      <c r="H57" s="745"/>
      <c r="I57" s="745"/>
      <c r="J57" s="745"/>
      <c r="K57" s="745"/>
      <c r="L57" s="745"/>
      <c r="M57" s="745"/>
      <c r="N57" s="745"/>
      <c r="O57" s="745"/>
      <c r="P57" s="745"/>
      <c r="Q57" s="735"/>
      <c r="AY57" s="463"/>
      <c r="AZ57" s="463"/>
      <c r="BA57" s="463"/>
      <c r="BB57" s="463"/>
      <c r="BC57" s="463"/>
      <c r="BD57" s="605"/>
      <c r="BE57" s="605"/>
      <c r="BF57" s="605"/>
      <c r="BG57" s="463"/>
      <c r="BH57" s="463"/>
      <c r="BI57" s="463"/>
      <c r="BJ57" s="463"/>
    </row>
    <row r="58" spans="1:74" s="418" customFormat="1" ht="12" customHeight="1" x14ac:dyDescent="0.25">
      <c r="A58" s="393"/>
      <c r="B58" s="764" t="s">
        <v>1356</v>
      </c>
      <c r="C58" s="735"/>
      <c r="D58" s="735"/>
      <c r="E58" s="735"/>
      <c r="F58" s="735"/>
      <c r="G58" s="735"/>
      <c r="H58" s="735"/>
      <c r="I58" s="735"/>
      <c r="J58" s="735"/>
      <c r="K58" s="735"/>
      <c r="L58" s="735"/>
      <c r="M58" s="735"/>
      <c r="N58" s="735"/>
      <c r="O58" s="735"/>
      <c r="P58" s="735"/>
      <c r="Q58" s="735"/>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91" customWidth="1"/>
    <col min="2" max="2" width="27" style="491" customWidth="1"/>
    <col min="3" max="55" width="6.54296875" style="491" customWidth="1"/>
    <col min="56" max="58" width="6.54296875" style="618" customWidth="1"/>
    <col min="59" max="74" width="6.54296875" style="491" customWidth="1"/>
    <col min="75" max="238" width="11" style="491"/>
    <col min="239" max="239" width="1.54296875" style="491" customWidth="1"/>
    <col min="240" max="16384" width="11" style="491"/>
  </cols>
  <sheetData>
    <row r="1" spans="1:74" ht="12.75" customHeight="1" x14ac:dyDescent="0.3">
      <c r="A1" s="759" t="s">
        <v>790</v>
      </c>
      <c r="B1" s="490" t="s">
        <v>1307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September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493"/>
      <c r="B4" s="495"/>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493"/>
      <c r="B5" s="129" t="s">
        <v>337</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1181</v>
      </c>
      <c r="B6" s="500" t="s">
        <v>81</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126.25650424</v>
      </c>
      <c r="AB6" s="690">
        <v>119.04781773000001</v>
      </c>
      <c r="AC6" s="690">
        <v>117.05947457000001</v>
      </c>
      <c r="AD6" s="690">
        <v>102.38126719</v>
      </c>
      <c r="AE6" s="690">
        <v>108.91838454000001</v>
      </c>
      <c r="AF6" s="690">
        <v>134.23975368000001</v>
      </c>
      <c r="AG6" s="690">
        <v>171.97088640000001</v>
      </c>
      <c r="AH6" s="690">
        <v>164.07358886</v>
      </c>
      <c r="AI6" s="690">
        <v>132.78554051</v>
      </c>
      <c r="AJ6" s="690">
        <v>123.08867028</v>
      </c>
      <c r="AK6" s="690">
        <v>101.45832052</v>
      </c>
      <c r="AL6" s="690">
        <v>118.39610107</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107.49144334</v>
      </c>
      <c r="BA6" s="690">
        <v>103.45004652</v>
      </c>
      <c r="BB6" s="690">
        <v>98.136451554000004</v>
      </c>
      <c r="BC6" s="690">
        <v>119.80955658000001</v>
      </c>
      <c r="BD6" s="690">
        <v>147.18639737999999</v>
      </c>
      <c r="BE6" s="690">
        <v>173.3586</v>
      </c>
      <c r="BF6" s="690">
        <v>167.22219999999999</v>
      </c>
      <c r="BG6" s="691">
        <v>127.7351</v>
      </c>
      <c r="BH6" s="691">
        <v>120.0166</v>
      </c>
      <c r="BI6" s="691">
        <v>104.53870000000001</v>
      </c>
      <c r="BJ6" s="691">
        <v>121.4768</v>
      </c>
      <c r="BK6" s="691">
        <v>124.37779999999999</v>
      </c>
      <c r="BL6" s="691">
        <v>103.67749999999999</v>
      </c>
      <c r="BM6" s="691">
        <v>109.9181</v>
      </c>
      <c r="BN6" s="691">
        <v>96.117999999999995</v>
      </c>
      <c r="BO6" s="691">
        <v>108.98350000000001</v>
      </c>
      <c r="BP6" s="691">
        <v>130.55629999999999</v>
      </c>
      <c r="BQ6" s="691">
        <v>157.7663</v>
      </c>
      <c r="BR6" s="691">
        <v>158.73519999999999</v>
      </c>
      <c r="BS6" s="691">
        <v>124.2658</v>
      </c>
      <c r="BT6" s="691">
        <v>118.25360000000001</v>
      </c>
      <c r="BU6" s="691">
        <v>105.2115</v>
      </c>
      <c r="BV6" s="691">
        <v>120.70359999999999</v>
      </c>
    </row>
    <row r="7" spans="1:74" ht="11.15" customHeight="1" x14ac:dyDescent="0.25">
      <c r="A7" s="499" t="s">
        <v>1182</v>
      </c>
      <c r="B7" s="500" t="s">
        <v>80</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70.292769587999999</v>
      </c>
      <c r="BA7" s="690">
        <v>60.249827758000002</v>
      </c>
      <c r="BB7" s="690">
        <v>54.606400569999998</v>
      </c>
      <c r="BC7" s="690">
        <v>61.778348835000003</v>
      </c>
      <c r="BD7" s="690">
        <v>72.697547392000004</v>
      </c>
      <c r="BE7" s="690">
        <v>95.322699999999998</v>
      </c>
      <c r="BF7" s="690">
        <v>91.649609999999996</v>
      </c>
      <c r="BG7" s="691">
        <v>78.47475</v>
      </c>
      <c r="BH7" s="691">
        <v>58.990299999999998</v>
      </c>
      <c r="BI7" s="691">
        <v>59.880380000000002</v>
      </c>
      <c r="BJ7" s="691">
        <v>68.226979999999998</v>
      </c>
      <c r="BK7" s="691">
        <v>79.929389999999998</v>
      </c>
      <c r="BL7" s="691">
        <v>63.03293</v>
      </c>
      <c r="BM7" s="691">
        <v>51.970059999999997</v>
      </c>
      <c r="BN7" s="691">
        <v>45.364330000000002</v>
      </c>
      <c r="BO7" s="691">
        <v>53.014620000000001</v>
      </c>
      <c r="BP7" s="691">
        <v>72.278639999999996</v>
      </c>
      <c r="BQ7" s="691">
        <v>87.888199999999998</v>
      </c>
      <c r="BR7" s="691">
        <v>86.847849999999994</v>
      </c>
      <c r="BS7" s="691">
        <v>69.568349999999995</v>
      </c>
      <c r="BT7" s="691">
        <v>53.019350000000003</v>
      </c>
      <c r="BU7" s="691">
        <v>53.965760000000003</v>
      </c>
      <c r="BV7" s="691">
        <v>63.409990000000001</v>
      </c>
    </row>
    <row r="8" spans="1:74" ht="11.15" customHeight="1" x14ac:dyDescent="0.25">
      <c r="A8" s="501" t="s">
        <v>1183</v>
      </c>
      <c r="B8" s="502" t="s">
        <v>83</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61.861902999999998</v>
      </c>
      <c r="BA8" s="690">
        <v>63.153700999999998</v>
      </c>
      <c r="BB8" s="690">
        <v>55.289540000000002</v>
      </c>
      <c r="BC8" s="690">
        <v>63.38162449</v>
      </c>
      <c r="BD8" s="690">
        <v>65.663341000000003</v>
      </c>
      <c r="BE8" s="690">
        <v>69.04128</v>
      </c>
      <c r="BF8" s="690">
        <v>68.958340000000007</v>
      </c>
      <c r="BG8" s="691">
        <v>64.981999999999999</v>
      </c>
      <c r="BH8" s="691">
        <v>58.541519999999998</v>
      </c>
      <c r="BI8" s="691">
        <v>62.477209999999999</v>
      </c>
      <c r="BJ8" s="691">
        <v>69.675910000000002</v>
      </c>
      <c r="BK8" s="691">
        <v>69.679550000000006</v>
      </c>
      <c r="BL8" s="691">
        <v>61.881410000000002</v>
      </c>
      <c r="BM8" s="691">
        <v>62.43168</v>
      </c>
      <c r="BN8" s="691">
        <v>55.461680000000001</v>
      </c>
      <c r="BO8" s="691">
        <v>64.752830000000003</v>
      </c>
      <c r="BP8" s="691">
        <v>67.583250000000007</v>
      </c>
      <c r="BQ8" s="691">
        <v>70.489990000000006</v>
      </c>
      <c r="BR8" s="691">
        <v>70.496830000000003</v>
      </c>
      <c r="BS8" s="691">
        <v>66.356350000000006</v>
      </c>
      <c r="BT8" s="691">
        <v>61.898389999999999</v>
      </c>
      <c r="BU8" s="691">
        <v>64.857349999999997</v>
      </c>
      <c r="BV8" s="691">
        <v>71.155789999999996</v>
      </c>
    </row>
    <row r="9" spans="1:74" ht="11.15" customHeight="1" x14ac:dyDescent="0.25">
      <c r="A9" s="501" t="s">
        <v>1184</v>
      </c>
      <c r="B9" s="502" t="s">
        <v>346</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74.270641427000001</v>
      </c>
      <c r="BA9" s="690">
        <v>84.546180546000002</v>
      </c>
      <c r="BB9" s="690">
        <v>82.828559279000004</v>
      </c>
      <c r="BC9" s="690">
        <v>84.277896032000001</v>
      </c>
      <c r="BD9" s="690">
        <v>80.043306654999995</v>
      </c>
      <c r="BE9" s="690">
        <v>70.610669999999999</v>
      </c>
      <c r="BF9" s="690">
        <v>68.93235</v>
      </c>
      <c r="BG9" s="691">
        <v>67.460040000000006</v>
      </c>
      <c r="BH9" s="691">
        <v>68.344149999999999</v>
      </c>
      <c r="BI9" s="691">
        <v>71.288719999999998</v>
      </c>
      <c r="BJ9" s="691">
        <v>77.057119999999998</v>
      </c>
      <c r="BK9" s="691">
        <v>78.001559999999998</v>
      </c>
      <c r="BL9" s="691">
        <v>75.967330000000004</v>
      </c>
      <c r="BM9" s="691">
        <v>89.363969999999995</v>
      </c>
      <c r="BN9" s="691">
        <v>92.663870000000003</v>
      </c>
      <c r="BO9" s="691">
        <v>95.364590000000007</v>
      </c>
      <c r="BP9" s="691">
        <v>86.84563</v>
      </c>
      <c r="BQ9" s="691">
        <v>76.718609999999998</v>
      </c>
      <c r="BR9" s="691">
        <v>74.495840000000001</v>
      </c>
      <c r="BS9" s="691">
        <v>72.559659999999994</v>
      </c>
      <c r="BT9" s="691">
        <v>73.980059999999995</v>
      </c>
      <c r="BU9" s="691">
        <v>75.868830000000003</v>
      </c>
      <c r="BV9" s="691">
        <v>82.787049999999994</v>
      </c>
    </row>
    <row r="10" spans="1:74" ht="11.15" customHeight="1" x14ac:dyDescent="0.25">
      <c r="A10" s="501" t="s">
        <v>1185</v>
      </c>
      <c r="B10" s="502" t="s">
        <v>348</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23.570554098999999</v>
      </c>
      <c r="BA10" s="690">
        <v>26.027488294000001</v>
      </c>
      <c r="BB10" s="690">
        <v>20.097965821999999</v>
      </c>
      <c r="BC10" s="690">
        <v>23.845427798999999</v>
      </c>
      <c r="BD10" s="690">
        <v>26.870632371999999</v>
      </c>
      <c r="BE10" s="690">
        <v>24.885490000000001</v>
      </c>
      <c r="BF10" s="690">
        <v>21.502040000000001</v>
      </c>
      <c r="BG10" s="691">
        <v>17.613869999999999</v>
      </c>
      <c r="BH10" s="691">
        <v>17.330819999999999</v>
      </c>
      <c r="BI10" s="691">
        <v>19.38456</v>
      </c>
      <c r="BJ10" s="691">
        <v>21.39686</v>
      </c>
      <c r="BK10" s="691">
        <v>24.25826</v>
      </c>
      <c r="BL10" s="691">
        <v>21.746320000000001</v>
      </c>
      <c r="BM10" s="691">
        <v>24.31148</v>
      </c>
      <c r="BN10" s="691">
        <v>24.475770000000001</v>
      </c>
      <c r="BO10" s="691">
        <v>28.270150000000001</v>
      </c>
      <c r="BP10" s="691">
        <v>27.886810000000001</v>
      </c>
      <c r="BQ10" s="691">
        <v>25.732810000000001</v>
      </c>
      <c r="BR10" s="691">
        <v>21.882899999999999</v>
      </c>
      <c r="BS10" s="691">
        <v>18.304870000000001</v>
      </c>
      <c r="BT10" s="691">
        <v>18.10839</v>
      </c>
      <c r="BU10" s="691">
        <v>20.165289999999999</v>
      </c>
      <c r="BV10" s="691">
        <v>22.437149999999999</v>
      </c>
    </row>
    <row r="11" spans="1:74" ht="11.15" customHeight="1" x14ac:dyDescent="0.25">
      <c r="A11" s="499" t="s">
        <v>1186</v>
      </c>
      <c r="B11" s="503" t="s">
        <v>85</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38.131327194999997</v>
      </c>
      <c r="BA11" s="690">
        <v>43.196570465999997</v>
      </c>
      <c r="BB11" s="690">
        <v>46.182796126</v>
      </c>
      <c r="BC11" s="690">
        <v>41.862341792000002</v>
      </c>
      <c r="BD11" s="690">
        <v>33.665966318999999</v>
      </c>
      <c r="BE11" s="690">
        <v>26.93562</v>
      </c>
      <c r="BF11" s="690">
        <v>29.004079999999998</v>
      </c>
      <c r="BG11" s="691">
        <v>32.498069999999998</v>
      </c>
      <c r="BH11" s="691">
        <v>35.71893</v>
      </c>
      <c r="BI11" s="691">
        <v>39.022109999999998</v>
      </c>
      <c r="BJ11" s="691">
        <v>43.877270000000003</v>
      </c>
      <c r="BK11" s="691">
        <v>40.303609999999999</v>
      </c>
      <c r="BL11" s="691">
        <v>40.171979999999998</v>
      </c>
      <c r="BM11" s="691">
        <v>46.572699999999998</v>
      </c>
      <c r="BN11" s="691">
        <v>48.196469999999998</v>
      </c>
      <c r="BO11" s="691">
        <v>44.366750000000003</v>
      </c>
      <c r="BP11" s="691">
        <v>35.370370000000001</v>
      </c>
      <c r="BQ11" s="691">
        <v>27.705390000000001</v>
      </c>
      <c r="BR11" s="691">
        <v>30.276499999999999</v>
      </c>
      <c r="BS11" s="691">
        <v>33.781790000000001</v>
      </c>
      <c r="BT11" s="691">
        <v>37.319600000000001</v>
      </c>
      <c r="BU11" s="691">
        <v>40.089109999999998</v>
      </c>
      <c r="BV11" s="691">
        <v>45.807949999999998</v>
      </c>
    </row>
    <row r="12" spans="1:74" ht="11.15" customHeight="1" x14ac:dyDescent="0.25">
      <c r="A12" s="499" t="s">
        <v>1187</v>
      </c>
      <c r="B12" s="500" t="s">
        <v>1297</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9.1417130039999996</v>
      </c>
      <c r="BA12" s="690">
        <v>11.810164442</v>
      </c>
      <c r="BB12" s="690">
        <v>13.390751012999999</v>
      </c>
      <c r="BC12" s="690">
        <v>15.053568796</v>
      </c>
      <c r="BD12" s="690">
        <v>15.813614126999999</v>
      </c>
      <c r="BE12" s="690">
        <v>14.89912</v>
      </c>
      <c r="BF12" s="690">
        <v>14.657170000000001</v>
      </c>
      <c r="BG12" s="691">
        <v>13.80035</v>
      </c>
      <c r="BH12" s="691">
        <v>11.764620000000001</v>
      </c>
      <c r="BI12" s="691">
        <v>9.5758569999999992</v>
      </c>
      <c r="BJ12" s="691">
        <v>8.0514960000000002</v>
      </c>
      <c r="BK12" s="691">
        <v>9.7446140000000003</v>
      </c>
      <c r="BL12" s="691">
        <v>10.79457</v>
      </c>
      <c r="BM12" s="691">
        <v>14.9556</v>
      </c>
      <c r="BN12" s="691">
        <v>16.897500000000001</v>
      </c>
      <c r="BO12" s="691">
        <v>19.273109999999999</v>
      </c>
      <c r="BP12" s="691">
        <v>19.99305</v>
      </c>
      <c r="BQ12" s="691">
        <v>19.289850000000001</v>
      </c>
      <c r="BR12" s="691">
        <v>18.576589999999999</v>
      </c>
      <c r="BS12" s="691">
        <v>16.971530000000001</v>
      </c>
      <c r="BT12" s="691">
        <v>15.10219</v>
      </c>
      <c r="BU12" s="691">
        <v>12.40686</v>
      </c>
      <c r="BV12" s="691">
        <v>10.94262</v>
      </c>
    </row>
    <row r="13" spans="1:74" ht="11.15" customHeight="1" x14ac:dyDescent="0.25">
      <c r="A13" s="499" t="s">
        <v>1188</v>
      </c>
      <c r="B13" s="500" t="s">
        <v>1043</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2.2251023719999998</v>
      </c>
      <c r="BA13" s="690">
        <v>2.231690859</v>
      </c>
      <c r="BB13" s="690">
        <v>1.9317267250000001</v>
      </c>
      <c r="BC13" s="690">
        <v>2.2279118040000001</v>
      </c>
      <c r="BD13" s="690">
        <v>2.389964242</v>
      </c>
      <c r="BE13" s="690">
        <v>2.3022320000000001</v>
      </c>
      <c r="BF13" s="690">
        <v>2.3707509999999998</v>
      </c>
      <c r="BG13" s="691">
        <v>2.146385</v>
      </c>
      <c r="BH13" s="691">
        <v>2.1053310000000001</v>
      </c>
      <c r="BI13" s="691">
        <v>2.0377269999999998</v>
      </c>
      <c r="BJ13" s="691">
        <v>2.2708059999999999</v>
      </c>
      <c r="BK13" s="691">
        <v>2.2770670000000002</v>
      </c>
      <c r="BL13" s="691">
        <v>2.122814</v>
      </c>
      <c r="BM13" s="691">
        <v>2.2399469999999999</v>
      </c>
      <c r="BN13" s="691">
        <v>1.944366</v>
      </c>
      <c r="BO13" s="691">
        <v>2.180536</v>
      </c>
      <c r="BP13" s="691">
        <v>2.222388</v>
      </c>
      <c r="BQ13" s="691">
        <v>2.269774</v>
      </c>
      <c r="BR13" s="691">
        <v>2.3528690000000001</v>
      </c>
      <c r="BS13" s="691">
        <v>2.1207250000000002</v>
      </c>
      <c r="BT13" s="691">
        <v>2.087888</v>
      </c>
      <c r="BU13" s="691">
        <v>1.9946790000000001</v>
      </c>
      <c r="BV13" s="691">
        <v>2.2593209999999999</v>
      </c>
    </row>
    <row r="14" spans="1:74" ht="11.15" customHeight="1" x14ac:dyDescent="0.25">
      <c r="A14" s="499" t="s">
        <v>1189</v>
      </c>
      <c r="B14" s="500" t="s">
        <v>84</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1.2019447569999999</v>
      </c>
      <c r="BA14" s="690">
        <v>1.2802664850000001</v>
      </c>
      <c r="BB14" s="690">
        <v>1.225319593</v>
      </c>
      <c r="BC14" s="690">
        <v>1.2886458409999999</v>
      </c>
      <c r="BD14" s="690">
        <v>1.3031295949999999</v>
      </c>
      <c r="BE14" s="690">
        <v>1.5882149999999999</v>
      </c>
      <c r="BF14" s="690">
        <v>1.398304</v>
      </c>
      <c r="BG14" s="691">
        <v>1.4013640000000001</v>
      </c>
      <c r="BH14" s="691">
        <v>1.4244490000000001</v>
      </c>
      <c r="BI14" s="691">
        <v>1.2684629999999999</v>
      </c>
      <c r="BJ14" s="691">
        <v>1.460685</v>
      </c>
      <c r="BK14" s="691">
        <v>1.418015</v>
      </c>
      <c r="BL14" s="691">
        <v>1.1316520000000001</v>
      </c>
      <c r="BM14" s="691">
        <v>1.284241</v>
      </c>
      <c r="BN14" s="691">
        <v>1.149767</v>
      </c>
      <c r="BO14" s="691">
        <v>1.274038</v>
      </c>
      <c r="BP14" s="691">
        <v>1.373016</v>
      </c>
      <c r="BQ14" s="691">
        <v>1.7207779999999999</v>
      </c>
      <c r="BR14" s="691">
        <v>1.4069849999999999</v>
      </c>
      <c r="BS14" s="691">
        <v>1.380741</v>
      </c>
      <c r="BT14" s="691">
        <v>1.361996</v>
      </c>
      <c r="BU14" s="691">
        <v>1.2128909999999999</v>
      </c>
      <c r="BV14" s="691">
        <v>1.340014</v>
      </c>
    </row>
    <row r="15" spans="1:74" ht="11.15" customHeight="1" x14ac:dyDescent="0.25">
      <c r="A15" s="499" t="s">
        <v>1190</v>
      </c>
      <c r="B15" s="500" t="s">
        <v>349</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-0.41225800000000001</v>
      </c>
      <c r="BA15" s="690">
        <v>-0.31750800000000001</v>
      </c>
      <c r="BB15" s="690">
        <v>-0.26522600000000002</v>
      </c>
      <c r="BC15" s="690">
        <v>-0.46674599999999999</v>
      </c>
      <c r="BD15" s="690">
        <v>-0.59096700000000002</v>
      </c>
      <c r="BE15" s="690">
        <v>-0.65265220000000002</v>
      </c>
      <c r="BF15" s="690">
        <v>-0.64041210000000004</v>
      </c>
      <c r="BG15" s="691">
        <v>-0.4685126</v>
      </c>
      <c r="BH15" s="691">
        <v>-0.49484719999999999</v>
      </c>
      <c r="BI15" s="691">
        <v>-0.4703891</v>
      </c>
      <c r="BJ15" s="691">
        <v>-0.41509180000000001</v>
      </c>
      <c r="BK15" s="691">
        <v>-0.44914379999999998</v>
      </c>
      <c r="BL15" s="691">
        <v>-0.39300180000000001</v>
      </c>
      <c r="BM15" s="691">
        <v>-0.3245323</v>
      </c>
      <c r="BN15" s="691">
        <v>-0.27391890000000002</v>
      </c>
      <c r="BO15" s="691">
        <v>-0.53569900000000004</v>
      </c>
      <c r="BP15" s="691">
        <v>-0.64077340000000005</v>
      </c>
      <c r="BQ15" s="691">
        <v>-0.62816590000000005</v>
      </c>
      <c r="BR15" s="691">
        <v>-0.59606599999999998</v>
      </c>
      <c r="BS15" s="691">
        <v>-0.48130020000000001</v>
      </c>
      <c r="BT15" s="691">
        <v>-0.51564549999999998</v>
      </c>
      <c r="BU15" s="691">
        <v>-0.42613630000000002</v>
      </c>
      <c r="BV15" s="691">
        <v>-0.38195269999999998</v>
      </c>
    </row>
    <row r="16" spans="1:74" ht="11.15" customHeight="1" x14ac:dyDescent="0.25">
      <c r="A16" s="499" t="s">
        <v>1191</v>
      </c>
      <c r="B16" s="500" t="s">
        <v>1298</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1.5197789500000001</v>
      </c>
      <c r="BA16" s="690">
        <v>1.3542829519999999</v>
      </c>
      <c r="BB16" s="690">
        <v>1.169414323</v>
      </c>
      <c r="BC16" s="690">
        <v>1.443331557</v>
      </c>
      <c r="BD16" s="690">
        <v>1.4989285939999999</v>
      </c>
      <c r="BE16" s="690">
        <v>1.537075</v>
      </c>
      <c r="BF16" s="690">
        <v>1.60429</v>
      </c>
      <c r="BG16" s="691">
        <v>1.3065100000000001</v>
      </c>
      <c r="BH16" s="691">
        <v>1.1634329999999999</v>
      </c>
      <c r="BI16" s="691">
        <v>1.3112109999999999</v>
      </c>
      <c r="BJ16" s="691">
        <v>1.4391069999999999</v>
      </c>
      <c r="BK16" s="691">
        <v>2.4854270000000001</v>
      </c>
      <c r="BL16" s="691">
        <v>1.7046920000000001</v>
      </c>
      <c r="BM16" s="691">
        <v>1.302182</v>
      </c>
      <c r="BN16" s="691">
        <v>1.1295580000000001</v>
      </c>
      <c r="BO16" s="691">
        <v>1.2707219999999999</v>
      </c>
      <c r="BP16" s="691">
        <v>1.346417</v>
      </c>
      <c r="BQ16" s="691">
        <v>1.4900199999999999</v>
      </c>
      <c r="BR16" s="691">
        <v>1.6082350000000001</v>
      </c>
      <c r="BS16" s="691">
        <v>1.27806</v>
      </c>
      <c r="BT16" s="691">
        <v>1.198774</v>
      </c>
      <c r="BU16" s="691">
        <v>1.3765000000000001</v>
      </c>
      <c r="BV16" s="691">
        <v>1.4774499999999999</v>
      </c>
    </row>
    <row r="17" spans="1:74" ht="11.15" customHeight="1" x14ac:dyDescent="0.25">
      <c r="A17" s="499" t="s">
        <v>1192</v>
      </c>
      <c r="B17" s="500" t="s">
        <v>82</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0.229733943</v>
      </c>
      <c r="BA17" s="690">
        <v>0.25054058000000001</v>
      </c>
      <c r="BB17" s="690">
        <v>0.27414007299999998</v>
      </c>
      <c r="BC17" s="690">
        <v>0.36177537199999998</v>
      </c>
      <c r="BD17" s="690">
        <v>0.229797995</v>
      </c>
      <c r="BE17" s="690">
        <v>0.28524119999999997</v>
      </c>
      <c r="BF17" s="690">
        <v>0.33849679999999999</v>
      </c>
      <c r="BG17" s="691">
        <v>0.30780400000000002</v>
      </c>
      <c r="BH17" s="691">
        <v>0.24263689999999999</v>
      </c>
      <c r="BI17" s="691">
        <v>0.26746160000000002</v>
      </c>
      <c r="BJ17" s="691">
        <v>0.3052916</v>
      </c>
      <c r="BK17" s="691">
        <v>0.3203143</v>
      </c>
      <c r="BL17" s="691">
        <v>0.26339560000000001</v>
      </c>
      <c r="BM17" s="691">
        <v>0.24744360000000001</v>
      </c>
      <c r="BN17" s="691">
        <v>0.23205609999999999</v>
      </c>
      <c r="BO17" s="691">
        <v>0.26737509999999998</v>
      </c>
      <c r="BP17" s="691">
        <v>0.22942969999999999</v>
      </c>
      <c r="BQ17" s="691">
        <v>0.25617689999999999</v>
      </c>
      <c r="BR17" s="691">
        <v>0.32557989999999998</v>
      </c>
      <c r="BS17" s="691">
        <v>0.2964096</v>
      </c>
      <c r="BT17" s="691">
        <v>0.26036609999999999</v>
      </c>
      <c r="BU17" s="691">
        <v>0.2480096</v>
      </c>
      <c r="BV17" s="691">
        <v>0.28908210000000001</v>
      </c>
    </row>
    <row r="18" spans="1:74" ht="11.15" customHeight="1" x14ac:dyDescent="0.25">
      <c r="A18" s="499" t="s">
        <v>1310</v>
      </c>
      <c r="B18" s="502" t="s">
        <v>1299</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0.49255534699999998</v>
      </c>
      <c r="BA18" s="690">
        <v>0.52757610700000002</v>
      </c>
      <c r="BB18" s="690">
        <v>0.51520276099999995</v>
      </c>
      <c r="BC18" s="690">
        <v>0.52795868099999999</v>
      </c>
      <c r="BD18" s="690">
        <v>0.53156219800000004</v>
      </c>
      <c r="BE18" s="690">
        <v>0.61929029999999996</v>
      </c>
      <c r="BF18" s="690">
        <v>0.57002350000000002</v>
      </c>
      <c r="BG18" s="691">
        <v>0.555145</v>
      </c>
      <c r="BH18" s="691">
        <v>0.59231350000000005</v>
      </c>
      <c r="BI18" s="691">
        <v>0.5166345</v>
      </c>
      <c r="BJ18" s="691">
        <v>0.65060600000000002</v>
      </c>
      <c r="BK18" s="691">
        <v>0.5241576</v>
      </c>
      <c r="BL18" s="691">
        <v>0.45275779999999999</v>
      </c>
      <c r="BM18" s="691">
        <v>0.52967779999999998</v>
      </c>
      <c r="BN18" s="691">
        <v>0.50516260000000002</v>
      </c>
      <c r="BO18" s="691">
        <v>0.50677950000000005</v>
      </c>
      <c r="BP18" s="691">
        <v>0.53864610000000002</v>
      </c>
      <c r="BQ18" s="691">
        <v>0.58700529999999995</v>
      </c>
      <c r="BR18" s="691">
        <v>0.53568550000000004</v>
      </c>
      <c r="BS18" s="691">
        <v>0.52654259999999997</v>
      </c>
      <c r="BT18" s="691">
        <v>0.57005550000000005</v>
      </c>
      <c r="BU18" s="691">
        <v>0.48249959999999997</v>
      </c>
      <c r="BV18" s="691">
        <v>0.64311149999999995</v>
      </c>
    </row>
    <row r="19" spans="1:74" ht="11.15" customHeight="1" x14ac:dyDescent="0.25">
      <c r="A19" s="499" t="s">
        <v>1193</v>
      </c>
      <c r="B19" s="500" t="s">
        <v>347</v>
      </c>
      <c r="C19" s="690">
        <v>359.44877494999997</v>
      </c>
      <c r="D19" s="690">
        <v>294.63336644999998</v>
      </c>
      <c r="E19" s="690">
        <v>308.74664582000003</v>
      </c>
      <c r="F19" s="690">
        <v>288.50948796</v>
      </c>
      <c r="G19" s="690">
        <v>325.90462185000001</v>
      </c>
      <c r="H19" s="690">
        <v>358.52326692999998</v>
      </c>
      <c r="I19" s="690">
        <v>396.85401639999998</v>
      </c>
      <c r="J19" s="690">
        <v>393.49724782999999</v>
      </c>
      <c r="K19" s="690">
        <v>342.91691284000001</v>
      </c>
      <c r="L19" s="690">
        <v>311.74973305999998</v>
      </c>
      <c r="M19" s="690">
        <v>309.06245872</v>
      </c>
      <c r="N19" s="690">
        <v>328.32004397999998</v>
      </c>
      <c r="O19" s="690">
        <v>345.32369352000001</v>
      </c>
      <c r="P19" s="690">
        <v>302.63477248999999</v>
      </c>
      <c r="Q19" s="690">
        <v>313.38512293000002</v>
      </c>
      <c r="R19" s="690">
        <v>284.30852981999999</v>
      </c>
      <c r="S19" s="690">
        <v>317.49756705999999</v>
      </c>
      <c r="T19" s="690">
        <v>339.70861264000001</v>
      </c>
      <c r="U19" s="690">
        <v>395.54697613000002</v>
      </c>
      <c r="V19" s="690">
        <v>386.90424983000003</v>
      </c>
      <c r="W19" s="690">
        <v>346.89449289999999</v>
      </c>
      <c r="X19" s="690">
        <v>306.99863250999999</v>
      </c>
      <c r="Y19" s="690">
        <v>302.25264699000002</v>
      </c>
      <c r="Z19" s="690">
        <v>324.17356496000002</v>
      </c>
      <c r="AA19" s="690">
        <v>327.54259874000002</v>
      </c>
      <c r="AB19" s="690">
        <v>306.30884113000002</v>
      </c>
      <c r="AC19" s="690">
        <v>296.24053241000001</v>
      </c>
      <c r="AD19" s="690">
        <v>267.50428488</v>
      </c>
      <c r="AE19" s="690">
        <v>292.30361098999998</v>
      </c>
      <c r="AF19" s="690">
        <v>339.02738319000002</v>
      </c>
      <c r="AG19" s="690">
        <v>396.00294688000002</v>
      </c>
      <c r="AH19" s="690">
        <v>384.66742357999999</v>
      </c>
      <c r="AI19" s="690">
        <v>320.73439853999997</v>
      </c>
      <c r="AJ19" s="690">
        <v>301.16003179000001</v>
      </c>
      <c r="AK19" s="690">
        <v>288.89324261000002</v>
      </c>
      <c r="AL19" s="690">
        <v>330.64838713</v>
      </c>
      <c r="AM19" s="690">
        <v>336.92783178000002</v>
      </c>
      <c r="AN19" s="690">
        <v>315.02512868000002</v>
      </c>
      <c r="AO19" s="690">
        <v>300.25827777000001</v>
      </c>
      <c r="AP19" s="690">
        <v>280.88134582999999</v>
      </c>
      <c r="AQ19" s="690">
        <v>306.65905852999998</v>
      </c>
      <c r="AR19" s="690">
        <v>361.00672585000001</v>
      </c>
      <c r="AS19" s="690">
        <v>391.09899424000002</v>
      </c>
      <c r="AT19" s="690">
        <v>399.76713452000001</v>
      </c>
      <c r="AU19" s="690">
        <v>335.68625817999998</v>
      </c>
      <c r="AV19" s="690">
        <v>306.9510669</v>
      </c>
      <c r="AW19" s="690">
        <v>302.40046811000002</v>
      </c>
      <c r="AX19" s="690">
        <v>326.12307294999999</v>
      </c>
      <c r="AY19" s="690">
        <v>365.20371425000002</v>
      </c>
      <c r="AZ19" s="690">
        <v>315.74656758999998</v>
      </c>
      <c r="BA19" s="690">
        <v>313.21464745999998</v>
      </c>
      <c r="BB19" s="690">
        <v>292.55448256</v>
      </c>
      <c r="BC19" s="690">
        <v>331.11374554999998</v>
      </c>
      <c r="BD19" s="690">
        <v>367.25991420999998</v>
      </c>
      <c r="BE19" s="690">
        <v>410.12220000000002</v>
      </c>
      <c r="BF19" s="690">
        <v>398.63490000000002</v>
      </c>
      <c r="BG19" s="691">
        <v>340.3528</v>
      </c>
      <c r="BH19" s="691">
        <v>307.39609999999999</v>
      </c>
      <c r="BI19" s="691">
        <v>299.81</v>
      </c>
      <c r="BJ19" s="691">
        <v>338.41669999999999</v>
      </c>
      <c r="BK19" s="691">
        <v>354.8691</v>
      </c>
      <c r="BL19" s="691">
        <v>306.58699999999999</v>
      </c>
      <c r="BM19" s="691">
        <v>315.43860000000001</v>
      </c>
      <c r="BN19" s="691">
        <v>291.20069999999998</v>
      </c>
      <c r="BO19" s="691">
        <v>323.62470000000002</v>
      </c>
      <c r="BP19" s="691">
        <v>358.73750000000001</v>
      </c>
      <c r="BQ19" s="691">
        <v>394.56810000000002</v>
      </c>
      <c r="BR19" s="691">
        <v>392.44920000000002</v>
      </c>
      <c r="BS19" s="691">
        <v>334.36989999999997</v>
      </c>
      <c r="BT19" s="691">
        <v>308.66500000000002</v>
      </c>
      <c r="BU19" s="691">
        <v>301.58429999999998</v>
      </c>
      <c r="BV19" s="691">
        <v>340.08409999999998</v>
      </c>
    </row>
    <row r="20" spans="1:74" ht="11.15" customHeight="1" x14ac:dyDescent="0.25">
      <c r="A20" s="493"/>
      <c r="B20" s="131" t="s">
        <v>1300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1194</v>
      </c>
      <c r="B21" s="500" t="s">
        <v>81</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5.5522695090000003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3.681466345</v>
      </c>
      <c r="BA21" s="690">
        <v>3.8541940389999998</v>
      </c>
      <c r="BB21" s="690">
        <v>3.4602427840000001</v>
      </c>
      <c r="BC21" s="690">
        <v>4.2263542410000001</v>
      </c>
      <c r="BD21" s="690">
        <v>4.7211943999999999</v>
      </c>
      <c r="BE21" s="690">
        <v>6.8890419999999999</v>
      </c>
      <c r="BF21" s="690">
        <v>6.8781730000000003</v>
      </c>
      <c r="BG21" s="691">
        <v>4.5216289999999999</v>
      </c>
      <c r="BH21" s="691">
        <v>3.7994750000000002</v>
      </c>
      <c r="BI21" s="691">
        <v>3.2234250000000002</v>
      </c>
      <c r="BJ21" s="691">
        <v>5.009474</v>
      </c>
      <c r="BK21" s="691">
        <v>4.0198229999999997</v>
      </c>
      <c r="BL21" s="691">
        <v>4.0072130000000001</v>
      </c>
      <c r="BM21" s="691">
        <v>4.2056389999999997</v>
      </c>
      <c r="BN21" s="691">
        <v>4.2082560000000004</v>
      </c>
      <c r="BO21" s="691">
        <v>3.0925250000000002</v>
      </c>
      <c r="BP21" s="691">
        <v>4.701619</v>
      </c>
      <c r="BQ21" s="691">
        <v>6.2599720000000003</v>
      </c>
      <c r="BR21" s="691">
        <v>5.1851529999999997</v>
      </c>
      <c r="BS21" s="691">
        <v>3.7519459999999998</v>
      </c>
      <c r="BT21" s="691">
        <v>3.9063599999999998</v>
      </c>
      <c r="BU21" s="691">
        <v>3.1945169999999998</v>
      </c>
      <c r="BV21" s="691">
        <v>4.8673469999999996</v>
      </c>
    </row>
    <row r="22" spans="1:74" ht="11.15" customHeight="1" x14ac:dyDescent="0.25">
      <c r="A22" s="499" t="s">
        <v>1195</v>
      </c>
      <c r="B22" s="500" t="s">
        <v>80</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9.1760670000000003E-2</v>
      </c>
      <c r="BA22" s="690">
        <v>1.3233144000000001E-2</v>
      </c>
      <c r="BB22" s="690">
        <v>4.16885E-3</v>
      </c>
      <c r="BC22" s="690">
        <v>6.7032029999999996E-3</v>
      </c>
      <c r="BD22" s="690">
        <v>1.813217E-3</v>
      </c>
      <c r="BE22" s="690">
        <v>1.7308199999999999E-2</v>
      </c>
      <c r="BF22" s="690">
        <v>2.49541E-2</v>
      </c>
      <c r="BG22" s="691">
        <v>0.13818430000000001</v>
      </c>
      <c r="BH22" s="691">
        <v>4.0247699999999997E-2</v>
      </c>
      <c r="BI22" s="691">
        <v>0.21337680000000001</v>
      </c>
      <c r="BJ22" s="691">
        <v>1.33548E-2</v>
      </c>
      <c r="BK22" s="691">
        <v>0.2001252</v>
      </c>
      <c r="BL22" s="691">
        <v>0.1278107</v>
      </c>
      <c r="BM22" s="691">
        <v>5.0531400000000002E-3</v>
      </c>
      <c r="BN22" s="691">
        <v>3.9318899999999997E-2</v>
      </c>
      <c r="BO22" s="691">
        <v>6.8573200000000001E-2</v>
      </c>
      <c r="BP22" s="691">
        <v>5.2183199999999999E-2</v>
      </c>
      <c r="BQ22" s="691">
        <v>1.7308199999999999E-2</v>
      </c>
      <c r="BR22" s="691">
        <v>0.11154409999999999</v>
      </c>
      <c r="BS22" s="691">
        <v>2.8784299999999999E-2</v>
      </c>
      <c r="BT22" s="691">
        <v>6.0217699999999999E-2</v>
      </c>
      <c r="BU22" s="691">
        <v>0.1047368</v>
      </c>
      <c r="BV22" s="691">
        <v>1.4064800000000001E-2</v>
      </c>
    </row>
    <row r="23" spans="1:74" ht="11.15" customHeight="1" x14ac:dyDescent="0.25">
      <c r="A23" s="499" t="s">
        <v>1196</v>
      </c>
      <c r="B23" s="502" t="s">
        <v>83</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2.2473770000000002</v>
      </c>
      <c r="BA23" s="690">
        <v>2.483851</v>
      </c>
      <c r="BB23" s="690">
        <v>1.7011769999999999</v>
      </c>
      <c r="BC23" s="690">
        <v>1.573663</v>
      </c>
      <c r="BD23" s="690">
        <v>2.2830180000000002</v>
      </c>
      <c r="BE23" s="690">
        <v>2.4802499999999998</v>
      </c>
      <c r="BF23" s="690">
        <v>2.47925</v>
      </c>
      <c r="BG23" s="691">
        <v>2.3700800000000002</v>
      </c>
      <c r="BH23" s="691">
        <v>2.4490799999999999</v>
      </c>
      <c r="BI23" s="691">
        <v>2.3700800000000002</v>
      </c>
      <c r="BJ23" s="691">
        <v>2.4490799999999999</v>
      </c>
      <c r="BK23" s="691">
        <v>2.4490799999999999</v>
      </c>
      <c r="BL23" s="691">
        <v>2.2120700000000002</v>
      </c>
      <c r="BM23" s="691">
        <v>2.4490799999999999</v>
      </c>
      <c r="BN23" s="691">
        <v>1.0025999999999999</v>
      </c>
      <c r="BO23" s="691">
        <v>2.2553100000000001</v>
      </c>
      <c r="BP23" s="691">
        <v>2.3700800000000002</v>
      </c>
      <c r="BQ23" s="691">
        <v>2.4490799999999999</v>
      </c>
      <c r="BR23" s="691">
        <v>2.4490799999999999</v>
      </c>
      <c r="BS23" s="691">
        <v>2.3700800000000002</v>
      </c>
      <c r="BT23" s="691">
        <v>1.70363</v>
      </c>
      <c r="BU23" s="691">
        <v>2.02738</v>
      </c>
      <c r="BV23" s="691">
        <v>2.4490799999999999</v>
      </c>
    </row>
    <row r="24" spans="1:74" ht="11.15" customHeight="1" x14ac:dyDescent="0.25">
      <c r="A24" s="499" t="s">
        <v>1197</v>
      </c>
      <c r="B24" s="502" t="s">
        <v>1198</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0.524359083</v>
      </c>
      <c r="BA24" s="690">
        <v>0.63847899299999999</v>
      </c>
      <c r="BB24" s="690">
        <v>0.54879365899999999</v>
      </c>
      <c r="BC24" s="690">
        <v>0.48859036099999997</v>
      </c>
      <c r="BD24" s="690">
        <v>0.40051522699999997</v>
      </c>
      <c r="BE24" s="690">
        <v>0.37753910000000002</v>
      </c>
      <c r="BF24" s="690">
        <v>0.32932309999999998</v>
      </c>
      <c r="BG24" s="691">
        <v>0.32577420000000001</v>
      </c>
      <c r="BH24" s="691">
        <v>0.49201080000000003</v>
      </c>
      <c r="BI24" s="691">
        <v>0.56529470000000004</v>
      </c>
      <c r="BJ24" s="691">
        <v>0.67997750000000001</v>
      </c>
      <c r="BK24" s="691">
        <v>0.67661170000000004</v>
      </c>
      <c r="BL24" s="691">
        <v>0.59412849999999995</v>
      </c>
      <c r="BM24" s="691">
        <v>0.7252634</v>
      </c>
      <c r="BN24" s="691">
        <v>0.83375889999999997</v>
      </c>
      <c r="BO24" s="691">
        <v>0.78531629999999997</v>
      </c>
      <c r="BP24" s="691">
        <v>0.58644070000000004</v>
      </c>
      <c r="BQ24" s="691">
        <v>0.47636770000000001</v>
      </c>
      <c r="BR24" s="691">
        <v>0.38028260000000003</v>
      </c>
      <c r="BS24" s="691">
        <v>0.35143039999999998</v>
      </c>
      <c r="BT24" s="691">
        <v>0.50636080000000006</v>
      </c>
      <c r="BU24" s="691">
        <v>0.57318119999999995</v>
      </c>
      <c r="BV24" s="691">
        <v>0.68343410000000004</v>
      </c>
    </row>
    <row r="25" spans="1:74" ht="11.15" customHeight="1" x14ac:dyDescent="0.25">
      <c r="A25" s="499" t="s">
        <v>1199</v>
      </c>
      <c r="B25" s="502" t="s">
        <v>1301</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1.009513154</v>
      </c>
      <c r="BA25" s="690">
        <v>1.1589884459999999</v>
      </c>
      <c r="BB25" s="690">
        <v>1.098442433</v>
      </c>
      <c r="BC25" s="690">
        <v>1.0341731110000001</v>
      </c>
      <c r="BD25" s="690">
        <v>1.0667178879999999</v>
      </c>
      <c r="BE25" s="690">
        <v>0.94381809999999999</v>
      </c>
      <c r="BF25" s="690">
        <v>0.90453680000000003</v>
      </c>
      <c r="BG25" s="691">
        <v>0.92529410000000001</v>
      </c>
      <c r="BH25" s="691">
        <v>0.89033830000000003</v>
      </c>
      <c r="BI25" s="691">
        <v>0.97944500000000001</v>
      </c>
      <c r="BJ25" s="691">
        <v>0.94252329999999995</v>
      </c>
      <c r="BK25" s="691">
        <v>1.013817</v>
      </c>
      <c r="BL25" s="691">
        <v>0.96279720000000002</v>
      </c>
      <c r="BM25" s="691">
        <v>1.162075</v>
      </c>
      <c r="BN25" s="691">
        <v>1.1103810000000001</v>
      </c>
      <c r="BO25" s="691">
        <v>1.091693</v>
      </c>
      <c r="BP25" s="691">
        <v>1.0486580000000001</v>
      </c>
      <c r="BQ25" s="691">
        <v>0.94083760000000005</v>
      </c>
      <c r="BR25" s="691">
        <v>0.93482509999999996</v>
      </c>
      <c r="BS25" s="691">
        <v>0.90593369999999995</v>
      </c>
      <c r="BT25" s="691">
        <v>0.91863490000000003</v>
      </c>
      <c r="BU25" s="691">
        <v>0.99768380000000001</v>
      </c>
      <c r="BV25" s="691">
        <v>0.95604109999999998</v>
      </c>
    </row>
    <row r="26" spans="1:74" ht="11.15" customHeight="1" x14ac:dyDescent="0.25">
      <c r="A26" s="499" t="s">
        <v>1200</v>
      </c>
      <c r="B26" s="500" t="s">
        <v>1302</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0.208797644</v>
      </c>
      <c r="BA26" s="690">
        <v>0.120443866</v>
      </c>
      <c r="BB26" s="690">
        <v>0.11046384200000001</v>
      </c>
      <c r="BC26" s="690">
        <v>0.123994959</v>
      </c>
      <c r="BD26" s="690">
        <v>0.123282867</v>
      </c>
      <c r="BE26" s="690">
        <v>0.1169423</v>
      </c>
      <c r="BF26" s="690">
        <v>9.4774600000000001E-2</v>
      </c>
      <c r="BG26" s="691">
        <v>9.4806799999999997E-2</v>
      </c>
      <c r="BH26" s="691">
        <v>0.1189837</v>
      </c>
      <c r="BI26" s="691">
        <v>8.5247500000000004E-2</v>
      </c>
      <c r="BJ26" s="691">
        <v>0.1690102</v>
      </c>
      <c r="BK26" s="691">
        <v>0.7454982</v>
      </c>
      <c r="BL26" s="691">
        <v>0.1564064</v>
      </c>
      <c r="BM26" s="691">
        <v>9.7410300000000005E-2</v>
      </c>
      <c r="BN26" s="691">
        <v>0.11265790000000001</v>
      </c>
      <c r="BO26" s="691">
        <v>0.1018437</v>
      </c>
      <c r="BP26" s="691">
        <v>9.84149E-2</v>
      </c>
      <c r="BQ26" s="691">
        <v>0.1199827</v>
      </c>
      <c r="BR26" s="691">
        <v>8.6153199999999999E-2</v>
      </c>
      <c r="BS26" s="691">
        <v>8.0866900000000005E-2</v>
      </c>
      <c r="BT26" s="691">
        <v>9.0040999999999996E-2</v>
      </c>
      <c r="BU26" s="691">
        <v>8.4350999999999995E-2</v>
      </c>
      <c r="BV26" s="691">
        <v>0.1751848</v>
      </c>
    </row>
    <row r="27" spans="1:74" ht="11.15" customHeight="1" x14ac:dyDescent="0.25">
      <c r="A27" s="499" t="s">
        <v>1201</v>
      </c>
      <c r="B27" s="502" t="s">
        <v>1202</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9.1136373160000002</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7.7632738960000003</v>
      </c>
      <c r="BA27" s="690">
        <v>8.2691894880000003</v>
      </c>
      <c r="BB27" s="690">
        <v>6.9232885680000003</v>
      </c>
      <c r="BC27" s="690">
        <v>7.4534788750000001</v>
      </c>
      <c r="BD27" s="690">
        <v>8.596541599</v>
      </c>
      <c r="BE27" s="690">
        <v>10.8249</v>
      </c>
      <c r="BF27" s="690">
        <v>10.71101</v>
      </c>
      <c r="BG27" s="691">
        <v>8.3757680000000008</v>
      </c>
      <c r="BH27" s="691">
        <v>7.7901350000000003</v>
      </c>
      <c r="BI27" s="691">
        <v>7.4368689999999997</v>
      </c>
      <c r="BJ27" s="691">
        <v>9.2634190000000007</v>
      </c>
      <c r="BK27" s="691">
        <v>9.1049550000000004</v>
      </c>
      <c r="BL27" s="691">
        <v>8.0604259999999996</v>
      </c>
      <c r="BM27" s="691">
        <v>8.6445209999999992</v>
      </c>
      <c r="BN27" s="691">
        <v>7.3069730000000002</v>
      </c>
      <c r="BO27" s="691">
        <v>7.3952609999999996</v>
      </c>
      <c r="BP27" s="691">
        <v>8.8573959999999996</v>
      </c>
      <c r="BQ27" s="691">
        <v>10.26355</v>
      </c>
      <c r="BR27" s="691">
        <v>9.1470380000000002</v>
      </c>
      <c r="BS27" s="691">
        <v>7.4890410000000003</v>
      </c>
      <c r="BT27" s="691">
        <v>7.185244</v>
      </c>
      <c r="BU27" s="691">
        <v>6.9818499999999997</v>
      </c>
      <c r="BV27" s="691">
        <v>9.1451519999999995</v>
      </c>
    </row>
    <row r="28" spans="1:74" ht="11.15" customHeight="1" x14ac:dyDescent="0.25">
      <c r="A28" s="499" t="s">
        <v>1203</v>
      </c>
      <c r="B28" s="500" t="s">
        <v>1303</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10.070356847999999</v>
      </c>
      <c r="AB28" s="690">
        <v>9.1571411410000003</v>
      </c>
      <c r="AC28" s="690">
        <v>8.8337323795000007</v>
      </c>
      <c r="AD28" s="690">
        <v>7.9247348400000002</v>
      </c>
      <c r="AE28" s="690">
        <v>7.9215009945999997</v>
      </c>
      <c r="AF28" s="690">
        <v>9.5055672273000003</v>
      </c>
      <c r="AG28" s="690">
        <v>11.793076274000001</v>
      </c>
      <c r="AH28" s="690">
        <v>11.134742381000001</v>
      </c>
      <c r="AI28" s="690">
        <v>9.0215730323999992</v>
      </c>
      <c r="AJ28" s="690">
        <v>8.5772009574000005</v>
      </c>
      <c r="AK28" s="690">
        <v>8.8168629880000005</v>
      </c>
      <c r="AL28" s="690">
        <v>10.321101842999999</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11.243145665</v>
      </c>
      <c r="AZ28" s="690">
        <v>9.5827598672000001</v>
      </c>
      <c r="BA28" s="690">
        <v>9.3285093856000003</v>
      </c>
      <c r="BB28" s="690">
        <v>7.9853128273999996</v>
      </c>
      <c r="BC28" s="690">
        <v>8.7111773208999992</v>
      </c>
      <c r="BD28" s="690">
        <v>9.2773751567999998</v>
      </c>
      <c r="BE28" s="690">
        <v>12.140598718</v>
      </c>
      <c r="BF28" s="690">
        <v>11.921462992</v>
      </c>
      <c r="BG28" s="691">
        <v>9.6909480000000006</v>
      </c>
      <c r="BH28" s="691">
        <v>9.0725460000000009</v>
      </c>
      <c r="BI28" s="691">
        <v>9.1471470000000004</v>
      </c>
      <c r="BJ28" s="691">
        <v>10.38151</v>
      </c>
      <c r="BK28" s="691">
        <v>10.92408</v>
      </c>
      <c r="BL28" s="691">
        <v>9.4429449999999999</v>
      </c>
      <c r="BM28" s="691">
        <v>9.8528690000000001</v>
      </c>
      <c r="BN28" s="691">
        <v>8.7431149999999995</v>
      </c>
      <c r="BO28" s="691">
        <v>9.2731209999999997</v>
      </c>
      <c r="BP28" s="691">
        <v>10.02182</v>
      </c>
      <c r="BQ28" s="691">
        <v>11.53177</v>
      </c>
      <c r="BR28" s="691">
        <v>11.37433</v>
      </c>
      <c r="BS28" s="691">
        <v>9.5893040000000003</v>
      </c>
      <c r="BT28" s="691">
        <v>9.1732790000000008</v>
      </c>
      <c r="BU28" s="691">
        <v>9.224456</v>
      </c>
      <c r="BV28" s="691">
        <v>10.48353</v>
      </c>
    </row>
    <row r="29" spans="1:74" ht="11.15" customHeight="1" x14ac:dyDescent="0.25">
      <c r="A29" s="493"/>
      <c r="B29" s="131" t="s">
        <v>1304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1204</v>
      </c>
      <c r="B30" s="500" t="s">
        <v>81</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4.7512898059999999</v>
      </c>
      <c r="BA30" s="690">
        <v>4.2255655240000003</v>
      </c>
      <c r="BB30" s="690">
        <v>4.3933258930000001</v>
      </c>
      <c r="BC30" s="690">
        <v>5.257454632</v>
      </c>
      <c r="BD30" s="690">
        <v>5.8133553640000004</v>
      </c>
      <c r="BE30" s="690">
        <v>7.8047089999999999</v>
      </c>
      <c r="BF30" s="690">
        <v>6.622992</v>
      </c>
      <c r="BG30" s="691">
        <v>5.3960819999999998</v>
      </c>
      <c r="BH30" s="691">
        <v>5.4909600000000003</v>
      </c>
      <c r="BI30" s="691">
        <v>4.758413</v>
      </c>
      <c r="BJ30" s="691">
        <v>5.1654350000000004</v>
      </c>
      <c r="BK30" s="691">
        <v>5.9049579999999997</v>
      </c>
      <c r="BL30" s="691">
        <v>4.1078020000000004</v>
      </c>
      <c r="BM30" s="691">
        <v>4.3115610000000002</v>
      </c>
      <c r="BN30" s="691">
        <v>4.4972570000000003</v>
      </c>
      <c r="BO30" s="691">
        <v>5.6432700000000002</v>
      </c>
      <c r="BP30" s="691">
        <v>6.5339929999999997</v>
      </c>
      <c r="BQ30" s="691">
        <v>7.1340300000000001</v>
      </c>
      <c r="BR30" s="691">
        <v>7.0002820000000003</v>
      </c>
      <c r="BS30" s="691">
        <v>5.2848379999999997</v>
      </c>
      <c r="BT30" s="691">
        <v>4.6324370000000004</v>
      </c>
      <c r="BU30" s="691">
        <v>4.5792489999999999</v>
      </c>
      <c r="BV30" s="691">
        <v>4.7742300000000002</v>
      </c>
    </row>
    <row r="31" spans="1:74" ht="11.15" customHeight="1" x14ac:dyDescent="0.25">
      <c r="A31" s="499" t="s">
        <v>1205</v>
      </c>
      <c r="B31" s="502" t="s">
        <v>80</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0">
        <v>0</v>
      </c>
      <c r="BC31" s="690">
        <v>0</v>
      </c>
      <c r="BD31" s="690">
        <v>0</v>
      </c>
      <c r="BE31" s="690">
        <v>0</v>
      </c>
      <c r="BF31" s="690">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1206</v>
      </c>
      <c r="B32" s="502" t="s">
        <v>83</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2.129934</v>
      </c>
      <c r="BA32" s="690">
        <v>1.759827</v>
      </c>
      <c r="BB32" s="690">
        <v>2.2480720000000001</v>
      </c>
      <c r="BC32" s="690">
        <v>2.449576</v>
      </c>
      <c r="BD32" s="690">
        <v>2.3463850000000002</v>
      </c>
      <c r="BE32" s="690">
        <v>2.37107</v>
      </c>
      <c r="BF32" s="690">
        <v>2.3126199999999999</v>
      </c>
      <c r="BG32" s="691">
        <v>1.85761</v>
      </c>
      <c r="BH32" s="691">
        <v>2.2356799999999999</v>
      </c>
      <c r="BI32" s="691">
        <v>2.28132</v>
      </c>
      <c r="BJ32" s="691">
        <v>2.35737</v>
      </c>
      <c r="BK32" s="691">
        <v>2.35737</v>
      </c>
      <c r="BL32" s="691">
        <v>2.1292399999999998</v>
      </c>
      <c r="BM32" s="691">
        <v>2.1709900000000002</v>
      </c>
      <c r="BN32" s="691">
        <v>1.8188599999999999</v>
      </c>
      <c r="BO32" s="691">
        <v>2.35737</v>
      </c>
      <c r="BP32" s="691">
        <v>2.28132</v>
      </c>
      <c r="BQ32" s="691">
        <v>2.35737</v>
      </c>
      <c r="BR32" s="691">
        <v>2.35737</v>
      </c>
      <c r="BS32" s="691">
        <v>2.28132</v>
      </c>
      <c r="BT32" s="691">
        <v>2.35737</v>
      </c>
      <c r="BU32" s="691">
        <v>2.28132</v>
      </c>
      <c r="BV32" s="691">
        <v>2.35737</v>
      </c>
    </row>
    <row r="33" spans="1:74" ht="11.15" customHeight="1" x14ac:dyDescent="0.25">
      <c r="A33" s="499" t="s">
        <v>1207</v>
      </c>
      <c r="B33" s="502" t="s">
        <v>1198</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2.1916055399999999</v>
      </c>
      <c r="BA33" s="690">
        <v>2.5230306279999999</v>
      </c>
      <c r="BB33" s="690">
        <v>2.1793123140000001</v>
      </c>
      <c r="BC33" s="690">
        <v>2.237550073</v>
      </c>
      <c r="BD33" s="690">
        <v>2.2125042110000002</v>
      </c>
      <c r="BE33" s="690">
        <v>2.3174640000000002</v>
      </c>
      <c r="BF33" s="690">
        <v>2.2651690000000002</v>
      </c>
      <c r="BG33" s="691">
        <v>2.1206689999999999</v>
      </c>
      <c r="BH33" s="691">
        <v>2.1688670000000001</v>
      </c>
      <c r="BI33" s="691">
        <v>2.3357600000000001</v>
      </c>
      <c r="BJ33" s="691">
        <v>2.4261689999999998</v>
      </c>
      <c r="BK33" s="691">
        <v>2.4594640000000001</v>
      </c>
      <c r="BL33" s="691">
        <v>2.2145480000000002</v>
      </c>
      <c r="BM33" s="691">
        <v>2.5683020000000001</v>
      </c>
      <c r="BN33" s="691">
        <v>2.3666870000000002</v>
      </c>
      <c r="BO33" s="691">
        <v>2.4980509999999998</v>
      </c>
      <c r="BP33" s="691">
        <v>2.4292440000000002</v>
      </c>
      <c r="BQ33" s="691">
        <v>2.5352130000000002</v>
      </c>
      <c r="BR33" s="691">
        <v>2.47166</v>
      </c>
      <c r="BS33" s="691">
        <v>2.309215</v>
      </c>
      <c r="BT33" s="691">
        <v>2.356776</v>
      </c>
      <c r="BU33" s="691">
        <v>2.5307659999999998</v>
      </c>
      <c r="BV33" s="691">
        <v>2.6240640000000002</v>
      </c>
    </row>
    <row r="34" spans="1:74" ht="11.15" customHeight="1" x14ac:dyDescent="0.25">
      <c r="A34" s="499" t="s">
        <v>1208</v>
      </c>
      <c r="B34" s="502" t="s">
        <v>1301</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0.71413229300000003</v>
      </c>
      <c r="BA34" s="690">
        <v>0.78197621699999997</v>
      </c>
      <c r="BB34" s="690">
        <v>0.77331155100000004</v>
      </c>
      <c r="BC34" s="690">
        <v>0.66712505700000002</v>
      </c>
      <c r="BD34" s="690">
        <v>0.65380764999999996</v>
      </c>
      <c r="BE34" s="690">
        <v>0.53867080000000001</v>
      </c>
      <c r="BF34" s="690">
        <v>0.53618739999999998</v>
      </c>
      <c r="BG34" s="691">
        <v>0.63565090000000002</v>
      </c>
      <c r="BH34" s="691">
        <v>0.6743905</v>
      </c>
      <c r="BI34" s="691">
        <v>0.72086589999999995</v>
      </c>
      <c r="BJ34" s="691">
        <v>0.8250326</v>
      </c>
      <c r="BK34" s="691">
        <v>0.71038679999999998</v>
      </c>
      <c r="BL34" s="691">
        <v>0.85371079999999999</v>
      </c>
      <c r="BM34" s="691">
        <v>0.89677419999999997</v>
      </c>
      <c r="BN34" s="691">
        <v>1.1309769999999999</v>
      </c>
      <c r="BO34" s="691">
        <v>0.90177640000000003</v>
      </c>
      <c r="BP34" s="691">
        <v>0.69774550000000002</v>
      </c>
      <c r="BQ34" s="691">
        <v>0.64113969999999998</v>
      </c>
      <c r="BR34" s="691">
        <v>0.68449360000000004</v>
      </c>
      <c r="BS34" s="691">
        <v>0.73366489999999995</v>
      </c>
      <c r="BT34" s="691">
        <v>0.77902000000000005</v>
      </c>
      <c r="BU34" s="691">
        <v>0.74834789999999995</v>
      </c>
      <c r="BV34" s="691">
        <v>1.2866010000000001</v>
      </c>
    </row>
    <row r="35" spans="1:74" ht="11.15" customHeight="1" x14ac:dyDescent="0.25">
      <c r="A35" s="499" t="s">
        <v>1209</v>
      </c>
      <c r="B35" s="500" t="s">
        <v>1302</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0.14194536899999999</v>
      </c>
      <c r="BA35" s="690">
        <v>7.1934848999999995E-2</v>
      </c>
      <c r="BB35" s="690">
        <v>3.6511973000000003E-2</v>
      </c>
      <c r="BC35" s="690">
        <v>4.8658184E-2</v>
      </c>
      <c r="BD35" s="690">
        <v>5.2138377999999999E-2</v>
      </c>
      <c r="BE35" s="690">
        <v>5.98174E-2</v>
      </c>
      <c r="BF35" s="690">
        <v>9.1549400000000003E-2</v>
      </c>
      <c r="BG35" s="691">
        <v>7.2354600000000005E-2</v>
      </c>
      <c r="BH35" s="691">
        <v>2.27155E-2</v>
      </c>
      <c r="BI35" s="691">
        <v>2.9150499999999999E-2</v>
      </c>
      <c r="BJ35" s="691">
        <v>4.7856000000000003E-2</v>
      </c>
      <c r="BK35" s="691">
        <v>0.45212449999999998</v>
      </c>
      <c r="BL35" s="691">
        <v>0.16662950000000001</v>
      </c>
      <c r="BM35" s="691">
        <v>6.9541500000000006E-2</v>
      </c>
      <c r="BN35" s="691">
        <v>3.1546699999999997E-2</v>
      </c>
      <c r="BO35" s="691">
        <v>4.6640899999999999E-2</v>
      </c>
      <c r="BP35" s="691">
        <v>5.6730200000000001E-2</v>
      </c>
      <c r="BQ35" s="691">
        <v>6.2604000000000007E-2</v>
      </c>
      <c r="BR35" s="691">
        <v>0.1181968</v>
      </c>
      <c r="BS35" s="691">
        <v>9.0219999999999995E-2</v>
      </c>
      <c r="BT35" s="691">
        <v>2.1681200000000001E-2</v>
      </c>
      <c r="BU35" s="691">
        <v>3.0932100000000001E-2</v>
      </c>
      <c r="BV35" s="691">
        <v>4.62973E-2</v>
      </c>
    </row>
    <row r="36" spans="1:74" ht="11.15" customHeight="1" x14ac:dyDescent="0.25">
      <c r="A36" s="499" t="s">
        <v>1210</v>
      </c>
      <c r="B36" s="502" t="s">
        <v>1202</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9.9289070079999995</v>
      </c>
      <c r="BA36" s="690">
        <v>9.3623342180000009</v>
      </c>
      <c r="BB36" s="690">
        <v>9.6305337309999999</v>
      </c>
      <c r="BC36" s="690">
        <v>10.660363946</v>
      </c>
      <c r="BD36" s="690">
        <v>11.078190602999999</v>
      </c>
      <c r="BE36" s="690">
        <v>13.09173</v>
      </c>
      <c r="BF36" s="690">
        <v>11.828519999999999</v>
      </c>
      <c r="BG36" s="691">
        <v>10.082369999999999</v>
      </c>
      <c r="BH36" s="691">
        <v>10.592610000000001</v>
      </c>
      <c r="BI36" s="691">
        <v>10.12551</v>
      </c>
      <c r="BJ36" s="691">
        <v>10.821859999999999</v>
      </c>
      <c r="BK36" s="691">
        <v>11.8843</v>
      </c>
      <c r="BL36" s="691">
        <v>9.4719300000000004</v>
      </c>
      <c r="BM36" s="691">
        <v>10.01717</v>
      </c>
      <c r="BN36" s="691">
        <v>9.8453280000000003</v>
      </c>
      <c r="BO36" s="691">
        <v>11.44711</v>
      </c>
      <c r="BP36" s="691">
        <v>11.999029999999999</v>
      </c>
      <c r="BQ36" s="691">
        <v>12.730359999999999</v>
      </c>
      <c r="BR36" s="691">
        <v>12.632</v>
      </c>
      <c r="BS36" s="691">
        <v>10.699260000000001</v>
      </c>
      <c r="BT36" s="691">
        <v>10.14728</v>
      </c>
      <c r="BU36" s="691">
        <v>10.17061</v>
      </c>
      <c r="BV36" s="691">
        <v>11.088559999999999</v>
      </c>
    </row>
    <row r="37" spans="1:74" ht="11.15" customHeight="1" x14ac:dyDescent="0.25">
      <c r="A37" s="499" t="s">
        <v>1211</v>
      </c>
      <c r="B37" s="500" t="s">
        <v>1303</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12.686310158</v>
      </c>
      <c r="AB37" s="690">
        <v>11.659225077</v>
      </c>
      <c r="AC37" s="690">
        <v>11.155912143</v>
      </c>
      <c r="AD37" s="690">
        <v>9.8879535181999998</v>
      </c>
      <c r="AE37" s="690">
        <v>10.270672206</v>
      </c>
      <c r="AF37" s="690">
        <v>12.43700372</v>
      </c>
      <c r="AG37" s="690">
        <v>15.75566491</v>
      </c>
      <c r="AH37" s="690">
        <v>14.694563631999999</v>
      </c>
      <c r="AI37" s="690">
        <v>11.949358306000001</v>
      </c>
      <c r="AJ37" s="690">
        <v>11.019545596</v>
      </c>
      <c r="AK37" s="690">
        <v>11.067560532</v>
      </c>
      <c r="AL37" s="690">
        <v>12.726045531</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13.925925793999999</v>
      </c>
      <c r="AZ37" s="690">
        <v>11.932662447</v>
      </c>
      <c r="BA37" s="690">
        <v>11.761771955</v>
      </c>
      <c r="BB37" s="690">
        <v>10.380101824</v>
      </c>
      <c r="BC37" s="690">
        <v>11.228670845</v>
      </c>
      <c r="BD37" s="690">
        <v>12.362136722000001</v>
      </c>
      <c r="BE37" s="690">
        <v>15.766383705999999</v>
      </c>
      <c r="BF37" s="690">
        <v>15.530663031</v>
      </c>
      <c r="BG37" s="691">
        <v>12.530430000000001</v>
      </c>
      <c r="BH37" s="691">
        <v>11.422790000000001</v>
      </c>
      <c r="BI37" s="691">
        <v>11.40293</v>
      </c>
      <c r="BJ37" s="691">
        <v>12.688090000000001</v>
      </c>
      <c r="BK37" s="691">
        <v>13.27014</v>
      </c>
      <c r="BL37" s="691">
        <v>11.423489999999999</v>
      </c>
      <c r="BM37" s="691">
        <v>11.941509999999999</v>
      </c>
      <c r="BN37" s="691">
        <v>10.804819999999999</v>
      </c>
      <c r="BO37" s="691">
        <v>11.517519999999999</v>
      </c>
      <c r="BP37" s="691">
        <v>13.159700000000001</v>
      </c>
      <c r="BQ37" s="691">
        <v>15.086510000000001</v>
      </c>
      <c r="BR37" s="691">
        <v>14.57662</v>
      </c>
      <c r="BS37" s="691">
        <v>12.18296</v>
      </c>
      <c r="BT37" s="691">
        <v>11.376289999999999</v>
      </c>
      <c r="BU37" s="691">
        <v>11.348850000000001</v>
      </c>
      <c r="BV37" s="691">
        <v>12.66221</v>
      </c>
    </row>
    <row r="38" spans="1:74" ht="11.15" customHeight="1" x14ac:dyDescent="0.25">
      <c r="A38" s="493"/>
      <c r="B38" s="131" t="s">
        <v>1305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1212</v>
      </c>
      <c r="B39" s="500" t="s">
        <v>81</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26.098538926</v>
      </c>
      <c r="AD39" s="690">
        <v>21.734367092999999</v>
      </c>
      <c r="AE39" s="690">
        <v>21.463736522000001</v>
      </c>
      <c r="AF39" s="690">
        <v>27.439904335000001</v>
      </c>
      <c r="AG39" s="690">
        <v>36.322351845999997</v>
      </c>
      <c r="AH39" s="690">
        <v>33.276293633000002</v>
      </c>
      <c r="AI39" s="690">
        <v>26.541967398000001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24.250327606999999</v>
      </c>
      <c r="BA39" s="690">
        <v>25.745025776999999</v>
      </c>
      <c r="BB39" s="690">
        <v>20.253687653</v>
      </c>
      <c r="BC39" s="690">
        <v>24.061007786000001</v>
      </c>
      <c r="BD39" s="690">
        <v>30.126218293000001</v>
      </c>
      <c r="BE39" s="690">
        <v>35.612380000000002</v>
      </c>
      <c r="BF39" s="690">
        <v>32.742980000000003</v>
      </c>
      <c r="BG39" s="691">
        <v>22.224589999999999</v>
      </c>
      <c r="BH39" s="691">
        <v>25.081759999999999</v>
      </c>
      <c r="BI39" s="691">
        <v>21.972149999999999</v>
      </c>
      <c r="BJ39" s="691">
        <v>24.917570000000001</v>
      </c>
      <c r="BK39" s="691">
        <v>24.43299</v>
      </c>
      <c r="BL39" s="691">
        <v>23.868410000000001</v>
      </c>
      <c r="BM39" s="691">
        <v>29.336110000000001</v>
      </c>
      <c r="BN39" s="691">
        <v>21.024270000000001</v>
      </c>
      <c r="BO39" s="691">
        <v>25.252980000000001</v>
      </c>
      <c r="BP39" s="691">
        <v>30.025320000000001</v>
      </c>
      <c r="BQ39" s="691">
        <v>35.294330000000002</v>
      </c>
      <c r="BR39" s="691">
        <v>33.027810000000002</v>
      </c>
      <c r="BS39" s="691">
        <v>24.14348</v>
      </c>
      <c r="BT39" s="691">
        <v>27.39997</v>
      </c>
      <c r="BU39" s="691">
        <v>21.987010000000001</v>
      </c>
      <c r="BV39" s="691">
        <v>28.886780000000002</v>
      </c>
    </row>
    <row r="40" spans="1:74" ht="11.15" customHeight="1" x14ac:dyDescent="0.25">
      <c r="A40" s="499" t="s">
        <v>1213</v>
      </c>
      <c r="B40" s="502" t="s">
        <v>80</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15.583276722000001</v>
      </c>
      <c r="BA40" s="690">
        <v>11.652888389999999</v>
      </c>
      <c r="BB40" s="690">
        <v>11.209276947999999</v>
      </c>
      <c r="BC40" s="690">
        <v>11.256481956</v>
      </c>
      <c r="BD40" s="690">
        <v>12.907873350999999</v>
      </c>
      <c r="BE40" s="690">
        <v>18.25131</v>
      </c>
      <c r="BF40" s="690">
        <v>17.643560000000001</v>
      </c>
      <c r="BG40" s="691">
        <v>10.1195</v>
      </c>
      <c r="BH40" s="691">
        <v>6.957586</v>
      </c>
      <c r="BI40" s="691">
        <v>9.7678290000000008</v>
      </c>
      <c r="BJ40" s="691">
        <v>12.84698</v>
      </c>
      <c r="BK40" s="691">
        <v>17.931650000000001</v>
      </c>
      <c r="BL40" s="691">
        <v>12.71156</v>
      </c>
      <c r="BM40" s="691">
        <v>10.00948</v>
      </c>
      <c r="BN40" s="691">
        <v>8.5448249999999994</v>
      </c>
      <c r="BO40" s="691">
        <v>8.7199399999999994</v>
      </c>
      <c r="BP40" s="691">
        <v>14.22817</v>
      </c>
      <c r="BQ40" s="691">
        <v>16.75976</v>
      </c>
      <c r="BR40" s="691">
        <v>15.801299999999999</v>
      </c>
      <c r="BS40" s="691">
        <v>8.8046480000000003</v>
      </c>
      <c r="BT40" s="691">
        <v>6.0351569999999999</v>
      </c>
      <c r="BU40" s="691">
        <v>8.7632549999999991</v>
      </c>
      <c r="BV40" s="691">
        <v>11.607200000000001</v>
      </c>
    </row>
    <row r="41" spans="1:74" ht="11.15" customHeight="1" x14ac:dyDescent="0.25">
      <c r="A41" s="499" t="s">
        <v>1214</v>
      </c>
      <c r="B41" s="502" t="s">
        <v>83</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21.677513999999999</v>
      </c>
      <c r="BA41" s="690">
        <v>22.356406</v>
      </c>
      <c r="BB41" s="690">
        <v>19.338346000000001</v>
      </c>
      <c r="BC41" s="690">
        <v>22.62135</v>
      </c>
      <c r="BD41" s="690">
        <v>23.104254000000001</v>
      </c>
      <c r="BE41" s="690">
        <v>24.040980000000001</v>
      </c>
      <c r="BF41" s="690">
        <v>23.672899999999998</v>
      </c>
      <c r="BG41" s="691">
        <v>23.274069999999998</v>
      </c>
      <c r="BH41" s="691">
        <v>21.130680000000002</v>
      </c>
      <c r="BI41" s="691">
        <v>21.17473</v>
      </c>
      <c r="BJ41" s="691">
        <v>24.485759999999999</v>
      </c>
      <c r="BK41" s="691">
        <v>24.485759999999999</v>
      </c>
      <c r="BL41" s="691">
        <v>21.903549999999999</v>
      </c>
      <c r="BM41" s="691">
        <v>21.489350000000002</v>
      </c>
      <c r="BN41" s="691">
        <v>20.653890000000001</v>
      </c>
      <c r="BO41" s="691">
        <v>22.791170000000001</v>
      </c>
      <c r="BP41" s="691">
        <v>23.695900000000002</v>
      </c>
      <c r="BQ41" s="691">
        <v>24.485759999999999</v>
      </c>
      <c r="BR41" s="691">
        <v>24.485759999999999</v>
      </c>
      <c r="BS41" s="691">
        <v>23.115310000000001</v>
      </c>
      <c r="BT41" s="691">
        <v>22.033560000000001</v>
      </c>
      <c r="BU41" s="691">
        <v>22.197769999999998</v>
      </c>
      <c r="BV41" s="691">
        <v>24.485759999999999</v>
      </c>
    </row>
    <row r="42" spans="1:74" ht="11.15" customHeight="1" x14ac:dyDescent="0.25">
      <c r="A42" s="499" t="s">
        <v>1215</v>
      </c>
      <c r="B42" s="502" t="s">
        <v>1198</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0.749253485</v>
      </c>
      <c r="AZ42" s="690">
        <v>0.80739377099999998</v>
      </c>
      <c r="BA42" s="690">
        <v>1.0427806049999999</v>
      </c>
      <c r="BB42" s="690">
        <v>0.915153777</v>
      </c>
      <c r="BC42" s="690">
        <v>0.75559309200000002</v>
      </c>
      <c r="BD42" s="690">
        <v>0.55078271000000001</v>
      </c>
      <c r="BE42" s="690">
        <v>0.54410860000000005</v>
      </c>
      <c r="BF42" s="690">
        <v>0.49951230000000002</v>
      </c>
      <c r="BG42" s="691">
        <v>0.46857789999999999</v>
      </c>
      <c r="BH42" s="691">
        <v>0.59736350000000005</v>
      </c>
      <c r="BI42" s="691">
        <v>0.64068709999999995</v>
      </c>
      <c r="BJ42" s="691">
        <v>0.83732890000000004</v>
      </c>
      <c r="BK42" s="691">
        <v>0.86951940000000005</v>
      </c>
      <c r="BL42" s="691">
        <v>0.77334190000000003</v>
      </c>
      <c r="BM42" s="691">
        <v>0.99186370000000001</v>
      </c>
      <c r="BN42" s="691">
        <v>0.98059580000000002</v>
      </c>
      <c r="BO42" s="691">
        <v>0.94845550000000001</v>
      </c>
      <c r="BP42" s="691">
        <v>0.70864289999999996</v>
      </c>
      <c r="BQ42" s="691">
        <v>0.63428419999999996</v>
      </c>
      <c r="BR42" s="691">
        <v>0.54936229999999997</v>
      </c>
      <c r="BS42" s="691">
        <v>0.49606050000000002</v>
      </c>
      <c r="BT42" s="691">
        <v>0.61360440000000005</v>
      </c>
      <c r="BU42" s="691">
        <v>0.64990329999999996</v>
      </c>
      <c r="BV42" s="691">
        <v>0.84336809999999995</v>
      </c>
    </row>
    <row r="43" spans="1:74" ht="11.15" customHeight="1" x14ac:dyDescent="0.25">
      <c r="A43" s="499" t="s">
        <v>1216</v>
      </c>
      <c r="B43" s="502" t="s">
        <v>1301</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3.3140700860000001</v>
      </c>
      <c r="AB43" s="690">
        <v>3.3258166259999999</v>
      </c>
      <c r="AC43" s="690">
        <v>3.6917432680000002</v>
      </c>
      <c r="AD43" s="690">
        <v>3.695524174</v>
      </c>
      <c r="AE43" s="690">
        <v>3.379923346</v>
      </c>
      <c r="AF43" s="690">
        <v>2.750406602</v>
      </c>
      <c r="AG43" s="690">
        <v>2.1634261920000002</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4.331112353</v>
      </c>
      <c r="BA43" s="690">
        <v>4.7311188020000001</v>
      </c>
      <c r="BB43" s="690">
        <v>4.8408570930000003</v>
      </c>
      <c r="BC43" s="690">
        <v>4.3711825119999999</v>
      </c>
      <c r="BD43" s="690">
        <v>3.718049535</v>
      </c>
      <c r="BE43" s="690">
        <v>3.257142</v>
      </c>
      <c r="BF43" s="690">
        <v>2.9571969999999999</v>
      </c>
      <c r="BG43" s="691">
        <v>3.5769630000000001</v>
      </c>
      <c r="BH43" s="691">
        <v>3.4304790000000001</v>
      </c>
      <c r="BI43" s="691">
        <v>3.827842</v>
      </c>
      <c r="BJ43" s="691">
        <v>4.3622160000000001</v>
      </c>
      <c r="BK43" s="691">
        <v>4.3118340000000002</v>
      </c>
      <c r="BL43" s="691">
        <v>4.6364640000000001</v>
      </c>
      <c r="BM43" s="691">
        <v>5.2841820000000004</v>
      </c>
      <c r="BN43" s="691">
        <v>4.9171630000000004</v>
      </c>
      <c r="BO43" s="691">
        <v>4.6752960000000003</v>
      </c>
      <c r="BP43" s="691">
        <v>4.2242490000000004</v>
      </c>
      <c r="BQ43" s="691">
        <v>3.5938539999999999</v>
      </c>
      <c r="BR43" s="691">
        <v>3.4632839999999998</v>
      </c>
      <c r="BS43" s="691">
        <v>3.9877929999999999</v>
      </c>
      <c r="BT43" s="691">
        <v>3.7779590000000001</v>
      </c>
      <c r="BU43" s="691">
        <v>4.2069739999999998</v>
      </c>
      <c r="BV43" s="691">
        <v>4.9101730000000003</v>
      </c>
    </row>
    <row r="44" spans="1:74" ht="11.15" customHeight="1" x14ac:dyDescent="0.25">
      <c r="A44" s="499" t="s">
        <v>1217</v>
      </c>
      <c r="B44" s="500" t="s">
        <v>1302</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0.160655099</v>
      </c>
      <c r="BA44" s="690">
        <v>0.127098775</v>
      </c>
      <c r="BB44" s="690">
        <v>0.12911123099999999</v>
      </c>
      <c r="BC44" s="690">
        <v>0.184202897</v>
      </c>
      <c r="BD44" s="690">
        <v>3.6740910000000002E-2</v>
      </c>
      <c r="BE44" s="690">
        <v>0.11546819999999999</v>
      </c>
      <c r="BF44" s="690">
        <v>0.13308490000000001</v>
      </c>
      <c r="BG44" s="691">
        <v>0.1123729</v>
      </c>
      <c r="BH44" s="691">
        <v>0.12637029999999999</v>
      </c>
      <c r="BI44" s="691">
        <v>0.1983721</v>
      </c>
      <c r="BJ44" s="691">
        <v>0.19751189999999999</v>
      </c>
      <c r="BK44" s="691">
        <v>0.223222</v>
      </c>
      <c r="BL44" s="691">
        <v>0.22265779999999999</v>
      </c>
      <c r="BM44" s="691">
        <v>0.16360079999999999</v>
      </c>
      <c r="BN44" s="691">
        <v>0.1170424</v>
      </c>
      <c r="BO44" s="691">
        <v>0.15538730000000001</v>
      </c>
      <c r="BP44" s="691">
        <v>2.81005E-2</v>
      </c>
      <c r="BQ44" s="691">
        <v>0.1154917</v>
      </c>
      <c r="BR44" s="691">
        <v>0.13801759999999999</v>
      </c>
      <c r="BS44" s="691">
        <v>0.1188705</v>
      </c>
      <c r="BT44" s="691">
        <v>0.15258479999999999</v>
      </c>
      <c r="BU44" s="691">
        <v>0.21692980000000001</v>
      </c>
      <c r="BV44" s="691">
        <v>0.21334020000000001</v>
      </c>
    </row>
    <row r="45" spans="1:74" ht="11.15" customHeight="1" x14ac:dyDescent="0.25">
      <c r="A45" s="499" t="s">
        <v>1218</v>
      </c>
      <c r="B45" s="502" t="s">
        <v>1202</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70.155574647999998</v>
      </c>
      <c r="AB45" s="690">
        <v>64.735951127000007</v>
      </c>
      <c r="AC45" s="690">
        <v>62.41185102</v>
      </c>
      <c r="AD45" s="690">
        <v>54.801715952999999</v>
      </c>
      <c r="AE45" s="690">
        <v>57.776175510000002</v>
      </c>
      <c r="AF45" s="690">
        <v>67.950428916000007</v>
      </c>
      <c r="AG45" s="690">
        <v>82.169443551000001</v>
      </c>
      <c r="AH45" s="690">
        <v>77.042504866000002</v>
      </c>
      <c r="AI45" s="690">
        <v>63.293797406000003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78.500285591999997</v>
      </c>
      <c r="AZ45" s="690">
        <v>66.810279551999997</v>
      </c>
      <c r="BA45" s="690">
        <v>65.655318348999998</v>
      </c>
      <c r="BB45" s="690">
        <v>56.686432701999998</v>
      </c>
      <c r="BC45" s="690">
        <v>63.249818243</v>
      </c>
      <c r="BD45" s="690">
        <v>70.443918799000002</v>
      </c>
      <c r="BE45" s="690">
        <v>81.821389999999994</v>
      </c>
      <c r="BF45" s="690">
        <v>77.649230000000003</v>
      </c>
      <c r="BG45" s="691">
        <v>59.776069999999997</v>
      </c>
      <c r="BH45" s="691">
        <v>57.324240000000003</v>
      </c>
      <c r="BI45" s="691">
        <v>57.581609999999998</v>
      </c>
      <c r="BJ45" s="691">
        <v>67.647369999999995</v>
      </c>
      <c r="BK45" s="691">
        <v>72.254980000000003</v>
      </c>
      <c r="BL45" s="691">
        <v>64.115989999999996</v>
      </c>
      <c r="BM45" s="691">
        <v>67.274590000000003</v>
      </c>
      <c r="BN45" s="691">
        <v>56.237789999999997</v>
      </c>
      <c r="BO45" s="691">
        <v>62.543230000000001</v>
      </c>
      <c r="BP45" s="691">
        <v>72.910380000000004</v>
      </c>
      <c r="BQ45" s="691">
        <v>80.883470000000003</v>
      </c>
      <c r="BR45" s="691">
        <v>77.465540000000004</v>
      </c>
      <c r="BS45" s="691">
        <v>60.666159999999998</v>
      </c>
      <c r="BT45" s="691">
        <v>60.012839999999997</v>
      </c>
      <c r="BU45" s="691">
        <v>58.021839999999997</v>
      </c>
      <c r="BV45" s="691">
        <v>70.946619999999996</v>
      </c>
    </row>
    <row r="46" spans="1:74" ht="11.15" customHeight="1" x14ac:dyDescent="0.25">
      <c r="A46" s="499" t="s">
        <v>1219</v>
      </c>
      <c r="B46" s="500" t="s">
        <v>1303</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65.951798492999998</v>
      </c>
      <c r="AB46" s="690">
        <v>60.666662819999999</v>
      </c>
      <c r="AC46" s="690">
        <v>57.031782370000002</v>
      </c>
      <c r="AD46" s="690">
        <v>49.620855112000001</v>
      </c>
      <c r="AE46" s="690">
        <v>52.294201364000003</v>
      </c>
      <c r="AF46" s="690">
        <v>62.427492833999999</v>
      </c>
      <c r="AG46" s="690">
        <v>76.954494873000002</v>
      </c>
      <c r="AH46" s="690">
        <v>71.563866681999997</v>
      </c>
      <c r="AI46" s="690">
        <v>58.401323529000003</v>
      </c>
      <c r="AJ46" s="690">
        <v>54.373344813999999</v>
      </c>
      <c r="AK46" s="690">
        <v>55.848613145999998</v>
      </c>
      <c r="AL46" s="690">
        <v>67.547266402999995</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76.155852449999998</v>
      </c>
      <c r="AZ46" s="690">
        <v>63.605736444000001</v>
      </c>
      <c r="BA46" s="690">
        <v>61.163651518000002</v>
      </c>
      <c r="BB46" s="690">
        <v>54.467984831999999</v>
      </c>
      <c r="BC46" s="690">
        <v>59.448778019999999</v>
      </c>
      <c r="BD46" s="690">
        <v>66.171858137000001</v>
      </c>
      <c r="BE46" s="690">
        <v>77.696534655999997</v>
      </c>
      <c r="BF46" s="690">
        <v>73.893021345999998</v>
      </c>
      <c r="BG46" s="691">
        <v>62.812550000000002</v>
      </c>
      <c r="BH46" s="691">
        <v>58.328479999999999</v>
      </c>
      <c r="BI46" s="691">
        <v>59.067889999999998</v>
      </c>
      <c r="BJ46" s="691">
        <v>68.215810000000005</v>
      </c>
      <c r="BK46" s="691">
        <v>73.342730000000003</v>
      </c>
      <c r="BL46" s="691">
        <v>62.972859999999997</v>
      </c>
      <c r="BM46" s="691">
        <v>63.42277</v>
      </c>
      <c r="BN46" s="691">
        <v>55.083010000000002</v>
      </c>
      <c r="BO46" s="691">
        <v>59.838610000000003</v>
      </c>
      <c r="BP46" s="691">
        <v>67.345770000000002</v>
      </c>
      <c r="BQ46" s="691">
        <v>74.670280000000005</v>
      </c>
      <c r="BR46" s="691">
        <v>73.706230000000005</v>
      </c>
      <c r="BS46" s="691">
        <v>61.413229999999999</v>
      </c>
      <c r="BT46" s="691">
        <v>58.310029999999998</v>
      </c>
      <c r="BU46" s="691">
        <v>59.047710000000002</v>
      </c>
      <c r="BV46" s="691">
        <v>68.385270000000006</v>
      </c>
    </row>
    <row r="47" spans="1:74" ht="11.15" customHeight="1" x14ac:dyDescent="0.25">
      <c r="A47" s="493"/>
      <c r="B47" s="131" t="s">
        <v>1220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1221</v>
      </c>
      <c r="B48" s="500" t="s">
        <v>81</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22.026352547999998</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20.322205301</v>
      </c>
      <c r="BA48" s="690">
        <v>19.039770737000001</v>
      </c>
      <c r="BB48" s="690">
        <v>17.129693559</v>
      </c>
      <c r="BC48" s="690">
        <v>22.028755229000001</v>
      </c>
      <c r="BD48" s="690">
        <v>28.352706447999999</v>
      </c>
      <c r="BE48" s="690">
        <v>28.60041</v>
      </c>
      <c r="BF48" s="690">
        <v>28.309619999999999</v>
      </c>
      <c r="BG48" s="691">
        <v>20.25628</v>
      </c>
      <c r="BH48" s="691">
        <v>20.933540000000001</v>
      </c>
      <c r="BI48" s="691">
        <v>18.267759999999999</v>
      </c>
      <c r="BJ48" s="691">
        <v>22.84064</v>
      </c>
      <c r="BK48" s="691">
        <v>24.837579999999999</v>
      </c>
      <c r="BL48" s="691">
        <v>20.48827</v>
      </c>
      <c r="BM48" s="691">
        <v>19.277570000000001</v>
      </c>
      <c r="BN48" s="691">
        <v>15.843719999999999</v>
      </c>
      <c r="BO48" s="691">
        <v>19.98518</v>
      </c>
      <c r="BP48" s="691">
        <v>22.57225</v>
      </c>
      <c r="BQ48" s="691">
        <v>25.431380000000001</v>
      </c>
      <c r="BR48" s="691">
        <v>26.962730000000001</v>
      </c>
      <c r="BS48" s="691">
        <v>20.93655</v>
      </c>
      <c r="BT48" s="691">
        <v>20.906289999999998</v>
      </c>
      <c r="BU48" s="691">
        <v>19.4194</v>
      </c>
      <c r="BV48" s="691">
        <v>22.77393</v>
      </c>
    </row>
    <row r="49" spans="1:74" ht="11.15" customHeight="1" x14ac:dyDescent="0.25">
      <c r="A49" s="499" t="s">
        <v>1222</v>
      </c>
      <c r="B49" s="502" t="s">
        <v>80</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9.6664751679999998</v>
      </c>
      <c r="BA49" s="690">
        <v>8.6912002479999995</v>
      </c>
      <c r="BB49" s="690">
        <v>9.0284514710000003</v>
      </c>
      <c r="BC49" s="690">
        <v>11.580649838999999</v>
      </c>
      <c r="BD49" s="690">
        <v>12.142038175</v>
      </c>
      <c r="BE49" s="690">
        <v>14.66803</v>
      </c>
      <c r="BF49" s="690">
        <v>14.24945</v>
      </c>
      <c r="BG49" s="691">
        <v>15.21463</v>
      </c>
      <c r="BH49" s="691">
        <v>9.2579239999999992</v>
      </c>
      <c r="BI49" s="691">
        <v>9.2940719999999999</v>
      </c>
      <c r="BJ49" s="691">
        <v>10.0848</v>
      </c>
      <c r="BK49" s="691">
        <v>14.42841</v>
      </c>
      <c r="BL49" s="691">
        <v>8.8117850000000004</v>
      </c>
      <c r="BM49" s="691">
        <v>7.1692549999999997</v>
      </c>
      <c r="BN49" s="691">
        <v>7.1062159999999999</v>
      </c>
      <c r="BO49" s="691">
        <v>9.5595770000000009</v>
      </c>
      <c r="BP49" s="691">
        <v>11.722340000000001</v>
      </c>
      <c r="BQ49" s="691">
        <v>14.608000000000001</v>
      </c>
      <c r="BR49" s="691">
        <v>15.126989999999999</v>
      </c>
      <c r="BS49" s="691">
        <v>14.450419999999999</v>
      </c>
      <c r="BT49" s="691">
        <v>8.9558940000000007</v>
      </c>
      <c r="BU49" s="691">
        <v>9.2759859999999996</v>
      </c>
      <c r="BV49" s="691">
        <v>9.9432799999999997</v>
      </c>
    </row>
    <row r="50" spans="1:74" ht="11.15" customHeight="1" x14ac:dyDescent="0.25">
      <c r="A50" s="499" t="s">
        <v>1223</v>
      </c>
      <c r="B50" s="502" t="s">
        <v>83</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16.057859000000001</v>
      </c>
      <c r="BA50" s="690">
        <v>16.294006</v>
      </c>
      <c r="BB50" s="690">
        <v>16.011775</v>
      </c>
      <c r="BC50" s="690">
        <v>17.476329</v>
      </c>
      <c r="BD50" s="690">
        <v>17.613462999999999</v>
      </c>
      <c r="BE50" s="690">
        <v>19.153949999999998</v>
      </c>
      <c r="BF50" s="690">
        <v>19.096260000000001</v>
      </c>
      <c r="BG50" s="691">
        <v>17.96293</v>
      </c>
      <c r="BH50" s="691">
        <v>15.52206</v>
      </c>
      <c r="BI50" s="691">
        <v>17.324739999999998</v>
      </c>
      <c r="BJ50" s="691">
        <v>19.00423</v>
      </c>
      <c r="BK50" s="691">
        <v>19.00787</v>
      </c>
      <c r="BL50" s="691">
        <v>16.602239999999998</v>
      </c>
      <c r="BM50" s="691">
        <v>16.989629999999998</v>
      </c>
      <c r="BN50" s="691">
        <v>16.588760000000001</v>
      </c>
      <c r="BO50" s="691">
        <v>18.319949999999999</v>
      </c>
      <c r="BP50" s="691">
        <v>19.048870000000001</v>
      </c>
      <c r="BQ50" s="691">
        <v>19.81831</v>
      </c>
      <c r="BR50" s="691">
        <v>19.825150000000001</v>
      </c>
      <c r="BS50" s="691">
        <v>18.575569999999999</v>
      </c>
      <c r="BT50" s="691">
        <v>19.080639999999999</v>
      </c>
      <c r="BU50" s="691">
        <v>19.511489999999998</v>
      </c>
      <c r="BV50" s="691">
        <v>20.484110000000001</v>
      </c>
    </row>
    <row r="51" spans="1:74" ht="11.15" customHeight="1" x14ac:dyDescent="0.25">
      <c r="A51" s="499" t="s">
        <v>1224</v>
      </c>
      <c r="B51" s="502" t="s">
        <v>1198</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3.6862816829999998</v>
      </c>
      <c r="BA51" s="690">
        <v>4.288645432</v>
      </c>
      <c r="BB51" s="690">
        <v>3.5541678320000001</v>
      </c>
      <c r="BC51" s="690">
        <v>3.269819681</v>
      </c>
      <c r="BD51" s="690">
        <v>2.9293656129999999</v>
      </c>
      <c r="BE51" s="690">
        <v>3.0026259999999998</v>
      </c>
      <c r="BF51" s="690">
        <v>3.0124369999999998</v>
      </c>
      <c r="BG51" s="691">
        <v>2.6981989999999998</v>
      </c>
      <c r="BH51" s="691">
        <v>2.838651</v>
      </c>
      <c r="BI51" s="691">
        <v>3.1157789999999999</v>
      </c>
      <c r="BJ51" s="691">
        <v>3.8340079999999999</v>
      </c>
      <c r="BK51" s="691">
        <v>4.5529820000000001</v>
      </c>
      <c r="BL51" s="691">
        <v>3.9998100000000001</v>
      </c>
      <c r="BM51" s="691">
        <v>4.0790579999999999</v>
      </c>
      <c r="BN51" s="691">
        <v>3.477519</v>
      </c>
      <c r="BO51" s="691">
        <v>3.4140869999999999</v>
      </c>
      <c r="BP51" s="691">
        <v>3.168463</v>
      </c>
      <c r="BQ51" s="691">
        <v>3.1998509999999998</v>
      </c>
      <c r="BR51" s="691">
        <v>3.177257</v>
      </c>
      <c r="BS51" s="691">
        <v>2.821752</v>
      </c>
      <c r="BT51" s="691">
        <v>2.9577290000000001</v>
      </c>
      <c r="BU51" s="691">
        <v>3.2374010000000002</v>
      </c>
      <c r="BV51" s="691">
        <v>3.981115</v>
      </c>
    </row>
    <row r="52" spans="1:74" ht="11.15" customHeight="1" x14ac:dyDescent="0.25">
      <c r="A52" s="499" t="s">
        <v>1225</v>
      </c>
      <c r="B52" s="502" t="s">
        <v>1301</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1.5811774629999999</v>
      </c>
      <c r="BA52" s="690">
        <v>2.000914351</v>
      </c>
      <c r="BB52" s="690">
        <v>2.2115378520000002</v>
      </c>
      <c r="BC52" s="690">
        <v>2.3446369119999999</v>
      </c>
      <c r="BD52" s="690">
        <v>2.4732405119999998</v>
      </c>
      <c r="BE52" s="690">
        <v>2.157664</v>
      </c>
      <c r="BF52" s="690">
        <v>2.1225320000000001</v>
      </c>
      <c r="BG52" s="691">
        <v>2.075132</v>
      </c>
      <c r="BH52" s="691">
        <v>1.858805</v>
      </c>
      <c r="BI52" s="691">
        <v>1.7806930000000001</v>
      </c>
      <c r="BJ52" s="691">
        <v>1.4041380000000001</v>
      </c>
      <c r="BK52" s="691">
        <v>1.6887449999999999</v>
      </c>
      <c r="BL52" s="691">
        <v>1.70756</v>
      </c>
      <c r="BM52" s="691">
        <v>2.3215020000000002</v>
      </c>
      <c r="BN52" s="691">
        <v>2.4873059999999998</v>
      </c>
      <c r="BO52" s="691">
        <v>2.6893090000000002</v>
      </c>
      <c r="BP52" s="691">
        <v>2.7213630000000002</v>
      </c>
      <c r="BQ52" s="691">
        <v>2.3888739999999999</v>
      </c>
      <c r="BR52" s="691">
        <v>2.3845589999999999</v>
      </c>
      <c r="BS52" s="691">
        <v>2.3310940000000002</v>
      </c>
      <c r="BT52" s="691">
        <v>2.0872000000000002</v>
      </c>
      <c r="BU52" s="691">
        <v>1.9652689999999999</v>
      </c>
      <c r="BV52" s="691">
        <v>1.5634140000000001</v>
      </c>
    </row>
    <row r="53" spans="1:74" ht="11.15" customHeight="1" x14ac:dyDescent="0.25">
      <c r="A53" s="499" t="s">
        <v>1226</v>
      </c>
      <c r="B53" s="500" t="s">
        <v>1302</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-0.11157626399999999</v>
      </c>
      <c r="BA53" s="690">
        <v>-2.3368291999999999E-2</v>
      </c>
      <c r="BB53" s="690">
        <v>-1.1255302999999999E-2</v>
      </c>
      <c r="BC53" s="690">
        <v>-0.107228279</v>
      </c>
      <c r="BD53" s="690">
        <v>-0.14040465499999999</v>
      </c>
      <c r="BE53" s="690">
        <v>-0.13799549999999999</v>
      </c>
      <c r="BF53" s="690">
        <v>-0.13424710000000001</v>
      </c>
      <c r="BG53" s="691">
        <v>-0.13390540000000001</v>
      </c>
      <c r="BH53" s="691">
        <v>-4.2516100000000001E-2</v>
      </c>
      <c r="BI53" s="691">
        <v>-0.14798559999999999</v>
      </c>
      <c r="BJ53" s="691">
        <v>-0.1141658</v>
      </c>
      <c r="BK53" s="691">
        <v>-8.8259199999999996E-2</v>
      </c>
      <c r="BL53" s="691">
        <v>-8.2035999999999998E-2</v>
      </c>
      <c r="BM53" s="691">
        <v>-1.85033E-2</v>
      </c>
      <c r="BN53" s="691">
        <v>-5.80829E-2</v>
      </c>
      <c r="BO53" s="691">
        <v>-0.16863810000000001</v>
      </c>
      <c r="BP53" s="691">
        <v>-0.1790947</v>
      </c>
      <c r="BQ53" s="691">
        <v>-0.14950540000000001</v>
      </c>
      <c r="BR53" s="691">
        <v>-0.13139029999999999</v>
      </c>
      <c r="BS53" s="691">
        <v>-0.14892089999999999</v>
      </c>
      <c r="BT53" s="691">
        <v>-6.3596E-2</v>
      </c>
      <c r="BU53" s="691">
        <v>-0.12341530000000001</v>
      </c>
      <c r="BV53" s="691">
        <v>-0.11947140000000001</v>
      </c>
    </row>
    <row r="54" spans="1:74" ht="11.15" customHeight="1" x14ac:dyDescent="0.25">
      <c r="A54" s="499" t="s">
        <v>1227</v>
      </c>
      <c r="B54" s="502" t="s">
        <v>1202</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57.965909670000002</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51.202422351000003</v>
      </c>
      <c r="BA54" s="690">
        <v>50.291168476000003</v>
      </c>
      <c r="BB54" s="690">
        <v>47.924370410999998</v>
      </c>
      <c r="BC54" s="690">
        <v>56.592962382000003</v>
      </c>
      <c r="BD54" s="690">
        <v>63.370409092999999</v>
      </c>
      <c r="BE54" s="690">
        <v>67.444689999999994</v>
      </c>
      <c r="BF54" s="690">
        <v>66.656059999999997</v>
      </c>
      <c r="BG54" s="691">
        <v>58.073270000000001</v>
      </c>
      <c r="BH54" s="691">
        <v>50.368459999999999</v>
      </c>
      <c r="BI54" s="691">
        <v>49.635060000000003</v>
      </c>
      <c r="BJ54" s="691">
        <v>57.053649999999998</v>
      </c>
      <c r="BK54" s="691">
        <v>64.427329999999998</v>
      </c>
      <c r="BL54" s="691">
        <v>51.527630000000002</v>
      </c>
      <c r="BM54" s="691">
        <v>49.818510000000003</v>
      </c>
      <c r="BN54" s="691">
        <v>45.445439999999998</v>
      </c>
      <c r="BO54" s="691">
        <v>53.799460000000003</v>
      </c>
      <c r="BP54" s="691">
        <v>59.054180000000002</v>
      </c>
      <c r="BQ54" s="691">
        <v>65.296909999999997</v>
      </c>
      <c r="BR54" s="691">
        <v>67.345290000000006</v>
      </c>
      <c r="BS54" s="691">
        <v>58.966470000000001</v>
      </c>
      <c r="BT54" s="691">
        <v>53.924149999999997</v>
      </c>
      <c r="BU54" s="691">
        <v>53.28613</v>
      </c>
      <c r="BV54" s="691">
        <v>58.626379999999997</v>
      </c>
    </row>
    <row r="55" spans="1:74" ht="11.15" customHeight="1" x14ac:dyDescent="0.25">
      <c r="A55" s="499" t="s">
        <v>1228</v>
      </c>
      <c r="B55" s="500" t="s">
        <v>1303</v>
      </c>
      <c r="C55" s="690">
        <v>66.798133120000003</v>
      </c>
      <c r="D55" s="690">
        <v>47.562574255999998</v>
      </c>
      <c r="E55" s="690">
        <v>51.681474322</v>
      </c>
      <c r="F55" s="690">
        <v>46.722793613999997</v>
      </c>
      <c r="G55" s="690">
        <v>56.291038321000002</v>
      </c>
      <c r="H55" s="690">
        <v>62.786183979</v>
      </c>
      <c r="I55" s="690">
        <v>65.775160458000002</v>
      </c>
      <c r="J55" s="690">
        <v>64.859557283000001</v>
      </c>
      <c r="K55" s="690">
        <v>59.712839770000002</v>
      </c>
      <c r="L55" s="690">
        <v>51.776235034000003</v>
      </c>
      <c r="M55" s="690">
        <v>51.933831245999997</v>
      </c>
      <c r="N55" s="690">
        <v>55.642239914999998</v>
      </c>
      <c r="O55" s="690">
        <v>60.047331997999997</v>
      </c>
      <c r="P55" s="690">
        <v>48.732789253</v>
      </c>
      <c r="Q55" s="690">
        <v>51.653587469000001</v>
      </c>
      <c r="R55" s="690">
        <v>47.671135907</v>
      </c>
      <c r="S55" s="690">
        <v>60.643304510999997</v>
      </c>
      <c r="T55" s="690">
        <v>61.184131416</v>
      </c>
      <c r="U55" s="690">
        <v>66.552799962999998</v>
      </c>
      <c r="V55" s="690">
        <v>65.235761320999998</v>
      </c>
      <c r="W55" s="690">
        <v>61.456405883999999</v>
      </c>
      <c r="X55" s="690">
        <v>50.742706691000002</v>
      </c>
      <c r="Y55" s="690">
        <v>50.410369918999997</v>
      </c>
      <c r="Z55" s="690">
        <v>53.589338671999997</v>
      </c>
      <c r="AA55" s="690">
        <v>55.732803019999999</v>
      </c>
      <c r="AB55" s="690">
        <v>52.567671097999998</v>
      </c>
      <c r="AC55" s="690">
        <v>47.965565267999999</v>
      </c>
      <c r="AD55" s="690">
        <v>42.249968082999999</v>
      </c>
      <c r="AE55" s="690">
        <v>47.285761557000001</v>
      </c>
      <c r="AF55" s="690">
        <v>55.880965045000003</v>
      </c>
      <c r="AG55" s="690">
        <v>65.922033549000005</v>
      </c>
      <c r="AH55" s="690">
        <v>62.522881863000002</v>
      </c>
      <c r="AI55" s="690">
        <v>52.461823916</v>
      </c>
      <c r="AJ55" s="690">
        <v>46.913747936999997</v>
      </c>
      <c r="AK55" s="690">
        <v>47.026850261</v>
      </c>
      <c r="AL55" s="690">
        <v>58.196746763</v>
      </c>
      <c r="AM55" s="690">
        <v>59.112105499000002</v>
      </c>
      <c r="AN55" s="690">
        <v>53.778431169000001</v>
      </c>
      <c r="AO55" s="690">
        <v>48.426207523000002</v>
      </c>
      <c r="AP55" s="690">
        <v>45.403793321000002</v>
      </c>
      <c r="AQ55" s="690">
        <v>50.354384379000003</v>
      </c>
      <c r="AR55" s="690">
        <v>58.924321526</v>
      </c>
      <c r="AS55" s="690">
        <v>64.770561444999998</v>
      </c>
      <c r="AT55" s="690">
        <v>65.431783748000001</v>
      </c>
      <c r="AU55" s="690">
        <v>53.687195584000001</v>
      </c>
      <c r="AV55" s="690">
        <v>49.045360785</v>
      </c>
      <c r="AW55" s="690">
        <v>51.951020329000002</v>
      </c>
      <c r="AX55" s="690">
        <v>53.536219824</v>
      </c>
      <c r="AY55" s="690">
        <v>63.821018313000003</v>
      </c>
      <c r="AZ55" s="690">
        <v>52.360834680000004</v>
      </c>
      <c r="BA55" s="690">
        <v>50.359208215000002</v>
      </c>
      <c r="BB55" s="690">
        <v>47.871710210000003</v>
      </c>
      <c r="BC55" s="690">
        <v>56.013015557000003</v>
      </c>
      <c r="BD55" s="690">
        <v>64.477612773999994</v>
      </c>
      <c r="BE55" s="690">
        <v>65.665254215000004</v>
      </c>
      <c r="BF55" s="690">
        <v>65.617566550000006</v>
      </c>
      <c r="BG55" s="691">
        <v>53.880809999999997</v>
      </c>
      <c r="BH55" s="691">
        <v>48.166080000000001</v>
      </c>
      <c r="BI55" s="691">
        <v>47.163530000000002</v>
      </c>
      <c r="BJ55" s="691">
        <v>56.479959999999998</v>
      </c>
      <c r="BK55" s="691">
        <v>61.634399999999999</v>
      </c>
      <c r="BL55" s="691">
        <v>52.634349999999998</v>
      </c>
      <c r="BM55" s="691">
        <v>50.895009999999999</v>
      </c>
      <c r="BN55" s="691">
        <v>46.892389999999999</v>
      </c>
      <c r="BO55" s="691">
        <v>54.514000000000003</v>
      </c>
      <c r="BP55" s="691">
        <v>60.576230000000002</v>
      </c>
      <c r="BQ55" s="691">
        <v>66.03407</v>
      </c>
      <c r="BR55" s="691">
        <v>65.541899999999998</v>
      </c>
      <c r="BS55" s="691">
        <v>55.620480000000001</v>
      </c>
      <c r="BT55" s="691">
        <v>50.808210000000003</v>
      </c>
      <c r="BU55" s="691">
        <v>49.781610000000001</v>
      </c>
      <c r="BV55" s="691">
        <v>58.923050000000003</v>
      </c>
    </row>
    <row r="56" spans="1:74" ht="11.15" customHeight="1" x14ac:dyDescent="0.25">
      <c r="A56" s="493"/>
      <c r="B56" s="131" t="s">
        <v>1229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1230</v>
      </c>
      <c r="B57" s="500" t="s">
        <v>81</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11.334035726</v>
      </c>
      <c r="BA57" s="690">
        <v>13.290622138</v>
      </c>
      <c r="BB57" s="690">
        <v>13.261307865999999</v>
      </c>
      <c r="BC57" s="690">
        <v>15.997648591999999</v>
      </c>
      <c r="BD57" s="690">
        <v>17.403069836</v>
      </c>
      <c r="BE57" s="690">
        <v>17.446760000000001</v>
      </c>
      <c r="BF57" s="690">
        <v>17.771940000000001</v>
      </c>
      <c r="BG57" s="691">
        <v>16.68019</v>
      </c>
      <c r="BH57" s="691">
        <v>15.275119999999999</v>
      </c>
      <c r="BI57" s="691">
        <v>12.817449999999999</v>
      </c>
      <c r="BJ57" s="691">
        <v>15.530110000000001</v>
      </c>
      <c r="BK57" s="691">
        <v>13.172800000000001</v>
      </c>
      <c r="BL57" s="691">
        <v>11.63044</v>
      </c>
      <c r="BM57" s="691">
        <v>13.29232</v>
      </c>
      <c r="BN57" s="691">
        <v>12.88917</v>
      </c>
      <c r="BO57" s="691">
        <v>15.06742</v>
      </c>
      <c r="BP57" s="691">
        <v>17.21529</v>
      </c>
      <c r="BQ57" s="691">
        <v>17.27422</v>
      </c>
      <c r="BR57" s="691">
        <v>18.678460000000001</v>
      </c>
      <c r="BS57" s="691">
        <v>17.610769999999999</v>
      </c>
      <c r="BT57" s="691">
        <v>15.2394</v>
      </c>
      <c r="BU57" s="691">
        <v>12.841200000000001</v>
      </c>
      <c r="BV57" s="691">
        <v>15.12838</v>
      </c>
    </row>
    <row r="58" spans="1:74" ht="11.15" customHeight="1" x14ac:dyDescent="0.25">
      <c r="A58" s="499" t="s">
        <v>1231</v>
      </c>
      <c r="B58" s="502" t="s">
        <v>80</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1.343687326</v>
      </c>
      <c r="BA58" s="690">
        <v>1.0345281040000001</v>
      </c>
      <c r="BB58" s="690">
        <v>1.46633792</v>
      </c>
      <c r="BC58" s="690">
        <v>1.421597008</v>
      </c>
      <c r="BD58" s="690">
        <v>1.3517346260000001</v>
      </c>
      <c r="BE58" s="690">
        <v>1.6948380000000001</v>
      </c>
      <c r="BF58" s="690">
        <v>1.4744809999999999</v>
      </c>
      <c r="BG58" s="691">
        <v>1.476815</v>
      </c>
      <c r="BH58" s="691">
        <v>1.2152080000000001</v>
      </c>
      <c r="BI58" s="691">
        <v>1.01396</v>
      </c>
      <c r="BJ58" s="691">
        <v>0.73917569999999999</v>
      </c>
      <c r="BK58" s="691">
        <v>1.0839209999999999</v>
      </c>
      <c r="BL58" s="691">
        <v>0.74681489999999995</v>
      </c>
      <c r="BM58" s="691">
        <v>0.91548039999999997</v>
      </c>
      <c r="BN58" s="691">
        <v>1.181637</v>
      </c>
      <c r="BO58" s="691">
        <v>1.4293579999999999</v>
      </c>
      <c r="BP58" s="691">
        <v>1.287121</v>
      </c>
      <c r="BQ58" s="691">
        <v>1.464942</v>
      </c>
      <c r="BR58" s="691">
        <v>1.1554850000000001</v>
      </c>
      <c r="BS58" s="691">
        <v>1.221781</v>
      </c>
      <c r="BT58" s="691">
        <v>0.98872680000000002</v>
      </c>
      <c r="BU58" s="691">
        <v>0.80688680000000002</v>
      </c>
      <c r="BV58" s="691">
        <v>0.64839089999999999</v>
      </c>
    </row>
    <row r="59" spans="1:74" ht="11.15" customHeight="1" x14ac:dyDescent="0.25">
      <c r="A59" s="499" t="s">
        <v>1232</v>
      </c>
      <c r="B59" s="502" t="s">
        <v>83</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2.5307080000000002</v>
      </c>
      <c r="BA59" s="690">
        <v>2.3515350000000002</v>
      </c>
      <c r="BB59" s="690">
        <v>2.431254</v>
      </c>
      <c r="BC59" s="690">
        <v>2.7800660000000001</v>
      </c>
      <c r="BD59" s="690">
        <v>2.6534409999999999</v>
      </c>
      <c r="BE59" s="690">
        <v>2.71827</v>
      </c>
      <c r="BF59" s="690">
        <v>2.7120500000000001</v>
      </c>
      <c r="BG59" s="691">
        <v>2.6004</v>
      </c>
      <c r="BH59" s="691">
        <v>2.1848800000000002</v>
      </c>
      <c r="BI59" s="691">
        <v>2.2316500000000001</v>
      </c>
      <c r="BJ59" s="691">
        <v>2.6870799999999999</v>
      </c>
      <c r="BK59" s="691">
        <v>2.6870799999999999</v>
      </c>
      <c r="BL59" s="691">
        <v>2.3915000000000002</v>
      </c>
      <c r="BM59" s="691">
        <v>1.9561599999999999</v>
      </c>
      <c r="BN59" s="691">
        <v>2.0722</v>
      </c>
      <c r="BO59" s="691">
        <v>2.2581799999999999</v>
      </c>
      <c r="BP59" s="691">
        <v>2.6004</v>
      </c>
      <c r="BQ59" s="691">
        <v>2.6870799999999999</v>
      </c>
      <c r="BR59" s="691">
        <v>2.6870799999999999</v>
      </c>
      <c r="BS59" s="691">
        <v>2.1502500000000002</v>
      </c>
      <c r="BT59" s="691">
        <v>2.3992900000000001</v>
      </c>
      <c r="BU59" s="691">
        <v>2.6004</v>
      </c>
      <c r="BV59" s="691">
        <v>2.6870799999999999</v>
      </c>
    </row>
    <row r="60" spans="1:74" ht="11.15" customHeight="1" x14ac:dyDescent="0.25">
      <c r="A60" s="499" t="s">
        <v>1233</v>
      </c>
      <c r="B60" s="502" t="s">
        <v>1198</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1.7877857E-2</v>
      </c>
      <c r="BA60" s="690">
        <v>2.0594545999999998E-2</v>
      </c>
      <c r="BB60" s="690">
        <v>1.7581817E-2</v>
      </c>
      <c r="BC60" s="690">
        <v>1.7086964999999999E-2</v>
      </c>
      <c r="BD60" s="690">
        <v>1.6171653000000001E-2</v>
      </c>
      <c r="BE60" s="690">
        <v>1.5009700000000001E-2</v>
      </c>
      <c r="BF60" s="690">
        <v>1.36328E-2</v>
      </c>
      <c r="BG60" s="691">
        <v>1.1589800000000001E-2</v>
      </c>
      <c r="BH60" s="691">
        <v>1.26879E-2</v>
      </c>
      <c r="BI60" s="691">
        <v>1.3332E-2</v>
      </c>
      <c r="BJ60" s="691">
        <v>1.6659500000000001E-2</v>
      </c>
      <c r="BK60" s="691">
        <v>2.0237100000000001E-2</v>
      </c>
      <c r="BL60" s="691">
        <v>1.7154900000000001E-2</v>
      </c>
      <c r="BM60" s="691">
        <v>1.8499700000000001E-2</v>
      </c>
      <c r="BN60" s="691">
        <v>1.7517600000000001E-2</v>
      </c>
      <c r="BO60" s="691">
        <v>1.66759E-2</v>
      </c>
      <c r="BP60" s="691">
        <v>1.3306800000000001E-2</v>
      </c>
      <c r="BQ60" s="691">
        <v>1.27887E-2</v>
      </c>
      <c r="BR60" s="691">
        <v>1.19665E-2</v>
      </c>
      <c r="BS60" s="691">
        <v>1.0379899999999999E-2</v>
      </c>
      <c r="BT60" s="691">
        <v>1.175E-2</v>
      </c>
      <c r="BU60" s="691">
        <v>1.2651000000000001E-2</v>
      </c>
      <c r="BV60" s="691">
        <v>1.6131599999999999E-2</v>
      </c>
    </row>
    <row r="61" spans="1:74" ht="11.15" customHeight="1" x14ac:dyDescent="0.25">
      <c r="A61" s="499" t="s">
        <v>1234</v>
      </c>
      <c r="B61" s="502" t="s">
        <v>1301</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0.44704411399999999</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0.913243048</v>
      </c>
      <c r="BA61" s="690">
        <v>1.1517876650000001</v>
      </c>
      <c r="BB61" s="690">
        <v>1.2123194079999999</v>
      </c>
      <c r="BC61" s="690">
        <v>1.303994119</v>
      </c>
      <c r="BD61" s="690">
        <v>1.2146505240000001</v>
      </c>
      <c r="BE61" s="690">
        <v>1.208377</v>
      </c>
      <c r="BF61" s="690">
        <v>1.254737</v>
      </c>
      <c r="BG61" s="691">
        <v>1.258167</v>
      </c>
      <c r="BH61" s="691">
        <v>1.0714349999999999</v>
      </c>
      <c r="BI61" s="691">
        <v>0.92734490000000003</v>
      </c>
      <c r="BJ61" s="691">
        <v>0.94072929999999999</v>
      </c>
      <c r="BK61" s="691">
        <v>1.0664089999999999</v>
      </c>
      <c r="BL61" s="691">
        <v>1.0302880000000001</v>
      </c>
      <c r="BM61" s="691">
        <v>1.5814509999999999</v>
      </c>
      <c r="BN61" s="691">
        <v>1.791609</v>
      </c>
      <c r="BO61" s="691">
        <v>1.901977</v>
      </c>
      <c r="BP61" s="691">
        <v>1.5817540000000001</v>
      </c>
      <c r="BQ61" s="691">
        <v>1.559059</v>
      </c>
      <c r="BR61" s="691">
        <v>1.5939570000000001</v>
      </c>
      <c r="BS61" s="691">
        <v>1.5702609999999999</v>
      </c>
      <c r="BT61" s="691">
        <v>1.379799</v>
      </c>
      <c r="BU61" s="691">
        <v>1.1997329999999999</v>
      </c>
      <c r="BV61" s="691">
        <v>1.1421539999999999</v>
      </c>
    </row>
    <row r="62" spans="1:74" ht="11.15" customHeight="1" x14ac:dyDescent="0.25">
      <c r="A62" s="499" t="s">
        <v>1235</v>
      </c>
      <c r="B62" s="500" t="s">
        <v>1302</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0.19233303900000001</v>
      </c>
      <c r="BA62" s="690">
        <v>0.26444985199999999</v>
      </c>
      <c r="BB62" s="690">
        <v>0.17078302400000001</v>
      </c>
      <c r="BC62" s="690">
        <v>0.16840856500000001</v>
      </c>
      <c r="BD62" s="690">
        <v>0.229341239</v>
      </c>
      <c r="BE62" s="690">
        <v>0.27705610000000003</v>
      </c>
      <c r="BF62" s="690">
        <v>0.26976060000000002</v>
      </c>
      <c r="BG62" s="691">
        <v>0.24564820000000001</v>
      </c>
      <c r="BH62" s="691">
        <v>0.2114125</v>
      </c>
      <c r="BI62" s="691">
        <v>0.21397959999999999</v>
      </c>
      <c r="BJ62" s="691">
        <v>0.27159260000000002</v>
      </c>
      <c r="BK62" s="691">
        <v>0.26068150000000001</v>
      </c>
      <c r="BL62" s="691">
        <v>0.26097389999999998</v>
      </c>
      <c r="BM62" s="691">
        <v>0.22483400000000001</v>
      </c>
      <c r="BN62" s="691">
        <v>0.19921259999999999</v>
      </c>
      <c r="BO62" s="691">
        <v>0.18101210000000001</v>
      </c>
      <c r="BP62" s="691">
        <v>0.25562459999999998</v>
      </c>
      <c r="BQ62" s="691">
        <v>0.28230569999999999</v>
      </c>
      <c r="BR62" s="691">
        <v>0.27741539999999998</v>
      </c>
      <c r="BS62" s="691">
        <v>0.24276890000000001</v>
      </c>
      <c r="BT62" s="691">
        <v>0.22231719999999999</v>
      </c>
      <c r="BU62" s="691">
        <v>0.20924409999999999</v>
      </c>
      <c r="BV62" s="691">
        <v>0.26161780000000001</v>
      </c>
    </row>
    <row r="63" spans="1:74" ht="11.15" customHeight="1" x14ac:dyDescent="0.25">
      <c r="A63" s="499" t="s">
        <v>1236</v>
      </c>
      <c r="B63" s="502" t="s">
        <v>1202</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16.586296299000001</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16.331884995999999</v>
      </c>
      <c r="BA63" s="690">
        <v>18.113517304999998</v>
      </c>
      <c r="BB63" s="690">
        <v>18.559584035</v>
      </c>
      <c r="BC63" s="690">
        <v>21.688801249000001</v>
      </c>
      <c r="BD63" s="690">
        <v>22.868408878</v>
      </c>
      <c r="BE63" s="690">
        <v>23.360309999999998</v>
      </c>
      <c r="BF63" s="690">
        <v>23.496600000000001</v>
      </c>
      <c r="BG63" s="691">
        <v>22.27281</v>
      </c>
      <c r="BH63" s="691">
        <v>19.970739999999999</v>
      </c>
      <c r="BI63" s="691">
        <v>17.21771</v>
      </c>
      <c r="BJ63" s="691">
        <v>20.18534</v>
      </c>
      <c r="BK63" s="691">
        <v>18.291129999999999</v>
      </c>
      <c r="BL63" s="691">
        <v>16.077169999999999</v>
      </c>
      <c r="BM63" s="691">
        <v>17.98874</v>
      </c>
      <c r="BN63" s="691">
        <v>18.151350000000001</v>
      </c>
      <c r="BO63" s="691">
        <v>20.854620000000001</v>
      </c>
      <c r="BP63" s="691">
        <v>22.953499999999998</v>
      </c>
      <c r="BQ63" s="691">
        <v>23.280390000000001</v>
      </c>
      <c r="BR63" s="691">
        <v>24.40436</v>
      </c>
      <c r="BS63" s="691">
        <v>22.80621</v>
      </c>
      <c r="BT63" s="691">
        <v>20.24128</v>
      </c>
      <c r="BU63" s="691">
        <v>17.670110000000001</v>
      </c>
      <c r="BV63" s="691">
        <v>19.883749999999999</v>
      </c>
    </row>
    <row r="64" spans="1:74" ht="11.15" customHeight="1" x14ac:dyDescent="0.25">
      <c r="A64" s="504" t="s">
        <v>1237</v>
      </c>
      <c r="B64" s="505" t="s">
        <v>1303</v>
      </c>
      <c r="C64" s="521">
        <v>18.369536148000002</v>
      </c>
      <c r="D64" s="521">
        <v>15.83357219</v>
      </c>
      <c r="E64" s="521">
        <v>16.285911797000001</v>
      </c>
      <c r="F64" s="521">
        <v>17.719904421999999</v>
      </c>
      <c r="G64" s="521">
        <v>19.433085663</v>
      </c>
      <c r="H64" s="521">
        <v>21.885099176000001</v>
      </c>
      <c r="I64" s="521">
        <v>23.044730859000001</v>
      </c>
      <c r="J64" s="521">
        <v>23.388280581</v>
      </c>
      <c r="K64" s="521">
        <v>22.418931692000001</v>
      </c>
      <c r="L64" s="521">
        <v>20.819129273000001</v>
      </c>
      <c r="M64" s="521">
        <v>17.389006987999998</v>
      </c>
      <c r="N64" s="521">
        <v>16.755901793</v>
      </c>
      <c r="O64" s="521">
        <v>17.000815331999998</v>
      </c>
      <c r="P64" s="521">
        <v>15.465844448</v>
      </c>
      <c r="Q64" s="521">
        <v>16.929598883000001</v>
      </c>
      <c r="R64" s="521">
        <v>17.22746064</v>
      </c>
      <c r="S64" s="521">
        <v>18.433231892999999</v>
      </c>
      <c r="T64" s="521">
        <v>19.155112966000001</v>
      </c>
      <c r="U64" s="521">
        <v>23.180432508999999</v>
      </c>
      <c r="V64" s="521">
        <v>23.02676932</v>
      </c>
      <c r="W64" s="521">
        <v>21.784583757</v>
      </c>
      <c r="X64" s="521">
        <v>21.40884659</v>
      </c>
      <c r="Y64" s="521">
        <v>16.363921018999999</v>
      </c>
      <c r="Z64" s="521">
        <v>16.566025535000001</v>
      </c>
      <c r="AA64" s="521">
        <v>17.128875194999999</v>
      </c>
      <c r="AB64" s="521">
        <v>16.421008064999999</v>
      </c>
      <c r="AC64" s="521">
        <v>18.839550737</v>
      </c>
      <c r="AD64" s="521">
        <v>18.93512797</v>
      </c>
      <c r="AE64" s="521">
        <v>20.713874537999999</v>
      </c>
      <c r="AF64" s="521">
        <v>23.235394322000001</v>
      </c>
      <c r="AG64" s="521">
        <v>24.422542898</v>
      </c>
      <c r="AH64" s="521">
        <v>24.986795923999999</v>
      </c>
      <c r="AI64" s="521">
        <v>22.730880985999999</v>
      </c>
      <c r="AJ64" s="521">
        <v>21.614067702</v>
      </c>
      <c r="AK64" s="521">
        <v>17.811803087000001</v>
      </c>
      <c r="AL64" s="521">
        <v>17.213136286000001</v>
      </c>
      <c r="AM64" s="521">
        <v>17.449013323999999</v>
      </c>
      <c r="AN64" s="521">
        <v>16.41068083</v>
      </c>
      <c r="AO64" s="521">
        <v>18.528665476</v>
      </c>
      <c r="AP64" s="521">
        <v>18.410767029999999</v>
      </c>
      <c r="AQ64" s="521">
        <v>22.436962031</v>
      </c>
      <c r="AR64" s="521">
        <v>22.929303093000001</v>
      </c>
      <c r="AS64" s="521">
        <v>24.019557654</v>
      </c>
      <c r="AT64" s="521">
        <v>25.726064053000002</v>
      </c>
      <c r="AU64" s="521">
        <v>22.586428631</v>
      </c>
      <c r="AV64" s="521">
        <v>21.299357762</v>
      </c>
      <c r="AW64" s="521">
        <v>16.685353750000001</v>
      </c>
      <c r="AX64" s="521">
        <v>17.631097943</v>
      </c>
      <c r="AY64" s="521">
        <v>18.475294661</v>
      </c>
      <c r="AZ64" s="521">
        <v>16.480389385999999</v>
      </c>
      <c r="BA64" s="521">
        <v>19.116548045999998</v>
      </c>
      <c r="BB64" s="521">
        <v>19.458537153999998</v>
      </c>
      <c r="BC64" s="521">
        <v>23.209828365</v>
      </c>
      <c r="BD64" s="521">
        <v>23.520015602000001</v>
      </c>
      <c r="BE64" s="521">
        <v>25.226186336000001</v>
      </c>
      <c r="BF64" s="521">
        <v>24.534428303999999</v>
      </c>
      <c r="BG64" s="522">
        <v>22.028790000000001</v>
      </c>
      <c r="BH64" s="522">
        <v>19.666219999999999</v>
      </c>
      <c r="BI64" s="522">
        <v>16.511710000000001</v>
      </c>
      <c r="BJ64" s="522">
        <v>17.131720000000001</v>
      </c>
      <c r="BK64" s="522">
        <v>17.587900000000001</v>
      </c>
      <c r="BL64" s="522">
        <v>15.576689999999999</v>
      </c>
      <c r="BM64" s="522">
        <v>17.05029</v>
      </c>
      <c r="BN64" s="522">
        <v>17.275449999999999</v>
      </c>
      <c r="BO64" s="522">
        <v>20.716270000000002</v>
      </c>
      <c r="BP64" s="522">
        <v>22.06043</v>
      </c>
      <c r="BQ64" s="522">
        <v>23.09817</v>
      </c>
      <c r="BR64" s="522">
        <v>23.320229999999999</v>
      </c>
      <c r="BS64" s="522">
        <v>21.5838</v>
      </c>
      <c r="BT64" s="522">
        <v>19.575340000000001</v>
      </c>
      <c r="BU64" s="522">
        <v>16.53462</v>
      </c>
      <c r="BV64" s="522">
        <v>17.161159999999999</v>
      </c>
    </row>
    <row r="65" spans="1:74" ht="12" customHeight="1" x14ac:dyDescent="0.3">
      <c r="A65" s="493"/>
      <c r="B65" s="813" t="s">
        <v>1360</v>
      </c>
      <c r="C65" s="814"/>
      <c r="D65" s="814"/>
      <c r="E65" s="814"/>
      <c r="F65" s="814"/>
      <c r="G65" s="814"/>
      <c r="H65" s="814"/>
      <c r="I65" s="814"/>
      <c r="J65" s="814"/>
      <c r="K65" s="814"/>
      <c r="L65" s="814"/>
      <c r="M65" s="814"/>
      <c r="N65" s="814"/>
      <c r="O65" s="814"/>
      <c r="P65" s="814"/>
      <c r="Q65" s="814"/>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3" t="s">
        <v>1361</v>
      </c>
      <c r="C66" s="814"/>
      <c r="D66" s="814"/>
      <c r="E66" s="814"/>
      <c r="F66" s="814"/>
      <c r="G66" s="814"/>
      <c r="H66" s="814"/>
      <c r="I66" s="814"/>
      <c r="J66" s="814"/>
      <c r="K66" s="814"/>
      <c r="L66" s="814"/>
      <c r="M66" s="814"/>
      <c r="N66" s="814"/>
      <c r="O66" s="814"/>
      <c r="P66" s="814"/>
      <c r="Q66" s="814"/>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3" t="s">
        <v>1362</v>
      </c>
      <c r="C67" s="814"/>
      <c r="D67" s="814"/>
      <c r="E67" s="814"/>
      <c r="F67" s="814"/>
      <c r="G67" s="814"/>
      <c r="H67" s="814"/>
      <c r="I67" s="814"/>
      <c r="J67" s="814"/>
      <c r="K67" s="814"/>
      <c r="L67" s="814"/>
      <c r="M67" s="814"/>
      <c r="N67" s="814"/>
      <c r="O67" s="814"/>
      <c r="P67" s="814"/>
      <c r="Q67" s="814"/>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3" t="s">
        <v>1363</v>
      </c>
      <c r="C68" s="814"/>
      <c r="D68" s="814"/>
      <c r="E68" s="814"/>
      <c r="F68" s="814"/>
      <c r="G68" s="814"/>
      <c r="H68" s="814"/>
      <c r="I68" s="814"/>
      <c r="J68" s="814"/>
      <c r="K68" s="814"/>
      <c r="L68" s="814"/>
      <c r="M68" s="814"/>
      <c r="N68" s="814"/>
      <c r="O68" s="814"/>
      <c r="P68" s="814"/>
      <c r="Q68" s="814"/>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3" t="s">
        <v>1364</v>
      </c>
      <c r="C69" s="814"/>
      <c r="D69" s="814"/>
      <c r="E69" s="814"/>
      <c r="F69" s="814"/>
      <c r="G69" s="814"/>
      <c r="H69" s="814"/>
      <c r="I69" s="814"/>
      <c r="J69" s="814"/>
      <c r="K69" s="814"/>
      <c r="L69" s="814"/>
      <c r="M69" s="814"/>
      <c r="N69" s="814"/>
      <c r="O69" s="814"/>
      <c r="P69" s="814"/>
      <c r="Q69" s="814"/>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3" t="s">
        <v>1365</v>
      </c>
      <c r="C70" s="814"/>
      <c r="D70" s="814"/>
      <c r="E70" s="814"/>
      <c r="F70" s="814"/>
      <c r="G70" s="814"/>
      <c r="H70" s="814"/>
      <c r="I70" s="814"/>
      <c r="J70" s="814"/>
      <c r="K70" s="814"/>
      <c r="L70" s="814"/>
      <c r="M70" s="814"/>
      <c r="N70" s="814"/>
      <c r="O70" s="814"/>
      <c r="P70" s="814"/>
      <c r="Q70" s="814"/>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6" t="str">
        <f>"Notes: "&amp;"EIA completed modeling and analysis for this report on " &amp;Dates!D2&amp;"."</f>
        <v>Notes: EIA completed modeling and analysis for this report on Thursday September 1, 2022.</v>
      </c>
      <c r="C71" s="817"/>
      <c r="D71" s="817"/>
      <c r="E71" s="817"/>
      <c r="F71" s="817"/>
      <c r="G71" s="817"/>
      <c r="H71" s="817"/>
      <c r="I71" s="817"/>
      <c r="J71" s="817"/>
      <c r="K71" s="817"/>
      <c r="L71" s="817"/>
      <c r="M71" s="817"/>
      <c r="N71" s="817"/>
      <c r="O71" s="817"/>
      <c r="P71" s="817"/>
      <c r="Q71" s="817"/>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49" t="s">
        <v>350</v>
      </c>
      <c r="C72" s="756"/>
      <c r="D72" s="756"/>
      <c r="E72" s="756"/>
      <c r="F72" s="756"/>
      <c r="G72" s="756"/>
      <c r="H72" s="756"/>
      <c r="I72" s="756"/>
      <c r="J72" s="756"/>
      <c r="K72" s="756"/>
      <c r="L72" s="756"/>
      <c r="M72" s="756"/>
      <c r="N72" s="756"/>
      <c r="O72" s="756"/>
      <c r="P72" s="756"/>
      <c r="Q72" s="756"/>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6" t="s">
        <v>1359</v>
      </c>
      <c r="C73" s="818"/>
      <c r="D73" s="818"/>
      <c r="E73" s="818"/>
      <c r="F73" s="818"/>
      <c r="G73" s="818"/>
      <c r="H73" s="818"/>
      <c r="I73" s="818"/>
      <c r="J73" s="818"/>
      <c r="K73" s="818"/>
      <c r="L73" s="818"/>
      <c r="M73" s="818"/>
      <c r="N73" s="818"/>
      <c r="O73" s="818"/>
      <c r="P73" s="818"/>
      <c r="Q73" s="818"/>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2" t="s">
        <v>1350</v>
      </c>
      <c r="C74" s="812"/>
      <c r="D74" s="812"/>
      <c r="E74" s="812"/>
      <c r="F74" s="812"/>
      <c r="G74" s="812"/>
      <c r="H74" s="812"/>
      <c r="I74" s="812"/>
      <c r="J74" s="812"/>
      <c r="K74" s="812"/>
      <c r="L74" s="812"/>
      <c r="M74" s="812"/>
      <c r="N74" s="812"/>
      <c r="O74" s="812"/>
      <c r="P74" s="812"/>
      <c r="Q74" s="812"/>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2"/>
      <c r="C75" s="812"/>
      <c r="D75" s="812"/>
      <c r="E75" s="812"/>
      <c r="F75" s="812"/>
      <c r="G75" s="812"/>
      <c r="H75" s="812"/>
      <c r="I75" s="812"/>
      <c r="J75" s="812"/>
      <c r="K75" s="812"/>
      <c r="L75" s="812"/>
      <c r="M75" s="812"/>
      <c r="N75" s="812"/>
      <c r="O75" s="812"/>
      <c r="P75" s="812"/>
      <c r="Q75" s="812"/>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4" t="s">
        <v>1356</v>
      </c>
      <c r="C76" s="735"/>
      <c r="D76" s="735"/>
      <c r="E76" s="735"/>
      <c r="F76" s="735"/>
      <c r="G76" s="735"/>
      <c r="H76" s="735"/>
      <c r="I76" s="735"/>
      <c r="J76" s="735"/>
      <c r="K76" s="735"/>
      <c r="L76" s="735"/>
      <c r="M76" s="735"/>
      <c r="N76" s="735"/>
      <c r="O76" s="735"/>
      <c r="P76" s="735"/>
      <c r="Q76" s="735"/>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54296875" style="491" customWidth="1"/>
    <col min="2" max="2" width="26.1796875" style="491" customWidth="1"/>
    <col min="3" max="55" width="6.54296875" style="491" customWidth="1"/>
    <col min="56" max="58" width="6.54296875" style="618" customWidth="1"/>
    <col min="59" max="74" width="6.54296875" style="491" customWidth="1"/>
    <col min="75" max="249" width="11" style="491"/>
    <col min="250" max="250" width="1.54296875" style="491" customWidth="1"/>
    <col min="251" max="16384" width="11" style="491"/>
  </cols>
  <sheetData>
    <row r="1" spans="1:74" ht="12.75" customHeight="1" x14ac:dyDescent="0.3">
      <c r="A1" s="759" t="s">
        <v>790</v>
      </c>
      <c r="B1" s="490" t="s">
        <v>1340</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September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517"/>
      <c r="B4" s="495"/>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517"/>
      <c r="B5" s="131" t="s">
        <v>1321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1238</v>
      </c>
      <c r="B6" s="500" t="s">
        <v>81</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16.755681305</v>
      </c>
      <c r="AB6" s="690">
        <v>14.811282568999999</v>
      </c>
      <c r="AC6" s="690">
        <v>14.65421523</v>
      </c>
      <c r="AD6" s="690">
        <v>13.577672958999999</v>
      </c>
      <c r="AE6" s="690">
        <v>14.530715751000001</v>
      </c>
      <c r="AF6" s="690">
        <v>17.461966646</v>
      </c>
      <c r="AG6" s="690">
        <v>21.488516854</v>
      </c>
      <c r="AH6" s="690">
        <v>18.160688414999999</v>
      </c>
      <c r="AI6" s="690">
        <v>12.938603187</v>
      </c>
      <c r="AJ6" s="690">
        <v>13.887296074</v>
      </c>
      <c r="AK6" s="690">
        <v>10.874448772999999</v>
      </c>
      <c r="AL6" s="690">
        <v>13.732924366000001</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12.714441591</v>
      </c>
      <c r="BA6" s="690">
        <v>12.076420785</v>
      </c>
      <c r="BB6" s="690">
        <v>13.020689201</v>
      </c>
      <c r="BC6" s="690">
        <v>15.017640944</v>
      </c>
      <c r="BD6" s="690">
        <v>19.257842031999999</v>
      </c>
      <c r="BE6" s="690">
        <v>20.88645</v>
      </c>
      <c r="BF6" s="690">
        <v>19.027349999999998</v>
      </c>
      <c r="BG6" s="691">
        <v>14.644019999999999</v>
      </c>
      <c r="BH6" s="691">
        <v>15.735609999999999</v>
      </c>
      <c r="BI6" s="691">
        <v>11.861560000000001</v>
      </c>
      <c r="BJ6" s="691">
        <v>13.794409999999999</v>
      </c>
      <c r="BK6" s="691">
        <v>15.08502</v>
      </c>
      <c r="BL6" s="691">
        <v>12.22973</v>
      </c>
      <c r="BM6" s="691">
        <v>13.67855</v>
      </c>
      <c r="BN6" s="691">
        <v>13.8192</v>
      </c>
      <c r="BO6" s="691">
        <v>15.707000000000001</v>
      </c>
      <c r="BP6" s="691">
        <v>17.525649999999999</v>
      </c>
      <c r="BQ6" s="691">
        <v>20.311489999999999</v>
      </c>
      <c r="BR6" s="691">
        <v>19.015509999999999</v>
      </c>
      <c r="BS6" s="691">
        <v>14.73202</v>
      </c>
      <c r="BT6" s="691">
        <v>15.896750000000001</v>
      </c>
      <c r="BU6" s="691">
        <v>13.828060000000001</v>
      </c>
      <c r="BV6" s="691">
        <v>14.29843</v>
      </c>
    </row>
    <row r="7" spans="1:74" ht="11.15" customHeight="1" x14ac:dyDescent="0.25">
      <c r="A7" s="499" t="s">
        <v>1239</v>
      </c>
      <c r="B7" s="500" t="s">
        <v>80</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21.414476218000001</v>
      </c>
      <c r="BA7" s="690">
        <v>18.381504861</v>
      </c>
      <c r="BB7" s="690">
        <v>16.027578166000001</v>
      </c>
      <c r="BC7" s="690">
        <v>17.710134081</v>
      </c>
      <c r="BD7" s="690">
        <v>20.250308967999999</v>
      </c>
      <c r="BE7" s="690">
        <v>29.740459999999999</v>
      </c>
      <c r="BF7" s="690">
        <v>28.091290000000001</v>
      </c>
      <c r="BG7" s="691">
        <v>24.328130000000002</v>
      </c>
      <c r="BH7" s="691">
        <v>18.99494</v>
      </c>
      <c r="BI7" s="691">
        <v>19.48151</v>
      </c>
      <c r="BJ7" s="691">
        <v>20.384429999999998</v>
      </c>
      <c r="BK7" s="691">
        <v>22.205760000000001</v>
      </c>
      <c r="BL7" s="691">
        <v>20.664650000000002</v>
      </c>
      <c r="BM7" s="691">
        <v>15.525779999999999</v>
      </c>
      <c r="BN7" s="691">
        <v>15.25009</v>
      </c>
      <c r="BO7" s="691">
        <v>16.533570000000001</v>
      </c>
      <c r="BP7" s="691">
        <v>19.976710000000001</v>
      </c>
      <c r="BQ7" s="691">
        <v>25.253</v>
      </c>
      <c r="BR7" s="691">
        <v>25.192990000000002</v>
      </c>
      <c r="BS7" s="691">
        <v>20.380389999999998</v>
      </c>
      <c r="BT7" s="691">
        <v>16.396830000000001</v>
      </c>
      <c r="BU7" s="691">
        <v>16.79419</v>
      </c>
      <c r="BV7" s="691">
        <v>17.96688</v>
      </c>
    </row>
    <row r="8" spans="1:74" ht="11.15" customHeight="1" x14ac:dyDescent="0.25">
      <c r="A8" s="499" t="s">
        <v>1240</v>
      </c>
      <c r="B8" s="502" t="s">
        <v>83</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7.7462350000000004</v>
      </c>
      <c r="BA8" s="690">
        <v>7.3934850000000001</v>
      </c>
      <c r="BB8" s="690">
        <v>5.2892409999999996</v>
      </c>
      <c r="BC8" s="690">
        <v>6.75299549</v>
      </c>
      <c r="BD8" s="690">
        <v>7.563822</v>
      </c>
      <c r="BE8" s="690">
        <v>7.8064999999999998</v>
      </c>
      <c r="BF8" s="690">
        <v>8.1646000000000001</v>
      </c>
      <c r="BG8" s="691">
        <v>7.7548300000000001</v>
      </c>
      <c r="BH8" s="691">
        <v>7.52529</v>
      </c>
      <c r="BI8" s="691">
        <v>7.8053699999999999</v>
      </c>
      <c r="BJ8" s="691">
        <v>8.2221600000000006</v>
      </c>
      <c r="BK8" s="691">
        <v>8.2221600000000006</v>
      </c>
      <c r="BL8" s="691">
        <v>7.1858300000000002</v>
      </c>
      <c r="BM8" s="691">
        <v>6.9062400000000004</v>
      </c>
      <c r="BN8" s="691">
        <v>5.4237700000000002</v>
      </c>
      <c r="BO8" s="691">
        <v>7.6675500000000003</v>
      </c>
      <c r="BP8" s="691">
        <v>7.9569299999999998</v>
      </c>
      <c r="BQ8" s="691">
        <v>8.2221600000000006</v>
      </c>
      <c r="BR8" s="691">
        <v>8.2221600000000006</v>
      </c>
      <c r="BS8" s="691">
        <v>7.8597799999999998</v>
      </c>
      <c r="BT8" s="691">
        <v>5.8781100000000004</v>
      </c>
      <c r="BU8" s="691">
        <v>6.7397600000000004</v>
      </c>
      <c r="BV8" s="691">
        <v>8.2221600000000006</v>
      </c>
    </row>
    <row r="9" spans="1:74" ht="11.15" customHeight="1" x14ac:dyDescent="0.25">
      <c r="A9" s="499" t="s">
        <v>1241</v>
      </c>
      <c r="B9" s="502" t="s">
        <v>1198</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1.116650597</v>
      </c>
      <c r="AZ9" s="690">
        <v>0.96536587699999998</v>
      </c>
      <c r="BA9" s="690">
        <v>1.0039696570000001</v>
      </c>
      <c r="BB9" s="690">
        <v>0.82065130799999997</v>
      </c>
      <c r="BC9" s="690">
        <v>0.98816938799999998</v>
      </c>
      <c r="BD9" s="690">
        <v>1.0502851600000001</v>
      </c>
      <c r="BE9" s="690">
        <v>0.95164130000000002</v>
      </c>
      <c r="BF9" s="690">
        <v>0.82683059999999997</v>
      </c>
      <c r="BG9" s="691">
        <v>0.71361629999999998</v>
      </c>
      <c r="BH9" s="691">
        <v>0.73308969999999996</v>
      </c>
      <c r="BI9" s="691">
        <v>0.72584139999999997</v>
      </c>
      <c r="BJ9" s="691">
        <v>0.73998260000000005</v>
      </c>
      <c r="BK9" s="691">
        <v>0.87875289999999995</v>
      </c>
      <c r="BL9" s="691">
        <v>0.77568709999999996</v>
      </c>
      <c r="BM9" s="691">
        <v>0.89267359999999996</v>
      </c>
      <c r="BN9" s="691">
        <v>0.98906769999999999</v>
      </c>
      <c r="BO9" s="691">
        <v>0.97468180000000004</v>
      </c>
      <c r="BP9" s="691">
        <v>0.97836840000000003</v>
      </c>
      <c r="BQ9" s="691">
        <v>0.90921169999999996</v>
      </c>
      <c r="BR9" s="691">
        <v>0.805396</v>
      </c>
      <c r="BS9" s="691">
        <v>0.70735680000000001</v>
      </c>
      <c r="BT9" s="691">
        <v>0.74087579999999997</v>
      </c>
      <c r="BU9" s="691">
        <v>0.74438599999999999</v>
      </c>
      <c r="BV9" s="691">
        <v>0.76254520000000003</v>
      </c>
    </row>
    <row r="10" spans="1:74" ht="11.15" customHeight="1" x14ac:dyDescent="0.25">
      <c r="A10" s="499" t="s">
        <v>1242</v>
      </c>
      <c r="B10" s="502" t="s">
        <v>1301</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10.294616494</v>
      </c>
      <c r="BA10" s="690">
        <v>11.082376093000001</v>
      </c>
      <c r="BB10" s="690">
        <v>11.284722573</v>
      </c>
      <c r="BC10" s="690">
        <v>9.6243493650000005</v>
      </c>
      <c r="BD10" s="690">
        <v>7.8103416609999998</v>
      </c>
      <c r="BE10" s="690">
        <v>5.4546599999999996</v>
      </c>
      <c r="BF10" s="690">
        <v>6.1387890000000001</v>
      </c>
      <c r="BG10" s="691">
        <v>7.9563509999999997</v>
      </c>
      <c r="BH10" s="691">
        <v>8.3364180000000001</v>
      </c>
      <c r="BI10" s="691">
        <v>10.359170000000001</v>
      </c>
      <c r="BJ10" s="691">
        <v>10.524979999999999</v>
      </c>
      <c r="BK10" s="691">
        <v>11.06636</v>
      </c>
      <c r="BL10" s="691">
        <v>11.02125</v>
      </c>
      <c r="BM10" s="691">
        <v>11.966240000000001</v>
      </c>
      <c r="BN10" s="691">
        <v>11.921519999999999</v>
      </c>
      <c r="BO10" s="691">
        <v>10.17403</v>
      </c>
      <c r="BP10" s="691">
        <v>8.4088100000000008</v>
      </c>
      <c r="BQ10" s="691">
        <v>5.8891030000000004</v>
      </c>
      <c r="BR10" s="691">
        <v>6.6081630000000002</v>
      </c>
      <c r="BS10" s="691">
        <v>8.463749</v>
      </c>
      <c r="BT10" s="691">
        <v>8.77745</v>
      </c>
      <c r="BU10" s="691">
        <v>10.985279999999999</v>
      </c>
      <c r="BV10" s="691">
        <v>10.910069999999999</v>
      </c>
    </row>
    <row r="11" spans="1:74" ht="11.15" customHeight="1" x14ac:dyDescent="0.25">
      <c r="A11" s="499" t="s">
        <v>1243</v>
      </c>
      <c r="B11" s="500" t="s">
        <v>1302</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0.48730311599999998</v>
      </c>
      <c r="BA11" s="690">
        <v>0.386775957</v>
      </c>
      <c r="BB11" s="690">
        <v>0.45203659600000001</v>
      </c>
      <c r="BC11" s="690">
        <v>0.61867621900000003</v>
      </c>
      <c r="BD11" s="690">
        <v>0.55226211000000003</v>
      </c>
      <c r="BE11" s="690">
        <v>0.53599229999999998</v>
      </c>
      <c r="BF11" s="690">
        <v>0.54504520000000001</v>
      </c>
      <c r="BG11" s="691">
        <v>0.41358450000000002</v>
      </c>
      <c r="BH11" s="691">
        <v>0.29048810000000003</v>
      </c>
      <c r="BI11" s="691">
        <v>0.45673849999999999</v>
      </c>
      <c r="BJ11" s="691">
        <v>0.49295460000000002</v>
      </c>
      <c r="BK11" s="691">
        <v>0.5104398</v>
      </c>
      <c r="BL11" s="691">
        <v>0.46673930000000002</v>
      </c>
      <c r="BM11" s="691">
        <v>0.47682770000000002</v>
      </c>
      <c r="BN11" s="691">
        <v>0.41306710000000002</v>
      </c>
      <c r="BO11" s="691">
        <v>0.50227929999999998</v>
      </c>
      <c r="BP11" s="691">
        <v>0.46556150000000002</v>
      </c>
      <c r="BQ11" s="691">
        <v>0.50374890000000005</v>
      </c>
      <c r="BR11" s="691">
        <v>0.55433929999999998</v>
      </c>
      <c r="BS11" s="691">
        <v>0.39854830000000002</v>
      </c>
      <c r="BT11" s="691">
        <v>0.331652</v>
      </c>
      <c r="BU11" s="691">
        <v>0.51005679999999998</v>
      </c>
      <c r="BV11" s="691">
        <v>0.53456320000000002</v>
      </c>
    </row>
    <row r="12" spans="1:74" ht="11.15" customHeight="1" x14ac:dyDescent="0.25">
      <c r="A12" s="499" t="s">
        <v>1244</v>
      </c>
      <c r="B12" s="500" t="s">
        <v>1202</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53.214868373999998</v>
      </c>
      <c r="AB12" s="690">
        <v>49.083245660999999</v>
      </c>
      <c r="AC12" s="690">
        <v>45.902722793999999</v>
      </c>
      <c r="AD12" s="690">
        <v>39.746782754000002</v>
      </c>
      <c r="AE12" s="690">
        <v>42.390427418999998</v>
      </c>
      <c r="AF12" s="690">
        <v>51.373284165999998</v>
      </c>
      <c r="AG12" s="690">
        <v>60.660901918999997</v>
      </c>
      <c r="AH12" s="690">
        <v>57.861584669000003</v>
      </c>
      <c r="AI12" s="690">
        <v>46.900907218</v>
      </c>
      <c r="AJ12" s="690">
        <v>45.756907652000002</v>
      </c>
      <c r="AK12" s="690">
        <v>45.697260563999997</v>
      </c>
      <c r="AL12" s="690">
        <v>53.369650143000001</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62.424318012999997</v>
      </c>
      <c r="AZ12" s="690">
        <v>53.622438295999999</v>
      </c>
      <c r="BA12" s="690">
        <v>50.324532353000002</v>
      </c>
      <c r="BB12" s="690">
        <v>46.894918844000003</v>
      </c>
      <c r="BC12" s="690">
        <v>50.711965487000001</v>
      </c>
      <c r="BD12" s="690">
        <v>56.484861930999998</v>
      </c>
      <c r="BE12" s="690">
        <v>65.375699999999995</v>
      </c>
      <c r="BF12" s="690">
        <v>62.793900000000001</v>
      </c>
      <c r="BG12" s="691">
        <v>55.81053</v>
      </c>
      <c r="BH12" s="691">
        <v>51.615839999999999</v>
      </c>
      <c r="BI12" s="691">
        <v>50.690179999999998</v>
      </c>
      <c r="BJ12" s="691">
        <v>54.158909999999999</v>
      </c>
      <c r="BK12" s="691">
        <v>57.968490000000003</v>
      </c>
      <c r="BL12" s="691">
        <v>52.343890000000002</v>
      </c>
      <c r="BM12" s="691">
        <v>49.446309999999997</v>
      </c>
      <c r="BN12" s="691">
        <v>47.816719999999997</v>
      </c>
      <c r="BO12" s="691">
        <v>51.559109999999997</v>
      </c>
      <c r="BP12" s="691">
        <v>55.312019999999997</v>
      </c>
      <c r="BQ12" s="691">
        <v>61.088709999999999</v>
      </c>
      <c r="BR12" s="691">
        <v>60.39855</v>
      </c>
      <c r="BS12" s="691">
        <v>52.541840000000001</v>
      </c>
      <c r="BT12" s="691">
        <v>48.02167</v>
      </c>
      <c r="BU12" s="691">
        <v>49.601739999999999</v>
      </c>
      <c r="BV12" s="691">
        <v>52.694650000000003</v>
      </c>
    </row>
    <row r="13" spans="1:74" ht="11.15" customHeight="1" x14ac:dyDescent="0.25">
      <c r="A13" s="499" t="s">
        <v>1245</v>
      </c>
      <c r="B13" s="500" t="s">
        <v>1303</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54.504762022000001</v>
      </c>
      <c r="AB13" s="690">
        <v>50.499143383000003</v>
      </c>
      <c r="AC13" s="690">
        <v>48.945590961000001</v>
      </c>
      <c r="AD13" s="690">
        <v>42.495961258000001</v>
      </c>
      <c r="AE13" s="690">
        <v>45.441313639000001</v>
      </c>
      <c r="AF13" s="690">
        <v>54.319260337000003</v>
      </c>
      <c r="AG13" s="690">
        <v>63.010781389000002</v>
      </c>
      <c r="AH13" s="690">
        <v>59.819725841999997</v>
      </c>
      <c r="AI13" s="690">
        <v>49.614174992000002</v>
      </c>
      <c r="AJ13" s="690">
        <v>48.135000421000001</v>
      </c>
      <c r="AK13" s="690">
        <v>47.561069764999999</v>
      </c>
      <c r="AL13" s="690">
        <v>52.932965005</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60.739268865</v>
      </c>
      <c r="AZ13" s="690">
        <v>53.003739994</v>
      </c>
      <c r="BA13" s="690">
        <v>51.357441549999997</v>
      </c>
      <c r="BB13" s="690">
        <v>47.301774362000003</v>
      </c>
      <c r="BC13" s="690">
        <v>52.687000365000003</v>
      </c>
      <c r="BD13" s="690">
        <v>58.792142916000003</v>
      </c>
      <c r="BE13" s="690">
        <v>65.510202921000001</v>
      </c>
      <c r="BF13" s="690">
        <v>61.637493044000003</v>
      </c>
      <c r="BG13" s="691">
        <v>54.769159999999999</v>
      </c>
      <c r="BH13" s="691">
        <v>51.472140000000003</v>
      </c>
      <c r="BI13" s="691">
        <v>50.512749999999997</v>
      </c>
      <c r="BJ13" s="691">
        <v>56.60013</v>
      </c>
      <c r="BK13" s="691">
        <v>58.717140000000001</v>
      </c>
      <c r="BL13" s="691">
        <v>50.621000000000002</v>
      </c>
      <c r="BM13" s="691">
        <v>52.334699999999998</v>
      </c>
      <c r="BN13" s="691">
        <v>47.797759999999997</v>
      </c>
      <c r="BO13" s="691">
        <v>53.301450000000003</v>
      </c>
      <c r="BP13" s="691">
        <v>58.622509999999998</v>
      </c>
      <c r="BQ13" s="691">
        <v>63.507629999999999</v>
      </c>
      <c r="BR13" s="691">
        <v>63.577440000000003</v>
      </c>
      <c r="BS13" s="691">
        <v>53.916960000000003</v>
      </c>
      <c r="BT13" s="691">
        <v>51.659849999999999</v>
      </c>
      <c r="BU13" s="691">
        <v>50.870980000000003</v>
      </c>
      <c r="BV13" s="691">
        <v>57.058639999999997</v>
      </c>
    </row>
    <row r="14" spans="1:74" ht="11.15" customHeight="1" x14ac:dyDescent="0.25">
      <c r="A14" s="517"/>
      <c r="B14" s="131" t="s">
        <v>1322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1246</v>
      </c>
      <c r="B15" s="500" t="s">
        <v>81</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5.0755424539999998</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3.6709463809999998</v>
      </c>
      <c r="BA15" s="690">
        <v>2.9404397289999999</v>
      </c>
      <c r="BB15" s="690">
        <v>2.9817911010000002</v>
      </c>
      <c r="BC15" s="690">
        <v>4.9156986270000003</v>
      </c>
      <c r="BD15" s="690">
        <v>6.0933610900000001</v>
      </c>
      <c r="BE15" s="690">
        <v>7.9101590000000002</v>
      </c>
      <c r="BF15" s="690">
        <v>7.6359539999999999</v>
      </c>
      <c r="BG15" s="691">
        <v>4.4831079999999996</v>
      </c>
      <c r="BH15" s="691">
        <v>4.2532959999999997</v>
      </c>
      <c r="BI15" s="691">
        <v>3.4685510000000002</v>
      </c>
      <c r="BJ15" s="691">
        <v>3.3230840000000001</v>
      </c>
      <c r="BK15" s="691">
        <v>4.142925</v>
      </c>
      <c r="BL15" s="691">
        <v>3.2596660000000002</v>
      </c>
      <c r="BM15" s="691">
        <v>3.0736569999999999</v>
      </c>
      <c r="BN15" s="691">
        <v>2.4573779999999998</v>
      </c>
      <c r="BO15" s="691">
        <v>4.3622449999999997</v>
      </c>
      <c r="BP15" s="691">
        <v>5.1493830000000003</v>
      </c>
      <c r="BQ15" s="691">
        <v>7.1226120000000002</v>
      </c>
      <c r="BR15" s="691">
        <v>6.3280969999999996</v>
      </c>
      <c r="BS15" s="691">
        <v>3.7872059999999999</v>
      </c>
      <c r="BT15" s="691">
        <v>3.5034109999999998</v>
      </c>
      <c r="BU15" s="691">
        <v>3.286756</v>
      </c>
      <c r="BV15" s="691">
        <v>2.8465530000000001</v>
      </c>
    </row>
    <row r="16" spans="1:74" ht="11.15" customHeight="1" x14ac:dyDescent="0.25">
      <c r="A16" s="499" t="s">
        <v>1247</v>
      </c>
      <c r="B16" s="500" t="s">
        <v>80</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7.2348706629999997</v>
      </c>
      <c r="BA16" s="690">
        <v>6.6059297030000002</v>
      </c>
      <c r="BB16" s="690">
        <v>4.393117385</v>
      </c>
      <c r="BC16" s="690">
        <v>6.4422588960000002</v>
      </c>
      <c r="BD16" s="690">
        <v>9.6326423630000004</v>
      </c>
      <c r="BE16" s="690">
        <v>11.08769</v>
      </c>
      <c r="BF16" s="690">
        <v>10.44243</v>
      </c>
      <c r="BG16" s="691">
        <v>8.4303129999999999</v>
      </c>
      <c r="BH16" s="691">
        <v>6.0624880000000001</v>
      </c>
      <c r="BI16" s="691">
        <v>5.7038690000000001</v>
      </c>
      <c r="BJ16" s="691">
        <v>7.4927989999999998</v>
      </c>
      <c r="BK16" s="691">
        <v>8.6843570000000003</v>
      </c>
      <c r="BL16" s="691">
        <v>6.8588969999999998</v>
      </c>
      <c r="BM16" s="691">
        <v>5.93994</v>
      </c>
      <c r="BN16" s="691">
        <v>3.2549000000000001</v>
      </c>
      <c r="BO16" s="691">
        <v>5.0568400000000002</v>
      </c>
      <c r="BP16" s="691">
        <v>8.2552679999999992</v>
      </c>
      <c r="BQ16" s="691">
        <v>9.5634340000000009</v>
      </c>
      <c r="BR16" s="691">
        <v>10.0982</v>
      </c>
      <c r="BS16" s="691">
        <v>7.5431660000000003</v>
      </c>
      <c r="BT16" s="691">
        <v>5.605156</v>
      </c>
      <c r="BU16" s="691">
        <v>5.197139</v>
      </c>
      <c r="BV16" s="691">
        <v>6.9965890000000002</v>
      </c>
    </row>
    <row r="17" spans="1:74" ht="11.15" customHeight="1" x14ac:dyDescent="0.25">
      <c r="A17" s="499" t="s">
        <v>1248</v>
      </c>
      <c r="B17" s="502" t="s">
        <v>83</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1.339143</v>
      </c>
      <c r="BA17" s="690">
        <v>1.4451879999999999</v>
      </c>
      <c r="BB17" s="690">
        <v>1.3909940000000001</v>
      </c>
      <c r="BC17" s="690">
        <v>1.4785779999999999</v>
      </c>
      <c r="BD17" s="690">
        <v>1.419049</v>
      </c>
      <c r="BE17" s="690">
        <v>1.31999</v>
      </c>
      <c r="BF17" s="690">
        <v>1.3967700000000001</v>
      </c>
      <c r="BG17" s="691">
        <v>1.1163400000000001</v>
      </c>
      <c r="BH17" s="691">
        <v>7.3709999999999998E-2</v>
      </c>
      <c r="BI17" s="691">
        <v>0.99773000000000001</v>
      </c>
      <c r="BJ17" s="691">
        <v>1.4724999999999999</v>
      </c>
      <c r="BK17" s="691">
        <v>1.4724999999999999</v>
      </c>
      <c r="BL17" s="691">
        <v>1.33</v>
      </c>
      <c r="BM17" s="691">
        <v>1.4724999999999999</v>
      </c>
      <c r="BN17" s="691">
        <v>1.425</v>
      </c>
      <c r="BO17" s="691">
        <v>1.4724999999999999</v>
      </c>
      <c r="BP17" s="691">
        <v>1.425</v>
      </c>
      <c r="BQ17" s="691">
        <v>1.4724999999999999</v>
      </c>
      <c r="BR17" s="691">
        <v>1.4724999999999999</v>
      </c>
      <c r="BS17" s="691">
        <v>1.425</v>
      </c>
      <c r="BT17" s="691">
        <v>1.4724999999999999</v>
      </c>
      <c r="BU17" s="691">
        <v>1.425</v>
      </c>
      <c r="BV17" s="691">
        <v>1.4724999999999999</v>
      </c>
    </row>
    <row r="18" spans="1:74" ht="11.15" customHeight="1" x14ac:dyDescent="0.25">
      <c r="A18" s="499" t="s">
        <v>1249</v>
      </c>
      <c r="B18" s="502" t="s">
        <v>1198</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1.4351483199999999</v>
      </c>
      <c r="BA18" s="690">
        <v>1.566007911</v>
      </c>
      <c r="BB18" s="690">
        <v>1.185695537</v>
      </c>
      <c r="BC18" s="690">
        <v>1.3908775229999999</v>
      </c>
      <c r="BD18" s="690">
        <v>1.53204176</v>
      </c>
      <c r="BE18" s="690">
        <v>1.521784</v>
      </c>
      <c r="BF18" s="690">
        <v>1.3069040000000001</v>
      </c>
      <c r="BG18" s="691">
        <v>1.162814</v>
      </c>
      <c r="BH18" s="691">
        <v>1.0998939999999999</v>
      </c>
      <c r="BI18" s="691">
        <v>1.019674</v>
      </c>
      <c r="BJ18" s="691">
        <v>1.010094</v>
      </c>
      <c r="BK18" s="691">
        <v>1.404301</v>
      </c>
      <c r="BL18" s="691">
        <v>1.233266</v>
      </c>
      <c r="BM18" s="691">
        <v>1.29793</v>
      </c>
      <c r="BN18" s="691">
        <v>1.5105980000000001</v>
      </c>
      <c r="BO18" s="691">
        <v>1.6408229999999999</v>
      </c>
      <c r="BP18" s="691">
        <v>1.5548169999999999</v>
      </c>
      <c r="BQ18" s="691">
        <v>1.594937</v>
      </c>
      <c r="BR18" s="691">
        <v>1.3899220000000001</v>
      </c>
      <c r="BS18" s="691">
        <v>1.256119</v>
      </c>
      <c r="BT18" s="691">
        <v>1.2016070000000001</v>
      </c>
      <c r="BU18" s="691">
        <v>1.126098</v>
      </c>
      <c r="BV18" s="691">
        <v>1.124309</v>
      </c>
    </row>
    <row r="19" spans="1:74" ht="11.15" customHeight="1" x14ac:dyDescent="0.25">
      <c r="A19" s="499" t="s">
        <v>1250</v>
      </c>
      <c r="B19" s="502" t="s">
        <v>1301</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7.0419704569999997</v>
      </c>
      <c r="AB19" s="690">
        <v>7.1052820150000002</v>
      </c>
      <c r="AC19" s="690">
        <v>7.1503119140000004</v>
      </c>
      <c r="AD19" s="690">
        <v>7.4011570879999997</v>
      </c>
      <c r="AE19" s="690">
        <v>6.5277194439999997</v>
      </c>
      <c r="AF19" s="690">
        <v>8.5106385150000001</v>
      </c>
      <c r="AG19" s="690">
        <v>5.547771225</v>
      </c>
      <c r="AH19" s="690">
        <v>5.9132013590000003</v>
      </c>
      <c r="AI19" s="690">
        <v>6.0499404280000002</v>
      </c>
      <c r="AJ19" s="690">
        <v>7.2902613220000001</v>
      </c>
      <c r="AK19" s="690">
        <v>8.3284656219999995</v>
      </c>
      <c r="AL19" s="690">
        <v>7.7990669959999996</v>
      </c>
      <c r="AM19" s="690">
        <v>7.56342084</v>
      </c>
      <c r="AN19" s="690">
        <v>5.6294933619999998</v>
      </c>
      <c r="AO19" s="690">
        <v>9.7383479899999994</v>
      </c>
      <c r="AP19" s="690">
        <v>9.020177018</v>
      </c>
      <c r="AQ19" s="690">
        <v>8.3504589090000003</v>
      </c>
      <c r="AR19" s="690">
        <v>6.4321590000000004</v>
      </c>
      <c r="AS19" s="690">
        <v>5.3738865389999999</v>
      </c>
      <c r="AT19" s="690">
        <v>7.3999707089999998</v>
      </c>
      <c r="AU19" s="690">
        <v>7.7644240299999998</v>
      </c>
      <c r="AV19" s="690">
        <v>8.1702954430000005</v>
      </c>
      <c r="AW19" s="690">
        <v>8.4702063089999999</v>
      </c>
      <c r="AX19" s="690">
        <v>9.7193963879999998</v>
      </c>
      <c r="AY19" s="690">
        <v>9.1445678689999994</v>
      </c>
      <c r="AZ19" s="690">
        <v>9.165903213</v>
      </c>
      <c r="BA19" s="690">
        <v>10.520434407</v>
      </c>
      <c r="BB19" s="690">
        <v>11.292533046999999</v>
      </c>
      <c r="BC19" s="690">
        <v>9.9833900720000006</v>
      </c>
      <c r="BD19" s="690">
        <v>8.5721197359999994</v>
      </c>
      <c r="BE19" s="690">
        <v>7.1065170000000002</v>
      </c>
      <c r="BF19" s="690">
        <v>8.2092419999999997</v>
      </c>
      <c r="BG19" s="691">
        <v>9.0478620000000003</v>
      </c>
      <c r="BH19" s="691">
        <v>9.0235529999999997</v>
      </c>
      <c r="BI19" s="691">
        <v>9.5917130000000004</v>
      </c>
      <c r="BJ19" s="691">
        <v>10.799300000000001</v>
      </c>
      <c r="BK19" s="691">
        <v>9.9052740000000004</v>
      </c>
      <c r="BL19" s="691">
        <v>9.2679539999999996</v>
      </c>
      <c r="BM19" s="691">
        <v>11.39734</v>
      </c>
      <c r="BN19" s="691">
        <v>12.03725</v>
      </c>
      <c r="BO19" s="691">
        <v>10.46387</v>
      </c>
      <c r="BP19" s="691">
        <v>8.9172259999999994</v>
      </c>
      <c r="BQ19" s="691">
        <v>7.1986160000000003</v>
      </c>
      <c r="BR19" s="691">
        <v>8.58005</v>
      </c>
      <c r="BS19" s="691">
        <v>9.6555940000000007</v>
      </c>
      <c r="BT19" s="691">
        <v>9.4872160000000001</v>
      </c>
      <c r="BU19" s="691">
        <v>9.6116829999999993</v>
      </c>
      <c r="BV19" s="691">
        <v>11.291499999999999</v>
      </c>
    </row>
    <row r="20" spans="1:74" ht="11.15" customHeight="1" x14ac:dyDescent="0.25">
      <c r="A20" s="499" t="s">
        <v>1251</v>
      </c>
      <c r="B20" s="500" t="s">
        <v>1302</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6.482512E-2</v>
      </c>
      <c r="BA20" s="690">
        <v>7.7588207000000006E-2</v>
      </c>
      <c r="BB20" s="690">
        <v>6.9489032000000006E-2</v>
      </c>
      <c r="BC20" s="690">
        <v>0.12979901399999999</v>
      </c>
      <c r="BD20" s="690">
        <v>0.12050978</v>
      </c>
      <c r="BE20" s="690">
        <v>4.5272800000000002E-2</v>
      </c>
      <c r="BF20" s="690">
        <v>3.89088E-2</v>
      </c>
      <c r="BG20" s="691">
        <v>4.3981600000000003E-2</v>
      </c>
      <c r="BH20" s="691">
        <v>5.3642599999999999E-2</v>
      </c>
      <c r="BI20" s="691">
        <v>5.7101899999999997E-2</v>
      </c>
      <c r="BJ20" s="691">
        <v>6.2837000000000004E-2</v>
      </c>
      <c r="BK20" s="691">
        <v>6.7919400000000005E-2</v>
      </c>
      <c r="BL20" s="691">
        <v>0.10477160000000001</v>
      </c>
      <c r="BM20" s="691">
        <v>7.6871400000000006E-2</v>
      </c>
      <c r="BN20" s="691">
        <v>7.1702799999999997E-2</v>
      </c>
      <c r="BO20" s="691">
        <v>0.1210765</v>
      </c>
      <c r="BP20" s="691">
        <v>0.1138305</v>
      </c>
      <c r="BQ20" s="691">
        <v>4.2802800000000002E-2</v>
      </c>
      <c r="BR20" s="691">
        <v>3.9287799999999998E-2</v>
      </c>
      <c r="BS20" s="691">
        <v>3.83994E-2</v>
      </c>
      <c r="BT20" s="691">
        <v>5.7385600000000002E-2</v>
      </c>
      <c r="BU20" s="691">
        <v>5.9242499999999997E-2</v>
      </c>
      <c r="BV20" s="691">
        <v>6.1395499999999999E-2</v>
      </c>
    </row>
    <row r="21" spans="1:74" ht="11.15" customHeight="1" x14ac:dyDescent="0.25">
      <c r="A21" s="499" t="s">
        <v>1252</v>
      </c>
      <c r="B21" s="500" t="s">
        <v>1202</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22.340636493000002</v>
      </c>
      <c r="AB21" s="690">
        <v>21.290755376</v>
      </c>
      <c r="AC21" s="690">
        <v>19.628467119</v>
      </c>
      <c r="AD21" s="690">
        <v>18.634940896</v>
      </c>
      <c r="AE21" s="690">
        <v>19.262142008000001</v>
      </c>
      <c r="AF21" s="690">
        <v>24.119215896</v>
      </c>
      <c r="AG21" s="690">
        <v>26.469315758</v>
      </c>
      <c r="AH21" s="690">
        <v>25.285449144000001</v>
      </c>
      <c r="AI21" s="690">
        <v>20.429763283</v>
      </c>
      <c r="AJ21" s="690">
        <v>19.614732837999998</v>
      </c>
      <c r="AK21" s="690">
        <v>19.570438727999999</v>
      </c>
      <c r="AL21" s="690">
        <v>22.256741176999999</v>
      </c>
      <c r="AM21" s="690">
        <v>23.252343928999998</v>
      </c>
      <c r="AN21" s="690">
        <v>21.455256453000001</v>
      </c>
      <c r="AO21" s="690">
        <v>21.00826489</v>
      </c>
      <c r="AP21" s="690">
        <v>19.195532131</v>
      </c>
      <c r="AQ21" s="690">
        <v>20.640001812000001</v>
      </c>
      <c r="AR21" s="690">
        <v>24.871912289000001</v>
      </c>
      <c r="AS21" s="690">
        <v>26.456197435</v>
      </c>
      <c r="AT21" s="690">
        <v>28.066946000000002</v>
      </c>
      <c r="AU21" s="690">
        <v>23.960464270999999</v>
      </c>
      <c r="AV21" s="690">
        <v>21.230868055999998</v>
      </c>
      <c r="AW21" s="690">
        <v>20.921771920000001</v>
      </c>
      <c r="AX21" s="690">
        <v>22.576648409000001</v>
      </c>
      <c r="AY21" s="690">
        <v>25.174577029999998</v>
      </c>
      <c r="AZ21" s="690">
        <v>22.910836697000001</v>
      </c>
      <c r="BA21" s="690">
        <v>23.155587957000002</v>
      </c>
      <c r="BB21" s="690">
        <v>21.313620102000002</v>
      </c>
      <c r="BC21" s="690">
        <v>24.340602132000001</v>
      </c>
      <c r="BD21" s="690">
        <v>27.369723729</v>
      </c>
      <c r="BE21" s="690">
        <v>28.991409999999998</v>
      </c>
      <c r="BF21" s="690">
        <v>29.03021</v>
      </c>
      <c r="BG21" s="691">
        <v>24.284420000000001</v>
      </c>
      <c r="BH21" s="691">
        <v>20.566579999999998</v>
      </c>
      <c r="BI21" s="691">
        <v>20.838640000000002</v>
      </c>
      <c r="BJ21" s="691">
        <v>24.160609999999998</v>
      </c>
      <c r="BK21" s="691">
        <v>25.67728</v>
      </c>
      <c r="BL21" s="691">
        <v>22.054549999999999</v>
      </c>
      <c r="BM21" s="691">
        <v>23.258230000000001</v>
      </c>
      <c r="BN21" s="691">
        <v>20.756830000000001</v>
      </c>
      <c r="BO21" s="691">
        <v>23.117349999999998</v>
      </c>
      <c r="BP21" s="691">
        <v>25.415520000000001</v>
      </c>
      <c r="BQ21" s="691">
        <v>26.994900000000001</v>
      </c>
      <c r="BR21" s="691">
        <v>27.908059999999999</v>
      </c>
      <c r="BS21" s="691">
        <v>23.705480000000001</v>
      </c>
      <c r="BT21" s="691">
        <v>21.327279999999998</v>
      </c>
      <c r="BU21" s="691">
        <v>20.705919999999999</v>
      </c>
      <c r="BV21" s="691">
        <v>23.792850000000001</v>
      </c>
    </row>
    <row r="22" spans="1:74" ht="11.15" customHeight="1" x14ac:dyDescent="0.25">
      <c r="A22" s="499" t="s">
        <v>1253</v>
      </c>
      <c r="B22" s="500" t="s">
        <v>1303</v>
      </c>
      <c r="C22" s="690">
        <v>23.753776988999999</v>
      </c>
      <c r="D22" s="690">
        <v>20.579000529999998</v>
      </c>
      <c r="E22" s="690">
        <v>20.047440945000002</v>
      </c>
      <c r="F22" s="690">
        <v>19.377390592000001</v>
      </c>
      <c r="G22" s="690">
        <v>22.320698392000001</v>
      </c>
      <c r="H22" s="690">
        <v>25.009028928999999</v>
      </c>
      <c r="I22" s="690">
        <v>27.141930426999998</v>
      </c>
      <c r="J22" s="690">
        <v>26.012827316999999</v>
      </c>
      <c r="K22" s="690">
        <v>21.443209190000001</v>
      </c>
      <c r="L22" s="690">
        <v>19.816734383</v>
      </c>
      <c r="M22" s="690">
        <v>20.696433031000002</v>
      </c>
      <c r="N22" s="690">
        <v>22.194051455</v>
      </c>
      <c r="O22" s="690">
        <v>23.470289055999999</v>
      </c>
      <c r="P22" s="690">
        <v>21.262574740000002</v>
      </c>
      <c r="Q22" s="690">
        <v>21.248079622999999</v>
      </c>
      <c r="R22" s="690">
        <v>19.232370082999999</v>
      </c>
      <c r="S22" s="690">
        <v>21.378027318000001</v>
      </c>
      <c r="T22" s="690">
        <v>23.416628478</v>
      </c>
      <c r="U22" s="690">
        <v>26.572947189000001</v>
      </c>
      <c r="V22" s="690">
        <v>26.220776379</v>
      </c>
      <c r="W22" s="690">
        <v>23.485448363</v>
      </c>
      <c r="X22" s="690">
        <v>19.894085619999998</v>
      </c>
      <c r="Y22" s="690">
        <v>20.462139332</v>
      </c>
      <c r="Z22" s="690">
        <v>21.926145160000001</v>
      </c>
      <c r="AA22" s="690">
        <v>22.639949578</v>
      </c>
      <c r="AB22" s="690">
        <v>21.157397032999999</v>
      </c>
      <c r="AC22" s="690">
        <v>20.048428683000001</v>
      </c>
      <c r="AD22" s="690">
        <v>18.410531385999999</v>
      </c>
      <c r="AE22" s="690">
        <v>19.724738434999999</v>
      </c>
      <c r="AF22" s="690">
        <v>24.400128847000001</v>
      </c>
      <c r="AG22" s="690">
        <v>27.200133576999999</v>
      </c>
      <c r="AH22" s="690">
        <v>26.53863875</v>
      </c>
      <c r="AI22" s="690">
        <v>21.042966137000001</v>
      </c>
      <c r="AJ22" s="690">
        <v>20.224731789</v>
      </c>
      <c r="AK22" s="690">
        <v>19.168866345000001</v>
      </c>
      <c r="AL22" s="690">
        <v>21.936812832000001</v>
      </c>
      <c r="AM22" s="690">
        <v>22.889073016000001</v>
      </c>
      <c r="AN22" s="690">
        <v>22.294464790999999</v>
      </c>
      <c r="AO22" s="690">
        <v>20.360466791</v>
      </c>
      <c r="AP22" s="690">
        <v>19.566676118</v>
      </c>
      <c r="AQ22" s="690">
        <v>20.974851051000002</v>
      </c>
      <c r="AR22" s="690">
        <v>24.948149331</v>
      </c>
      <c r="AS22" s="690">
        <v>26.725489459999999</v>
      </c>
      <c r="AT22" s="690">
        <v>28.004989985999998</v>
      </c>
      <c r="AU22" s="690">
        <v>23.781544748999998</v>
      </c>
      <c r="AV22" s="690">
        <v>20.212631462000001</v>
      </c>
      <c r="AW22" s="690">
        <v>20.249552693999998</v>
      </c>
      <c r="AX22" s="690">
        <v>21.544679995999999</v>
      </c>
      <c r="AY22" s="690">
        <v>24.269374021000001</v>
      </c>
      <c r="AZ22" s="690">
        <v>21.603920027000001</v>
      </c>
      <c r="BA22" s="690">
        <v>22.084517626</v>
      </c>
      <c r="BB22" s="690">
        <v>20.467327204</v>
      </c>
      <c r="BC22" s="690">
        <v>23.399521839999998</v>
      </c>
      <c r="BD22" s="690">
        <v>25.610913323999998</v>
      </c>
      <c r="BE22" s="690">
        <v>28.905009450000001</v>
      </c>
      <c r="BF22" s="690">
        <v>29.030781833999999</v>
      </c>
      <c r="BG22" s="691">
        <v>22.96255</v>
      </c>
      <c r="BH22" s="691">
        <v>20.100349999999999</v>
      </c>
      <c r="BI22" s="691">
        <v>19.719629999999999</v>
      </c>
      <c r="BJ22" s="691">
        <v>21.793949999999999</v>
      </c>
      <c r="BK22" s="691">
        <v>24.132059999999999</v>
      </c>
      <c r="BL22" s="691">
        <v>20.980260000000001</v>
      </c>
      <c r="BM22" s="691">
        <v>20.95092</v>
      </c>
      <c r="BN22" s="691">
        <v>18.96388</v>
      </c>
      <c r="BO22" s="691">
        <v>21.55517</v>
      </c>
      <c r="BP22" s="691">
        <v>24.715579999999999</v>
      </c>
      <c r="BQ22" s="691">
        <v>26.609860000000001</v>
      </c>
      <c r="BR22" s="691">
        <v>27.2041</v>
      </c>
      <c r="BS22" s="691">
        <v>22.567730000000001</v>
      </c>
      <c r="BT22" s="691">
        <v>19.95673</v>
      </c>
      <c r="BU22" s="691">
        <v>19.62997</v>
      </c>
      <c r="BV22" s="691">
        <v>21.504100000000001</v>
      </c>
    </row>
    <row r="23" spans="1:74" ht="11.15" customHeight="1" x14ac:dyDescent="0.25">
      <c r="A23" s="517"/>
      <c r="B23" s="131" t="s">
        <v>1306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1254</v>
      </c>
      <c r="B24" s="500" t="s">
        <v>81</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11.943634081000001</v>
      </c>
      <c r="BA24" s="690">
        <v>8.7479637320000005</v>
      </c>
      <c r="BB24" s="690">
        <v>9.0831706800000003</v>
      </c>
      <c r="BC24" s="690">
        <v>15.198592824</v>
      </c>
      <c r="BD24" s="690">
        <v>18.906415025000001</v>
      </c>
      <c r="BE24" s="690">
        <v>22.848089999999999</v>
      </c>
      <c r="BF24" s="690">
        <v>21.696000000000002</v>
      </c>
      <c r="BG24" s="691">
        <v>16.759820000000001</v>
      </c>
      <c r="BH24" s="691">
        <v>11.98152</v>
      </c>
      <c r="BI24" s="691">
        <v>10.153320000000001</v>
      </c>
      <c r="BJ24" s="691">
        <v>11.521129999999999</v>
      </c>
      <c r="BK24" s="691">
        <v>11.761060000000001</v>
      </c>
      <c r="BL24" s="691">
        <v>9.0342310000000001</v>
      </c>
      <c r="BM24" s="691">
        <v>7.9243490000000003</v>
      </c>
      <c r="BN24" s="691">
        <v>8.0738179999999993</v>
      </c>
      <c r="BO24" s="691">
        <v>9.2969989999999996</v>
      </c>
      <c r="BP24" s="691">
        <v>12.100479999999999</v>
      </c>
      <c r="BQ24" s="691">
        <v>16.020320000000002</v>
      </c>
      <c r="BR24" s="691">
        <v>18.13747</v>
      </c>
      <c r="BS24" s="691">
        <v>13.62707</v>
      </c>
      <c r="BT24" s="691">
        <v>10.41254</v>
      </c>
      <c r="BU24" s="691">
        <v>8.8125599999999995</v>
      </c>
      <c r="BV24" s="691">
        <v>10.32527</v>
      </c>
    </row>
    <row r="25" spans="1:74" ht="11.15" customHeight="1" x14ac:dyDescent="0.25">
      <c r="A25" s="499" t="s">
        <v>1255</v>
      </c>
      <c r="B25" s="500" t="s">
        <v>80</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5.9782404580000001</v>
      </c>
      <c r="BA25" s="690">
        <v>5.1471514679999997</v>
      </c>
      <c r="BB25" s="690">
        <v>5.073095747</v>
      </c>
      <c r="BC25" s="690">
        <v>5.1001661269999996</v>
      </c>
      <c r="BD25" s="690">
        <v>6.6458452379999997</v>
      </c>
      <c r="BE25" s="690">
        <v>7.3292659999999996</v>
      </c>
      <c r="BF25" s="690">
        <v>6.7022690000000003</v>
      </c>
      <c r="BG25" s="691">
        <v>6.5388039999999998</v>
      </c>
      <c r="BH25" s="691">
        <v>5.5840350000000001</v>
      </c>
      <c r="BI25" s="691">
        <v>4.9237789999999997</v>
      </c>
      <c r="BJ25" s="691">
        <v>5.6097260000000002</v>
      </c>
      <c r="BK25" s="691">
        <v>6.0559459999999996</v>
      </c>
      <c r="BL25" s="691">
        <v>5.1451960000000003</v>
      </c>
      <c r="BM25" s="691">
        <v>4.1615460000000004</v>
      </c>
      <c r="BN25" s="691">
        <v>4.1903379999999997</v>
      </c>
      <c r="BO25" s="691">
        <v>5.0751660000000003</v>
      </c>
      <c r="BP25" s="691">
        <v>7.3010089999999996</v>
      </c>
      <c r="BQ25" s="691">
        <v>7.8384549999999997</v>
      </c>
      <c r="BR25" s="691">
        <v>7.3369340000000003</v>
      </c>
      <c r="BS25" s="691">
        <v>6.3179160000000003</v>
      </c>
      <c r="BT25" s="691">
        <v>5.4108289999999997</v>
      </c>
      <c r="BU25" s="691">
        <v>4.7575390000000004</v>
      </c>
      <c r="BV25" s="691">
        <v>5.4140629999999996</v>
      </c>
    </row>
    <row r="26" spans="1:74" ht="11.15" customHeight="1" x14ac:dyDescent="0.25">
      <c r="A26" s="499" t="s">
        <v>1256</v>
      </c>
      <c r="B26" s="502" t="s">
        <v>83</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3.436429</v>
      </c>
      <c r="BA26" s="690">
        <v>3.7768609999999998</v>
      </c>
      <c r="BB26" s="690">
        <v>3.0412110000000001</v>
      </c>
      <c r="BC26" s="690">
        <v>3.2358560000000001</v>
      </c>
      <c r="BD26" s="690">
        <v>3.5916060000000001</v>
      </c>
      <c r="BE26" s="690">
        <v>3.7025399999999999</v>
      </c>
      <c r="BF26" s="690">
        <v>3.6945199999999998</v>
      </c>
      <c r="BG26" s="691">
        <v>3.21034</v>
      </c>
      <c r="BH26" s="691">
        <v>3.5825499999999999</v>
      </c>
      <c r="BI26" s="691">
        <v>3.58161</v>
      </c>
      <c r="BJ26" s="691">
        <v>3.7010000000000001</v>
      </c>
      <c r="BK26" s="691">
        <v>3.7010000000000001</v>
      </c>
      <c r="BL26" s="691">
        <v>3.3428300000000002</v>
      </c>
      <c r="BM26" s="691">
        <v>3.7010000000000001</v>
      </c>
      <c r="BN26" s="691">
        <v>2.0573399999999999</v>
      </c>
      <c r="BO26" s="691">
        <v>3.3121900000000002</v>
      </c>
      <c r="BP26" s="691">
        <v>3.58161</v>
      </c>
      <c r="BQ26" s="691">
        <v>3.7010000000000001</v>
      </c>
      <c r="BR26" s="691">
        <v>3.7010000000000001</v>
      </c>
      <c r="BS26" s="691">
        <v>3.58161</v>
      </c>
      <c r="BT26" s="691">
        <v>3.0361899999999999</v>
      </c>
      <c r="BU26" s="691">
        <v>3.3358300000000001</v>
      </c>
      <c r="BV26" s="691">
        <v>3.7010000000000001</v>
      </c>
    </row>
    <row r="27" spans="1:74" ht="11.15" customHeight="1" x14ac:dyDescent="0.25">
      <c r="A27" s="499" t="s">
        <v>1257</v>
      </c>
      <c r="B27" s="502" t="s">
        <v>1198</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5.9501959E-2</v>
      </c>
      <c r="BA27" s="690">
        <v>8.9832527999999995E-2</v>
      </c>
      <c r="BB27" s="690">
        <v>7.6276043000000002E-2</v>
      </c>
      <c r="BC27" s="690">
        <v>4.7542379000000003E-2</v>
      </c>
      <c r="BD27" s="690">
        <v>2.0196746000000002E-2</v>
      </c>
      <c r="BE27" s="690">
        <v>3.1696099999999998E-2</v>
      </c>
      <c r="BF27" s="690">
        <v>3.4157699999999999E-2</v>
      </c>
      <c r="BG27" s="691">
        <v>4.1427600000000002E-2</v>
      </c>
      <c r="BH27" s="691">
        <v>3.3898699999999997E-2</v>
      </c>
      <c r="BI27" s="691">
        <v>3.4385100000000002E-2</v>
      </c>
      <c r="BJ27" s="691">
        <v>3.44772E-2</v>
      </c>
      <c r="BK27" s="691">
        <v>4.9656100000000002E-2</v>
      </c>
      <c r="BL27" s="691">
        <v>4.5692799999999999E-2</v>
      </c>
      <c r="BM27" s="691">
        <v>6.2171499999999998E-2</v>
      </c>
      <c r="BN27" s="691">
        <v>7.2761999999999993E-2</v>
      </c>
      <c r="BO27" s="691">
        <v>6.9662299999999996E-2</v>
      </c>
      <c r="BP27" s="691">
        <v>6.2663999999999997E-2</v>
      </c>
      <c r="BQ27" s="691">
        <v>5.34098E-2</v>
      </c>
      <c r="BR27" s="691">
        <v>4.4901799999999999E-2</v>
      </c>
      <c r="BS27" s="691">
        <v>4.65724E-2</v>
      </c>
      <c r="BT27" s="691">
        <v>3.6529300000000001E-2</v>
      </c>
      <c r="BU27" s="691">
        <v>3.5644700000000001E-2</v>
      </c>
      <c r="BV27" s="691">
        <v>3.5121199999999998E-2</v>
      </c>
    </row>
    <row r="28" spans="1:74" ht="11.15" customHeight="1" x14ac:dyDescent="0.25">
      <c r="A28" s="499" t="s">
        <v>1258</v>
      </c>
      <c r="B28" s="502" t="s">
        <v>1301</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9.6113359500000008</v>
      </c>
      <c r="BA28" s="690">
        <v>12.032564517000001</v>
      </c>
      <c r="BB28" s="690">
        <v>13.328763574</v>
      </c>
      <c r="BC28" s="690">
        <v>14.095009621999999</v>
      </c>
      <c r="BD28" s="690">
        <v>11.976486066</v>
      </c>
      <c r="BE28" s="690">
        <v>11.0891</v>
      </c>
      <c r="BF28" s="690">
        <v>10.494210000000001</v>
      </c>
      <c r="BG28" s="691">
        <v>10.52186</v>
      </c>
      <c r="BH28" s="691">
        <v>11.39547</v>
      </c>
      <c r="BI28" s="691">
        <v>10.824059999999999</v>
      </c>
      <c r="BJ28" s="691">
        <v>12.101509999999999</v>
      </c>
      <c r="BK28" s="691">
        <v>10.949630000000001</v>
      </c>
      <c r="BL28" s="691">
        <v>11.61642</v>
      </c>
      <c r="BM28" s="691">
        <v>14.034409999999999</v>
      </c>
      <c r="BN28" s="691">
        <v>15.387600000000001</v>
      </c>
      <c r="BO28" s="691">
        <v>16.657730000000001</v>
      </c>
      <c r="BP28" s="691">
        <v>14.23959</v>
      </c>
      <c r="BQ28" s="691">
        <v>12.89528</v>
      </c>
      <c r="BR28" s="691">
        <v>11.95088</v>
      </c>
      <c r="BS28" s="691">
        <v>11.925649999999999</v>
      </c>
      <c r="BT28" s="691">
        <v>12.81879</v>
      </c>
      <c r="BU28" s="691">
        <v>11.9727</v>
      </c>
      <c r="BV28" s="691">
        <v>12.83944</v>
      </c>
    </row>
    <row r="29" spans="1:74" ht="11.15" customHeight="1" x14ac:dyDescent="0.25">
      <c r="A29" s="499" t="s">
        <v>1259</v>
      </c>
      <c r="B29" s="500" t="s">
        <v>1302</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0.10798841100000001</v>
      </c>
      <c r="BA29" s="690">
        <v>0.110043023</v>
      </c>
      <c r="BB29" s="690">
        <v>0.141636752</v>
      </c>
      <c r="BC29" s="690">
        <v>0.17535111</v>
      </c>
      <c r="BD29" s="690">
        <v>0.124507172</v>
      </c>
      <c r="BE29" s="690">
        <v>0.1321174</v>
      </c>
      <c r="BF29" s="690">
        <v>0.15257979999999999</v>
      </c>
      <c r="BG29" s="691">
        <v>0.15146229999999999</v>
      </c>
      <c r="BH29" s="691">
        <v>0.1506402</v>
      </c>
      <c r="BI29" s="691">
        <v>0.15994349999999999</v>
      </c>
      <c r="BJ29" s="691">
        <v>0.14342440000000001</v>
      </c>
      <c r="BK29" s="691">
        <v>0.13409579999999999</v>
      </c>
      <c r="BL29" s="691">
        <v>0.17591019999999999</v>
      </c>
      <c r="BM29" s="691">
        <v>9.2382199999999998E-2</v>
      </c>
      <c r="BN29" s="691">
        <v>0.1302413</v>
      </c>
      <c r="BO29" s="691">
        <v>0.14671909999999999</v>
      </c>
      <c r="BP29" s="691">
        <v>0.1228238</v>
      </c>
      <c r="BQ29" s="691">
        <v>0.12903039999999999</v>
      </c>
      <c r="BR29" s="691">
        <v>0.15024119999999999</v>
      </c>
      <c r="BS29" s="691">
        <v>0.15345590000000001</v>
      </c>
      <c r="BT29" s="691">
        <v>0.1537926</v>
      </c>
      <c r="BU29" s="691">
        <v>0.16183130000000001</v>
      </c>
      <c r="BV29" s="691">
        <v>0.14031489999999999</v>
      </c>
    </row>
    <row r="30" spans="1:74" ht="11.15" customHeight="1" x14ac:dyDescent="0.25">
      <c r="A30" s="499" t="s">
        <v>1260</v>
      </c>
      <c r="B30" s="500" t="s">
        <v>1202</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31.137129859000002</v>
      </c>
      <c r="BA30" s="690">
        <v>29.904416267999999</v>
      </c>
      <c r="BB30" s="690">
        <v>30.744153795999999</v>
      </c>
      <c r="BC30" s="690">
        <v>37.852518062000001</v>
      </c>
      <c r="BD30" s="690">
        <v>41.265056246999997</v>
      </c>
      <c r="BE30" s="690">
        <v>45.132809999999999</v>
      </c>
      <c r="BF30" s="690">
        <v>42.77373</v>
      </c>
      <c r="BG30" s="691">
        <v>37.22372</v>
      </c>
      <c r="BH30" s="691">
        <v>32.728119999999997</v>
      </c>
      <c r="BI30" s="691">
        <v>29.677109999999999</v>
      </c>
      <c r="BJ30" s="691">
        <v>33.111269999999998</v>
      </c>
      <c r="BK30" s="691">
        <v>32.651380000000003</v>
      </c>
      <c r="BL30" s="691">
        <v>29.360279999999999</v>
      </c>
      <c r="BM30" s="691">
        <v>29.975860000000001</v>
      </c>
      <c r="BN30" s="691">
        <v>29.912099999999999</v>
      </c>
      <c r="BO30" s="691">
        <v>34.55847</v>
      </c>
      <c r="BP30" s="691">
        <v>37.408180000000002</v>
      </c>
      <c r="BQ30" s="691">
        <v>40.63749</v>
      </c>
      <c r="BR30" s="691">
        <v>41.321420000000003</v>
      </c>
      <c r="BS30" s="691">
        <v>35.652270000000001</v>
      </c>
      <c r="BT30" s="691">
        <v>31.868680000000001</v>
      </c>
      <c r="BU30" s="691">
        <v>29.07611</v>
      </c>
      <c r="BV30" s="691">
        <v>32.455210000000001</v>
      </c>
    </row>
    <row r="31" spans="1:74" ht="11.15" customHeight="1" x14ac:dyDescent="0.25">
      <c r="A31" s="499" t="s">
        <v>1261</v>
      </c>
      <c r="B31" s="500" t="s">
        <v>1303</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31.137129859000002</v>
      </c>
      <c r="BA31" s="690">
        <v>29.904416267999999</v>
      </c>
      <c r="BB31" s="690">
        <v>30.744153795999999</v>
      </c>
      <c r="BC31" s="690">
        <v>37.852518062000001</v>
      </c>
      <c r="BD31" s="690">
        <v>41.265056246999997</v>
      </c>
      <c r="BE31" s="690">
        <v>45.132809999999999</v>
      </c>
      <c r="BF31" s="690">
        <v>42.77373</v>
      </c>
      <c r="BG31" s="691">
        <v>37.22372</v>
      </c>
      <c r="BH31" s="691">
        <v>32.728119999999997</v>
      </c>
      <c r="BI31" s="691">
        <v>29.677109999999999</v>
      </c>
      <c r="BJ31" s="691">
        <v>33.111269999999998</v>
      </c>
      <c r="BK31" s="691">
        <v>32.651380000000003</v>
      </c>
      <c r="BL31" s="691">
        <v>29.360279999999999</v>
      </c>
      <c r="BM31" s="691">
        <v>29.975860000000001</v>
      </c>
      <c r="BN31" s="691">
        <v>29.912099999999999</v>
      </c>
      <c r="BO31" s="691">
        <v>34.55847</v>
      </c>
      <c r="BP31" s="691">
        <v>37.408180000000002</v>
      </c>
      <c r="BQ31" s="691">
        <v>40.63749</v>
      </c>
      <c r="BR31" s="691">
        <v>41.321420000000003</v>
      </c>
      <c r="BS31" s="691">
        <v>35.652270000000001</v>
      </c>
      <c r="BT31" s="691">
        <v>31.868680000000001</v>
      </c>
      <c r="BU31" s="691">
        <v>29.07611</v>
      </c>
      <c r="BV31" s="691">
        <v>32.455210000000001</v>
      </c>
    </row>
    <row r="32" spans="1:74" ht="11.15" customHeight="1" x14ac:dyDescent="0.25">
      <c r="A32" s="517"/>
      <c r="B32" s="131" t="s">
        <v>1323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1262</v>
      </c>
      <c r="B33" s="500" t="s">
        <v>81</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6.5008418499999996</v>
      </c>
      <c r="BA33" s="690">
        <v>5.5406818519999996</v>
      </c>
      <c r="BB33" s="690">
        <v>5.5821732580000001</v>
      </c>
      <c r="BC33" s="690">
        <v>4.6370442690000004</v>
      </c>
      <c r="BD33" s="690">
        <v>5.2274618750000004</v>
      </c>
      <c r="BE33" s="690">
        <v>9.2520170000000004</v>
      </c>
      <c r="BF33" s="690">
        <v>10.229699999999999</v>
      </c>
      <c r="BG33" s="691">
        <v>8.5907129999999992</v>
      </c>
      <c r="BH33" s="691">
        <v>5.8515309999999996</v>
      </c>
      <c r="BI33" s="691">
        <v>7.7584790000000003</v>
      </c>
      <c r="BJ33" s="691">
        <v>8.3606730000000002</v>
      </c>
      <c r="BK33" s="691">
        <v>11.19819</v>
      </c>
      <c r="BL33" s="691">
        <v>7.5978789999999998</v>
      </c>
      <c r="BM33" s="691">
        <v>6.4441699999999997</v>
      </c>
      <c r="BN33" s="691">
        <v>4.5361960000000003</v>
      </c>
      <c r="BO33" s="691">
        <v>2.5812789999999999</v>
      </c>
      <c r="BP33" s="691">
        <v>4.1533199999999999</v>
      </c>
      <c r="BQ33" s="691">
        <v>8.0700800000000008</v>
      </c>
      <c r="BR33" s="691">
        <v>8.876951</v>
      </c>
      <c r="BS33" s="691">
        <v>6.8148730000000004</v>
      </c>
      <c r="BT33" s="691">
        <v>4.9165520000000003</v>
      </c>
      <c r="BU33" s="691">
        <v>7.5126460000000002</v>
      </c>
      <c r="BV33" s="691">
        <v>5.8443500000000004</v>
      </c>
    </row>
    <row r="34" spans="1:74" ht="11.15" customHeight="1" x14ac:dyDescent="0.25">
      <c r="A34" s="499" t="s">
        <v>1263</v>
      </c>
      <c r="B34" s="500" t="s">
        <v>80</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6.7233937360000002</v>
      </c>
      <c r="BA34" s="690">
        <v>6.9584679539999996</v>
      </c>
      <c r="BB34" s="690">
        <v>5.6778541149999997</v>
      </c>
      <c r="BC34" s="690">
        <v>5.90361987</v>
      </c>
      <c r="BD34" s="690">
        <v>6.4892254180000002</v>
      </c>
      <c r="BE34" s="690">
        <v>8.2580849999999995</v>
      </c>
      <c r="BF34" s="690">
        <v>8.4866270000000004</v>
      </c>
      <c r="BG34" s="691">
        <v>8.6259709999999998</v>
      </c>
      <c r="BH34" s="691">
        <v>8.1252089999999999</v>
      </c>
      <c r="BI34" s="691">
        <v>6.8454969999999999</v>
      </c>
      <c r="BJ34" s="691">
        <v>8.4007249999999996</v>
      </c>
      <c r="BK34" s="691">
        <v>6.3914540000000004</v>
      </c>
      <c r="BL34" s="691">
        <v>6.0859969999999999</v>
      </c>
      <c r="BM34" s="691">
        <v>6.7483639999999996</v>
      </c>
      <c r="BN34" s="691">
        <v>4.7343400000000004</v>
      </c>
      <c r="BO34" s="691">
        <v>4.7795069999999997</v>
      </c>
      <c r="BP34" s="691">
        <v>6.604177</v>
      </c>
      <c r="BQ34" s="691">
        <v>8.3091620000000006</v>
      </c>
      <c r="BR34" s="691">
        <v>8.0039370000000005</v>
      </c>
      <c r="BS34" s="691">
        <v>7.7655960000000004</v>
      </c>
      <c r="BT34" s="691">
        <v>7.0808559999999998</v>
      </c>
      <c r="BU34" s="691">
        <v>5.9135980000000004</v>
      </c>
      <c r="BV34" s="691">
        <v>8.2737820000000006</v>
      </c>
    </row>
    <row r="35" spans="1:74" ht="11.15" customHeight="1" x14ac:dyDescent="0.25">
      <c r="A35" s="499" t="s">
        <v>1264</v>
      </c>
      <c r="B35" s="502" t="s">
        <v>83</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0.75590000000000002</v>
      </c>
      <c r="BA35" s="690">
        <v>0.85374899999999998</v>
      </c>
      <c r="BB35" s="690">
        <v>0.82738299999999998</v>
      </c>
      <c r="BC35" s="690">
        <v>0.84770000000000001</v>
      </c>
      <c r="BD35" s="690">
        <v>0.65011600000000003</v>
      </c>
      <c r="BE35" s="690">
        <v>0.85573999999999995</v>
      </c>
      <c r="BF35" s="690">
        <v>0.84697999999999996</v>
      </c>
      <c r="BG35" s="691">
        <v>0.78368000000000004</v>
      </c>
      <c r="BH35" s="691">
        <v>0.80981000000000003</v>
      </c>
      <c r="BI35" s="691">
        <v>0.78368000000000004</v>
      </c>
      <c r="BJ35" s="691">
        <v>0.80981000000000003</v>
      </c>
      <c r="BK35" s="691">
        <v>0.80981000000000003</v>
      </c>
      <c r="BL35" s="691">
        <v>0.73143999999999998</v>
      </c>
      <c r="BM35" s="691">
        <v>0.80981000000000003</v>
      </c>
      <c r="BN35" s="691">
        <v>0.78368000000000004</v>
      </c>
      <c r="BO35" s="691">
        <v>0.13933999999999999</v>
      </c>
      <c r="BP35" s="691">
        <v>0.28094999999999998</v>
      </c>
      <c r="BQ35" s="691">
        <v>0.80981000000000003</v>
      </c>
      <c r="BR35" s="691">
        <v>0.80981000000000003</v>
      </c>
      <c r="BS35" s="691">
        <v>0.78368000000000004</v>
      </c>
      <c r="BT35" s="691">
        <v>0.80981000000000003</v>
      </c>
      <c r="BU35" s="691">
        <v>0.78368000000000004</v>
      </c>
      <c r="BV35" s="691">
        <v>0.80981000000000003</v>
      </c>
    </row>
    <row r="36" spans="1:74" ht="11.15" customHeight="1" x14ac:dyDescent="0.25">
      <c r="A36" s="499" t="s">
        <v>1265</v>
      </c>
      <c r="B36" s="502" t="s">
        <v>1198</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14.683419384</v>
      </c>
      <c r="AZ36" s="690">
        <v>12.129580204</v>
      </c>
      <c r="BA36" s="690">
        <v>12.490137515000001</v>
      </c>
      <c r="BB36" s="690">
        <v>8.4140561419999997</v>
      </c>
      <c r="BC36" s="690">
        <v>12.003057286000001</v>
      </c>
      <c r="BD36" s="690">
        <v>15.552366341999999</v>
      </c>
      <c r="BE36" s="690">
        <v>13.33</v>
      </c>
      <c r="BF36" s="690">
        <v>10.77</v>
      </c>
      <c r="BG36" s="691">
        <v>8.3349440000000001</v>
      </c>
      <c r="BH36" s="691">
        <v>8.2255219999999998</v>
      </c>
      <c r="BI36" s="691">
        <v>9.7139209999999991</v>
      </c>
      <c r="BJ36" s="691">
        <v>10.35445</v>
      </c>
      <c r="BK36" s="691">
        <v>11.72973</v>
      </c>
      <c r="BL36" s="691">
        <v>10.515459999999999</v>
      </c>
      <c r="BM36" s="691">
        <v>11.22899</v>
      </c>
      <c r="BN36" s="691">
        <v>11.179349999999999</v>
      </c>
      <c r="BO36" s="691">
        <v>14.3262</v>
      </c>
      <c r="BP36" s="691">
        <v>14.807919999999999</v>
      </c>
      <c r="BQ36" s="691">
        <v>12.618969999999999</v>
      </c>
      <c r="BR36" s="691">
        <v>9.7926490000000008</v>
      </c>
      <c r="BS36" s="691">
        <v>7.8488810000000004</v>
      </c>
      <c r="BT36" s="691">
        <v>7.895696</v>
      </c>
      <c r="BU36" s="691">
        <v>9.5359440000000006</v>
      </c>
      <c r="BV36" s="691">
        <v>10.32349</v>
      </c>
    </row>
    <row r="37" spans="1:74" ht="11.15" customHeight="1" x14ac:dyDescent="0.25">
      <c r="A37" s="499" t="s">
        <v>1266</v>
      </c>
      <c r="B37" s="502" t="s">
        <v>1301</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6.2309383199999999</v>
      </c>
      <c r="BA37" s="690">
        <v>6.8134031459999997</v>
      </c>
      <c r="BB37" s="690">
        <v>7.4038097499999997</v>
      </c>
      <c r="BC37" s="690">
        <v>7.0441494259999997</v>
      </c>
      <c r="BD37" s="690">
        <v>6.0163888820000002</v>
      </c>
      <c r="BE37" s="690">
        <v>4.8383960000000004</v>
      </c>
      <c r="BF37" s="690">
        <v>5.7863639999999998</v>
      </c>
      <c r="BG37" s="691">
        <v>5.6736069999999996</v>
      </c>
      <c r="BH37" s="691">
        <v>6.0439879999999997</v>
      </c>
      <c r="BI37" s="691">
        <v>5.8996529999999998</v>
      </c>
      <c r="BJ37" s="691">
        <v>6.8845049999999999</v>
      </c>
      <c r="BK37" s="691">
        <v>6.3051969999999997</v>
      </c>
      <c r="BL37" s="691">
        <v>6.2843289999999996</v>
      </c>
      <c r="BM37" s="691">
        <v>7.5077790000000002</v>
      </c>
      <c r="BN37" s="691">
        <v>7.6271890000000004</v>
      </c>
      <c r="BO37" s="691">
        <v>7.8300549999999998</v>
      </c>
      <c r="BP37" s="691">
        <v>6.2577769999999999</v>
      </c>
      <c r="BQ37" s="691">
        <v>5.3315080000000004</v>
      </c>
      <c r="BR37" s="691">
        <v>6.3350369999999998</v>
      </c>
      <c r="BS37" s="691">
        <v>5.7842770000000003</v>
      </c>
      <c r="BT37" s="691">
        <v>6.2260989999999996</v>
      </c>
      <c r="BU37" s="691">
        <v>6.5767449999999998</v>
      </c>
      <c r="BV37" s="691">
        <v>7.4360020000000002</v>
      </c>
    </row>
    <row r="38" spans="1:74" ht="11.15" customHeight="1" x14ac:dyDescent="0.25">
      <c r="A38" s="499" t="s">
        <v>1267</v>
      </c>
      <c r="B38" s="500" t="s">
        <v>1302</v>
      </c>
      <c r="C38" s="690">
        <v>3.7035160999999997E-2</v>
      </c>
      <c r="D38" s="690">
        <v>3.6546041000000001E-2</v>
      </c>
      <c r="E38" s="690">
        <v>4.2477549000000003E-2</v>
      </c>
      <c r="F38" s="690">
        <v>3.2523418999999998E-2</v>
      </c>
      <c r="G38" s="690">
        <v>4.1237243E-2</v>
      </c>
      <c r="H38" s="690">
        <v>4.1251833000000002E-2</v>
      </c>
      <c r="I38" s="690">
        <v>4.5696034000000003E-2</v>
      </c>
      <c r="J38" s="690">
        <v>5.3824787999999998E-2</v>
      </c>
      <c r="K38" s="690">
        <v>6.1552325999999997E-2</v>
      </c>
      <c r="L38" s="690">
        <v>4.8916290000000001E-2</v>
      </c>
      <c r="M38" s="690">
        <v>4.1293036999999998E-2</v>
      </c>
      <c r="N38" s="690">
        <v>2.8509929E-2</v>
      </c>
      <c r="O38" s="690">
        <v>-9.4361000004000001E-5</v>
      </c>
      <c r="P38" s="690">
        <v>6.3695840000000002E-3</v>
      </c>
      <c r="Q38" s="690">
        <v>9.8166969999999992E-3</v>
      </c>
      <c r="R38" s="690">
        <v>1.1548364E-2</v>
      </c>
      <c r="S38" s="690">
        <v>8.6579269999999993E-3</v>
      </c>
      <c r="T38" s="690">
        <v>1.5103916E-2</v>
      </c>
      <c r="U38" s="690">
        <v>1.033537E-2</v>
      </c>
      <c r="V38" s="690">
        <v>1.2190075999999999E-2</v>
      </c>
      <c r="W38" s="690">
        <v>7.3859069999999997E-3</v>
      </c>
      <c r="X38" s="690">
        <v>1.1713324000000001E-2</v>
      </c>
      <c r="Y38" s="690">
        <v>9.4780669999999997E-3</v>
      </c>
      <c r="Z38" s="690">
        <v>2.4613157E-2</v>
      </c>
      <c r="AA38" s="690">
        <v>-5.61098E-4</v>
      </c>
      <c r="AB38" s="690">
        <v>-1.497602E-3</v>
      </c>
      <c r="AC38" s="690">
        <v>-1.1154486999999999E-2</v>
      </c>
      <c r="AD38" s="690">
        <v>-1.2743892E-2</v>
      </c>
      <c r="AE38" s="690">
        <v>3.160024E-3</v>
      </c>
      <c r="AF38" s="690">
        <v>-4.3047850000000002E-3</v>
      </c>
      <c r="AG38" s="690">
        <v>-1.4917532000000001E-2</v>
      </c>
      <c r="AH38" s="690">
        <v>-1.4424531000000001E-2</v>
      </c>
      <c r="AI38" s="690">
        <v>-5.6305180000000002E-3</v>
      </c>
      <c r="AJ38" s="690">
        <v>2.2426829999999998E-2</v>
      </c>
      <c r="AK38" s="690">
        <v>1.1814006E-2</v>
      </c>
      <c r="AL38" s="690">
        <v>1.1429764E-2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6.3322648999999995E-2</v>
      </c>
      <c r="BA38" s="690">
        <v>7.8423648999999998E-2</v>
      </c>
      <c r="BB38" s="690">
        <v>6.2393933999999998E-2</v>
      </c>
      <c r="BC38" s="690">
        <v>5.1793208E-2</v>
      </c>
      <c r="BD38" s="690">
        <v>7.2330394000000006E-2</v>
      </c>
      <c r="BE38" s="690">
        <v>3.3547300000000002E-2</v>
      </c>
      <c r="BF38" s="690">
        <v>4.6765399999999999E-2</v>
      </c>
      <c r="BG38" s="691">
        <v>3.4437799999999998E-2</v>
      </c>
      <c r="BH38" s="691">
        <v>1.7030300000000002E-2</v>
      </c>
      <c r="BI38" s="691">
        <v>3.6013900000000001E-2</v>
      </c>
      <c r="BJ38" s="691">
        <v>2.1610000000000001E-2</v>
      </c>
      <c r="BK38" s="691">
        <v>3.0203799999999999E-2</v>
      </c>
      <c r="BL38" s="691">
        <v>3.5294100000000002E-2</v>
      </c>
      <c r="BM38" s="691">
        <v>5.0061799999999997E-2</v>
      </c>
      <c r="BN38" s="691">
        <v>4.5850200000000001E-2</v>
      </c>
      <c r="BO38" s="691">
        <v>3.1734400000000003E-2</v>
      </c>
      <c r="BP38" s="691">
        <v>5.7692899999999998E-2</v>
      </c>
      <c r="BQ38" s="691">
        <v>3.4734599999999997E-2</v>
      </c>
      <c r="BR38" s="691">
        <v>5.2718399999999999E-2</v>
      </c>
      <c r="BS38" s="691">
        <v>3.2100499999999997E-2</v>
      </c>
      <c r="BT38" s="691">
        <v>1.52427E-2</v>
      </c>
      <c r="BU38" s="691">
        <v>3.3214199999999999E-2</v>
      </c>
      <c r="BV38" s="691">
        <v>2.4023599999999999E-2</v>
      </c>
    </row>
    <row r="39" spans="1:74" ht="11.15" customHeight="1" x14ac:dyDescent="0.25">
      <c r="A39" s="499" t="s">
        <v>1268</v>
      </c>
      <c r="B39" s="500" t="s">
        <v>1202</v>
      </c>
      <c r="C39" s="690">
        <v>35.138028706</v>
      </c>
      <c r="D39" s="690">
        <v>32.505756419999997</v>
      </c>
      <c r="E39" s="690">
        <v>33.505366117000001</v>
      </c>
      <c r="F39" s="690">
        <v>30.953417715</v>
      </c>
      <c r="G39" s="690">
        <v>32.155640355999999</v>
      </c>
      <c r="H39" s="690">
        <v>34.582809927</v>
      </c>
      <c r="I39" s="690">
        <v>38.500010326000002</v>
      </c>
      <c r="J39" s="690">
        <v>36.734015548999999</v>
      </c>
      <c r="K39" s="690">
        <v>32.102656431</v>
      </c>
      <c r="L39" s="690">
        <v>29.100895795</v>
      </c>
      <c r="M39" s="690">
        <v>30.723987288</v>
      </c>
      <c r="N39" s="690">
        <v>33.007901674000003</v>
      </c>
      <c r="O39" s="690">
        <v>34.328281771</v>
      </c>
      <c r="P39" s="690">
        <v>31.110584457000002</v>
      </c>
      <c r="Q39" s="690">
        <v>31.485414735999999</v>
      </c>
      <c r="R39" s="690">
        <v>28.492029603999999</v>
      </c>
      <c r="S39" s="690">
        <v>28.830231593000001</v>
      </c>
      <c r="T39" s="690">
        <v>31.160320112000001</v>
      </c>
      <c r="U39" s="690">
        <v>36.322691487999997</v>
      </c>
      <c r="V39" s="690">
        <v>36.913849063000001</v>
      </c>
      <c r="W39" s="690">
        <v>31.596723672</v>
      </c>
      <c r="X39" s="690">
        <v>29.043204531000001</v>
      </c>
      <c r="Y39" s="690">
        <v>31.065039137999999</v>
      </c>
      <c r="Z39" s="690">
        <v>33.290409285999999</v>
      </c>
      <c r="AA39" s="690">
        <v>34.432599125000003</v>
      </c>
      <c r="AB39" s="690">
        <v>33.098352789000003</v>
      </c>
      <c r="AC39" s="690">
        <v>31.575565485999999</v>
      </c>
      <c r="AD39" s="690">
        <v>27.762676845000001</v>
      </c>
      <c r="AE39" s="690">
        <v>29.920159713</v>
      </c>
      <c r="AF39" s="690">
        <v>31.394725492999999</v>
      </c>
      <c r="AG39" s="690">
        <v>36.023892105999998</v>
      </c>
      <c r="AH39" s="690">
        <v>36.172668106000003</v>
      </c>
      <c r="AI39" s="690">
        <v>30.664004252000002</v>
      </c>
      <c r="AJ39" s="690">
        <v>29.907008308999998</v>
      </c>
      <c r="AK39" s="690">
        <v>30.275512686999999</v>
      </c>
      <c r="AL39" s="690">
        <v>33.551240454999999</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37.023350688000001</v>
      </c>
      <c r="AZ39" s="690">
        <v>32.403976759000003</v>
      </c>
      <c r="BA39" s="690">
        <v>32.734863116</v>
      </c>
      <c r="BB39" s="690">
        <v>27.967670199000001</v>
      </c>
      <c r="BC39" s="690">
        <v>30.487364059000001</v>
      </c>
      <c r="BD39" s="690">
        <v>34.007888911000002</v>
      </c>
      <c r="BE39" s="690">
        <v>36.567790000000002</v>
      </c>
      <c r="BF39" s="690">
        <v>36.166429999999998</v>
      </c>
      <c r="BG39" s="691">
        <v>32.043349999999997</v>
      </c>
      <c r="BH39" s="691">
        <v>29.073090000000001</v>
      </c>
      <c r="BI39" s="691">
        <v>31.037240000000001</v>
      </c>
      <c r="BJ39" s="691">
        <v>34.831769999999999</v>
      </c>
      <c r="BK39" s="691">
        <v>36.464579999999998</v>
      </c>
      <c r="BL39" s="691">
        <v>31.250399999999999</v>
      </c>
      <c r="BM39" s="691">
        <v>32.789169999999999</v>
      </c>
      <c r="BN39" s="691">
        <v>28.906610000000001</v>
      </c>
      <c r="BO39" s="691">
        <v>29.688120000000001</v>
      </c>
      <c r="BP39" s="691">
        <v>32.161839999999998</v>
      </c>
      <c r="BQ39" s="691">
        <v>35.174259999999997</v>
      </c>
      <c r="BR39" s="691">
        <v>33.871099999999998</v>
      </c>
      <c r="BS39" s="691">
        <v>29.029409999999999</v>
      </c>
      <c r="BT39" s="691">
        <v>26.94425</v>
      </c>
      <c r="BU39" s="691">
        <v>30.355830000000001</v>
      </c>
      <c r="BV39" s="691">
        <v>32.711460000000002</v>
      </c>
    </row>
    <row r="40" spans="1:74" ht="11.15" customHeight="1" x14ac:dyDescent="0.25">
      <c r="A40" s="499" t="s">
        <v>1269</v>
      </c>
      <c r="B40" s="500" t="s">
        <v>1303</v>
      </c>
      <c r="C40" s="690">
        <v>31.310602195000001</v>
      </c>
      <c r="D40" s="690">
        <v>28.896552589999999</v>
      </c>
      <c r="E40" s="690">
        <v>30.008765554</v>
      </c>
      <c r="F40" s="690">
        <v>27.609924706000001</v>
      </c>
      <c r="G40" s="690">
        <v>28.623509783999999</v>
      </c>
      <c r="H40" s="690">
        <v>31.049172745</v>
      </c>
      <c r="I40" s="690">
        <v>35.188476508000001</v>
      </c>
      <c r="J40" s="690">
        <v>33.441103403</v>
      </c>
      <c r="K40" s="690">
        <v>29.265963278000001</v>
      </c>
      <c r="L40" s="690">
        <v>29.488574895999999</v>
      </c>
      <c r="M40" s="690">
        <v>30.597020936</v>
      </c>
      <c r="N40" s="690">
        <v>33.245583648</v>
      </c>
      <c r="O40" s="690">
        <v>32.685003432999999</v>
      </c>
      <c r="P40" s="690">
        <v>31.367204649000001</v>
      </c>
      <c r="Q40" s="690">
        <v>31.494385857000001</v>
      </c>
      <c r="R40" s="690">
        <v>27.580275390000001</v>
      </c>
      <c r="S40" s="690">
        <v>28.147571274000001</v>
      </c>
      <c r="T40" s="690">
        <v>30.127709159999998</v>
      </c>
      <c r="U40" s="690">
        <v>34.857442143</v>
      </c>
      <c r="V40" s="690">
        <v>35.154660692</v>
      </c>
      <c r="W40" s="690">
        <v>29.609482589999999</v>
      </c>
      <c r="X40" s="690">
        <v>29.077442678000001</v>
      </c>
      <c r="Y40" s="690">
        <v>29.653403765</v>
      </c>
      <c r="Z40" s="690">
        <v>32.120696477000003</v>
      </c>
      <c r="AA40" s="690">
        <v>32.950135254000003</v>
      </c>
      <c r="AB40" s="690">
        <v>30.898570306</v>
      </c>
      <c r="AC40" s="690">
        <v>30.195119216999998</v>
      </c>
      <c r="AD40" s="690">
        <v>26.973468997000001</v>
      </c>
      <c r="AE40" s="690">
        <v>28.465929283000001</v>
      </c>
      <c r="AF40" s="690">
        <v>30.199847951999999</v>
      </c>
      <c r="AG40" s="690">
        <v>34.613412034</v>
      </c>
      <c r="AH40" s="690">
        <v>34.724618896999999</v>
      </c>
      <c r="AI40" s="690">
        <v>29.137032926</v>
      </c>
      <c r="AJ40" s="690">
        <v>28.847167768999999</v>
      </c>
      <c r="AK40" s="690">
        <v>29.151577701000001</v>
      </c>
      <c r="AL40" s="690">
        <v>32.514724934</v>
      </c>
      <c r="AM40" s="690">
        <v>31.861740000000001</v>
      </c>
      <c r="AN40" s="690">
        <v>28.082599999999999</v>
      </c>
      <c r="AO40" s="690">
        <v>29.938269999999999</v>
      </c>
      <c r="AP40" s="690">
        <v>26.393999999999998</v>
      </c>
      <c r="AQ40" s="690">
        <v>28.31672</v>
      </c>
      <c r="AR40" s="690">
        <v>31.431000000000001</v>
      </c>
      <c r="AS40" s="690">
        <v>36.416800000000002</v>
      </c>
      <c r="AT40" s="690">
        <v>33.222160000000002</v>
      </c>
      <c r="AU40" s="690">
        <v>28.13775</v>
      </c>
      <c r="AV40" s="690">
        <v>29.25742</v>
      </c>
      <c r="AW40" s="690">
        <v>26.861419999999999</v>
      </c>
      <c r="AX40" s="690">
        <v>33.619030000000002</v>
      </c>
      <c r="AY40" s="690">
        <v>31.293679999999998</v>
      </c>
      <c r="AZ40" s="690">
        <v>27.313479999999998</v>
      </c>
      <c r="BA40" s="690">
        <v>29.360720000000001</v>
      </c>
      <c r="BB40" s="690">
        <v>26.342749999999999</v>
      </c>
      <c r="BC40" s="690">
        <v>28.62359</v>
      </c>
      <c r="BD40" s="690">
        <v>31.763169999999999</v>
      </c>
      <c r="BE40" s="690">
        <v>38.376292319999997</v>
      </c>
      <c r="BF40" s="690">
        <v>34.276593912999999</v>
      </c>
      <c r="BG40" s="691">
        <v>29.577380000000002</v>
      </c>
      <c r="BH40" s="691">
        <v>27.394269999999999</v>
      </c>
      <c r="BI40" s="691">
        <v>29.240100000000002</v>
      </c>
      <c r="BJ40" s="691">
        <v>32.890300000000003</v>
      </c>
      <c r="BK40" s="691">
        <v>33.396529999999998</v>
      </c>
      <c r="BL40" s="691">
        <v>28.214089999999999</v>
      </c>
      <c r="BM40" s="691">
        <v>30.281929999999999</v>
      </c>
      <c r="BN40" s="691">
        <v>27.688400000000001</v>
      </c>
      <c r="BO40" s="691">
        <v>27.980730000000001</v>
      </c>
      <c r="BP40" s="691">
        <v>30.972169999999998</v>
      </c>
      <c r="BQ40" s="691">
        <v>34.509650000000001</v>
      </c>
      <c r="BR40" s="691">
        <v>33.085830000000001</v>
      </c>
      <c r="BS40" s="691">
        <v>28.06794</v>
      </c>
      <c r="BT40" s="691">
        <v>26.97504</v>
      </c>
      <c r="BU40" s="691">
        <v>28.793379999999999</v>
      </c>
      <c r="BV40" s="691">
        <v>32.463320000000003</v>
      </c>
    </row>
    <row r="41" spans="1:74" ht="11.15" customHeight="1" x14ac:dyDescent="0.25">
      <c r="A41" s="517"/>
      <c r="B41" s="131" t="s">
        <v>1270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1271</v>
      </c>
      <c r="B42" s="500" t="s">
        <v>81</v>
      </c>
      <c r="C42" s="690">
        <v>2.1459455300000001</v>
      </c>
      <c r="D42" s="690">
        <v>1.9622146439999999</v>
      </c>
      <c r="E42" s="690">
        <v>2.0461752510000002</v>
      </c>
      <c r="F42" s="690">
        <v>2.8719166829999998</v>
      </c>
      <c r="G42" s="690">
        <v>3.4495430570000001</v>
      </c>
      <c r="H42" s="690">
        <v>4.4585258100000003</v>
      </c>
      <c r="I42" s="690">
        <v>5.8218915740000003</v>
      </c>
      <c r="J42" s="690">
        <v>6.1116572490000003</v>
      </c>
      <c r="K42" s="690">
        <v>5.6782145880000003</v>
      </c>
      <c r="L42" s="690">
        <v>4.5956744059999997</v>
      </c>
      <c r="M42" s="690">
        <v>3.5611192269999998</v>
      </c>
      <c r="N42" s="690">
        <v>3.8051086600000001</v>
      </c>
      <c r="O42" s="690">
        <v>3.5462626529999999</v>
      </c>
      <c r="P42" s="690">
        <v>3.172489444</v>
      </c>
      <c r="Q42" s="690">
        <v>3.3453249870000001</v>
      </c>
      <c r="R42" s="690">
        <v>3.7130245770000001</v>
      </c>
      <c r="S42" s="690">
        <v>3.7934420090000001</v>
      </c>
      <c r="T42" s="690">
        <v>5.1085731970000001</v>
      </c>
      <c r="U42" s="690">
        <v>6.3591903859999999</v>
      </c>
      <c r="V42" s="690">
        <v>6.5245669739999999</v>
      </c>
      <c r="W42" s="690">
        <v>5.7931127330000001</v>
      </c>
      <c r="X42" s="690">
        <v>5.1827521719999998</v>
      </c>
      <c r="Y42" s="690">
        <v>3.9390936889999999</v>
      </c>
      <c r="Z42" s="690">
        <v>5.0085879789999996</v>
      </c>
      <c r="AA42" s="690">
        <v>4.2607198840000002</v>
      </c>
      <c r="AB42" s="690">
        <v>4.0003018939999997</v>
      </c>
      <c r="AC42" s="690">
        <v>3.4593227579999999</v>
      </c>
      <c r="AD42" s="690">
        <v>4.0262660510000003</v>
      </c>
      <c r="AE42" s="690">
        <v>5.0919942479999998</v>
      </c>
      <c r="AF42" s="690">
        <v>5.4243597890000004</v>
      </c>
      <c r="AG42" s="690">
        <v>6.818562944</v>
      </c>
      <c r="AH42" s="690">
        <v>6.7922565119999998</v>
      </c>
      <c r="AI42" s="690">
        <v>5.9851288360000003</v>
      </c>
      <c r="AJ42" s="690">
        <v>5.3474225210000004</v>
      </c>
      <c r="AK42" s="690">
        <v>4.378184375</v>
      </c>
      <c r="AL42" s="690">
        <v>4.644762536</v>
      </c>
      <c r="AM42" s="690">
        <v>4.3772192140000001</v>
      </c>
      <c r="AN42" s="690">
        <v>2.6289674700000001</v>
      </c>
      <c r="AO42" s="690">
        <v>3.674747623</v>
      </c>
      <c r="AP42" s="690">
        <v>4.2863652749999996</v>
      </c>
      <c r="AQ42" s="690">
        <v>5.0577841550000002</v>
      </c>
      <c r="AR42" s="690">
        <v>5.9021157400000002</v>
      </c>
      <c r="AS42" s="690">
        <v>7.2164847319999996</v>
      </c>
      <c r="AT42" s="690">
        <v>6.6132926400000001</v>
      </c>
      <c r="AU42" s="690">
        <v>5.5933564259999997</v>
      </c>
      <c r="AV42" s="690">
        <v>4.3155452350000001</v>
      </c>
      <c r="AW42" s="690">
        <v>3.2329042870000002</v>
      </c>
      <c r="AX42" s="690">
        <v>3.9357824739999998</v>
      </c>
      <c r="AY42" s="690">
        <v>3.2374974189999999</v>
      </c>
      <c r="AZ42" s="690">
        <v>3.1137000370000001</v>
      </c>
      <c r="BA42" s="690">
        <v>3.2623979379999999</v>
      </c>
      <c r="BB42" s="690">
        <v>3.9011337450000001</v>
      </c>
      <c r="BC42" s="690">
        <v>4.1195587180000004</v>
      </c>
      <c r="BD42" s="690">
        <v>4.8743216130000002</v>
      </c>
      <c r="BE42" s="690">
        <v>7.8730669999999998</v>
      </c>
      <c r="BF42" s="690">
        <v>6.7357699999999996</v>
      </c>
      <c r="BG42" s="691">
        <v>6.3073490000000003</v>
      </c>
      <c r="BH42" s="691">
        <v>3.8906329999999998</v>
      </c>
      <c r="BI42" s="691">
        <v>2.6328130000000001</v>
      </c>
      <c r="BJ42" s="691">
        <v>4.3393459999999999</v>
      </c>
      <c r="BK42" s="691">
        <v>4.6400110000000003</v>
      </c>
      <c r="BL42" s="691">
        <v>3.6840190000000002</v>
      </c>
      <c r="BM42" s="691">
        <v>4.0036990000000001</v>
      </c>
      <c r="BN42" s="691">
        <v>4.7539470000000001</v>
      </c>
      <c r="BO42" s="691">
        <v>4.2942220000000004</v>
      </c>
      <c r="BP42" s="691">
        <v>4.8163090000000004</v>
      </c>
      <c r="BQ42" s="691">
        <v>7.060791</v>
      </c>
      <c r="BR42" s="691">
        <v>6.8345979999999997</v>
      </c>
      <c r="BS42" s="691">
        <v>6.0986200000000004</v>
      </c>
      <c r="BT42" s="691">
        <v>3.8792460000000002</v>
      </c>
      <c r="BU42" s="691">
        <v>3.968439</v>
      </c>
      <c r="BV42" s="691">
        <v>3.0789070000000001</v>
      </c>
    </row>
    <row r="43" spans="1:74" ht="11.15" customHeight="1" x14ac:dyDescent="0.25">
      <c r="A43" s="499" t="s">
        <v>1272</v>
      </c>
      <c r="B43" s="500" t="s">
        <v>80</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1.9440898630000001</v>
      </c>
      <c r="BA43" s="690">
        <v>1.52177155</v>
      </c>
      <c r="BB43" s="690">
        <v>1.3868796459999999</v>
      </c>
      <c r="BC43" s="690">
        <v>1.971943818</v>
      </c>
      <c r="BD43" s="690">
        <v>2.9009988849999999</v>
      </c>
      <c r="BE43" s="690">
        <v>2.9720019999999998</v>
      </c>
      <c r="BF43" s="690">
        <v>3.4435250000000002</v>
      </c>
      <c r="BG43" s="691">
        <v>2.528832</v>
      </c>
      <c r="BH43" s="691">
        <v>1.930245</v>
      </c>
      <c r="BI43" s="691">
        <v>1.8367789999999999</v>
      </c>
      <c r="BJ43" s="691">
        <v>1.8055239999999999</v>
      </c>
      <c r="BK43" s="691">
        <v>2.397869</v>
      </c>
      <c r="BL43" s="691">
        <v>1.1745289999999999</v>
      </c>
      <c r="BM43" s="691">
        <v>0.97535039999999995</v>
      </c>
      <c r="BN43" s="691">
        <v>0.74577099999999996</v>
      </c>
      <c r="BO43" s="691">
        <v>1.3184579999999999</v>
      </c>
      <c r="BP43" s="691">
        <v>2.082341</v>
      </c>
      <c r="BQ43" s="691">
        <v>2.7518919999999998</v>
      </c>
      <c r="BR43" s="691">
        <v>2.9539770000000001</v>
      </c>
      <c r="BS43" s="691">
        <v>1.9993209999999999</v>
      </c>
      <c r="BT43" s="691">
        <v>1.6752400000000001</v>
      </c>
      <c r="BU43" s="691">
        <v>1.5685960000000001</v>
      </c>
      <c r="BV43" s="691">
        <v>1.754121</v>
      </c>
    </row>
    <row r="44" spans="1:74" ht="11.15" customHeight="1" x14ac:dyDescent="0.25">
      <c r="A44" s="499" t="s">
        <v>1273</v>
      </c>
      <c r="B44" s="502" t="s">
        <v>83</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2.4594149999999999</v>
      </c>
      <c r="BA44" s="690">
        <v>2.9726669999999999</v>
      </c>
      <c r="BB44" s="690">
        <v>2.145546</v>
      </c>
      <c r="BC44" s="690">
        <v>2.4725130000000002</v>
      </c>
      <c r="BD44" s="690">
        <v>2.8569779999999998</v>
      </c>
      <c r="BE44" s="690">
        <v>2.9265300000000001</v>
      </c>
      <c r="BF44" s="690">
        <v>2.9206599999999998</v>
      </c>
      <c r="BG44" s="691">
        <v>2.8000799999999999</v>
      </c>
      <c r="BH44" s="691">
        <v>2.1704500000000002</v>
      </c>
      <c r="BI44" s="691">
        <v>2.3841899999999998</v>
      </c>
      <c r="BJ44" s="691">
        <v>2.8934099999999998</v>
      </c>
      <c r="BK44" s="691">
        <v>2.8934099999999998</v>
      </c>
      <c r="BL44" s="691">
        <v>2.61341</v>
      </c>
      <c r="BM44" s="691">
        <v>2.8934099999999998</v>
      </c>
      <c r="BN44" s="691">
        <v>2.0934699999999999</v>
      </c>
      <c r="BO44" s="691">
        <v>2.5857600000000001</v>
      </c>
      <c r="BP44" s="691">
        <v>2.8000799999999999</v>
      </c>
      <c r="BQ44" s="691">
        <v>2.8934099999999998</v>
      </c>
      <c r="BR44" s="691">
        <v>2.8934099999999998</v>
      </c>
      <c r="BS44" s="691">
        <v>2.8000799999999999</v>
      </c>
      <c r="BT44" s="691">
        <v>2.1629900000000002</v>
      </c>
      <c r="BU44" s="691">
        <v>2.4126099999999999</v>
      </c>
      <c r="BV44" s="691">
        <v>2.8934099999999998</v>
      </c>
    </row>
    <row r="45" spans="1:74" ht="11.15" customHeight="1" x14ac:dyDescent="0.25">
      <c r="A45" s="499" t="s">
        <v>1274</v>
      </c>
      <c r="B45" s="502" t="s">
        <v>1198</v>
      </c>
      <c r="C45" s="690">
        <v>0.664278598</v>
      </c>
      <c r="D45" s="690">
        <v>0.71233633500000004</v>
      </c>
      <c r="E45" s="690">
        <v>0.81646267500000003</v>
      </c>
      <c r="F45" s="690">
        <v>0.84941673100000004</v>
      </c>
      <c r="G45" s="690">
        <v>0.85702479799999998</v>
      </c>
      <c r="H45" s="690">
        <v>0.84706386</v>
      </c>
      <c r="I45" s="690">
        <v>0.81784213699999997</v>
      </c>
      <c r="J45" s="690">
        <v>0.80056269199999996</v>
      </c>
      <c r="K45" s="690">
        <v>0.66362542899999999</v>
      </c>
      <c r="L45" s="690">
        <v>0.60124508600000004</v>
      </c>
      <c r="M45" s="690">
        <v>0.59504934799999998</v>
      </c>
      <c r="N45" s="690">
        <v>0.57198031100000002</v>
      </c>
      <c r="O45" s="690">
        <v>0.60040357899999997</v>
      </c>
      <c r="P45" s="690">
        <v>0.63374733299999997</v>
      </c>
      <c r="Q45" s="690">
        <v>0.715673475</v>
      </c>
      <c r="R45" s="690">
        <v>0.76294810300000004</v>
      </c>
      <c r="S45" s="690">
        <v>0.80724310899999996</v>
      </c>
      <c r="T45" s="690">
        <v>0.79985567199999996</v>
      </c>
      <c r="U45" s="690">
        <v>0.88308391500000005</v>
      </c>
      <c r="V45" s="690">
        <v>0.84037404199999999</v>
      </c>
      <c r="W45" s="690">
        <v>0.67260057900000003</v>
      </c>
      <c r="X45" s="690">
        <v>0.60444708999999996</v>
      </c>
      <c r="Y45" s="690">
        <v>0.57794182100000002</v>
      </c>
      <c r="Z45" s="690">
        <v>0.48183528199999998</v>
      </c>
      <c r="AA45" s="690">
        <v>0.58317843000000003</v>
      </c>
      <c r="AB45" s="690">
        <v>0.61271387600000005</v>
      </c>
      <c r="AC45" s="690">
        <v>0.63865214599999998</v>
      </c>
      <c r="AD45" s="690">
        <v>0.73265294700000005</v>
      </c>
      <c r="AE45" s="690">
        <v>0.82189166899999999</v>
      </c>
      <c r="AF45" s="690">
        <v>0.79112211600000004</v>
      </c>
      <c r="AG45" s="690">
        <v>0.80678536000000001</v>
      </c>
      <c r="AH45" s="690">
        <v>0.81733857300000001</v>
      </c>
      <c r="AI45" s="690">
        <v>0.601066667</v>
      </c>
      <c r="AJ45" s="690">
        <v>0.65753550500000002</v>
      </c>
      <c r="AK45" s="690">
        <v>0.64448659699999999</v>
      </c>
      <c r="AL45" s="690">
        <v>0.58324611400000004</v>
      </c>
      <c r="AM45" s="690">
        <v>0.67543930900000004</v>
      </c>
      <c r="AN45" s="690">
        <v>0.60464780699999998</v>
      </c>
      <c r="AO45" s="690">
        <v>0.74310150200000002</v>
      </c>
      <c r="AP45" s="690">
        <v>0.74162282899999998</v>
      </c>
      <c r="AQ45" s="690">
        <v>0.76979691100000003</v>
      </c>
      <c r="AR45" s="690">
        <v>0.73880194099999996</v>
      </c>
      <c r="AS45" s="690">
        <v>0.71807598699999997</v>
      </c>
      <c r="AT45" s="690">
        <v>0.68111867299999995</v>
      </c>
      <c r="AU45" s="690">
        <v>0.531359625</v>
      </c>
      <c r="AV45" s="690">
        <v>0.46514126700000002</v>
      </c>
      <c r="AW45" s="690">
        <v>0.51605614</v>
      </c>
      <c r="AX45" s="690">
        <v>0.53742742399999999</v>
      </c>
      <c r="AY45" s="690">
        <v>0.62388553000000002</v>
      </c>
      <c r="AZ45" s="690">
        <v>0.53098403800000005</v>
      </c>
      <c r="BA45" s="690">
        <v>0.69566404800000003</v>
      </c>
      <c r="BB45" s="690">
        <v>0.635434477</v>
      </c>
      <c r="BC45" s="690">
        <v>0.71509856400000005</v>
      </c>
      <c r="BD45" s="690">
        <v>0.67082067000000001</v>
      </c>
      <c r="BE45" s="690">
        <v>0.74950779999999995</v>
      </c>
      <c r="BF45" s="690">
        <v>0.72335660000000002</v>
      </c>
      <c r="BG45" s="691">
        <v>0.57808959999999998</v>
      </c>
      <c r="BH45" s="691">
        <v>0.52719450000000001</v>
      </c>
      <c r="BI45" s="691">
        <v>0.60182400000000003</v>
      </c>
      <c r="BJ45" s="691">
        <v>0.60858460000000003</v>
      </c>
      <c r="BK45" s="691">
        <v>0.67201869999999997</v>
      </c>
      <c r="BL45" s="691">
        <v>0.62359799999999999</v>
      </c>
      <c r="BM45" s="691">
        <v>0.79848419999999998</v>
      </c>
      <c r="BN45" s="691">
        <v>0.83251850000000005</v>
      </c>
      <c r="BO45" s="691">
        <v>0.832009</v>
      </c>
      <c r="BP45" s="691">
        <v>0.85821239999999999</v>
      </c>
      <c r="BQ45" s="691">
        <v>0.89826550000000005</v>
      </c>
      <c r="BR45" s="691">
        <v>0.83763609999999999</v>
      </c>
      <c r="BS45" s="691">
        <v>0.66305000000000003</v>
      </c>
      <c r="BT45" s="691">
        <v>0.59463889999999997</v>
      </c>
      <c r="BU45" s="691">
        <v>0.65196500000000002</v>
      </c>
      <c r="BV45" s="691">
        <v>0.64838819999999997</v>
      </c>
    </row>
    <row r="46" spans="1:74" ht="11.15" customHeight="1" x14ac:dyDescent="0.25">
      <c r="A46" s="499" t="s">
        <v>1275</v>
      </c>
      <c r="B46" s="502" t="s">
        <v>1301</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1.5202407529999999</v>
      </c>
      <c r="BA46" s="690">
        <v>1.6110390560000001</v>
      </c>
      <c r="BB46" s="690">
        <v>2.0312298900000001</v>
      </c>
      <c r="BC46" s="690">
        <v>1.938529519</v>
      </c>
      <c r="BD46" s="690">
        <v>1.743509113</v>
      </c>
      <c r="BE46" s="690">
        <v>1.22268</v>
      </c>
      <c r="BF46" s="690">
        <v>1.511719</v>
      </c>
      <c r="BG46" s="691">
        <v>1.552888</v>
      </c>
      <c r="BH46" s="691">
        <v>1.785733</v>
      </c>
      <c r="BI46" s="691">
        <v>1.632633</v>
      </c>
      <c r="BJ46" s="691">
        <v>1.6113850000000001</v>
      </c>
      <c r="BK46" s="691">
        <v>1.318492</v>
      </c>
      <c r="BL46" s="691">
        <v>1.4230560000000001</v>
      </c>
      <c r="BM46" s="691">
        <v>1.658507</v>
      </c>
      <c r="BN46" s="691">
        <v>2.0784590000000001</v>
      </c>
      <c r="BO46" s="691">
        <v>1.9460930000000001</v>
      </c>
      <c r="BP46" s="691">
        <v>1.9676119999999999</v>
      </c>
      <c r="BQ46" s="691">
        <v>1.341321</v>
      </c>
      <c r="BR46" s="691">
        <v>1.704715</v>
      </c>
      <c r="BS46" s="691">
        <v>1.4302269999999999</v>
      </c>
      <c r="BT46" s="691">
        <v>1.978899</v>
      </c>
      <c r="BU46" s="691">
        <v>1.404466</v>
      </c>
      <c r="BV46" s="691">
        <v>2.054656</v>
      </c>
    </row>
    <row r="47" spans="1:74" ht="11.15" customHeight="1" x14ac:dyDescent="0.25">
      <c r="A47" s="499" t="s">
        <v>1276</v>
      </c>
      <c r="B47" s="500" t="s">
        <v>1302</v>
      </c>
      <c r="C47" s="690">
        <v>-1.033188E-2</v>
      </c>
      <c r="D47" s="690">
        <v>-7.3637970000000001E-3</v>
      </c>
      <c r="E47" s="690">
        <v>-6.708744E-3</v>
      </c>
      <c r="F47" s="690">
        <v>7.5281530000000001E-3</v>
      </c>
      <c r="G47" s="690">
        <v>1.5278389999999999E-2</v>
      </c>
      <c r="H47" s="690">
        <v>3.0456301000000002E-2</v>
      </c>
      <c r="I47" s="690">
        <v>3.0132147000000001E-2</v>
      </c>
      <c r="J47" s="690">
        <v>2.2414877E-2</v>
      </c>
      <c r="K47" s="690">
        <v>6.7142979999999996E-3</v>
      </c>
      <c r="L47" s="690">
        <v>-4.0297629999999996E-3</v>
      </c>
      <c r="M47" s="690">
        <v>-8.9473039999999997E-3</v>
      </c>
      <c r="N47" s="690">
        <v>-1.2442508E-2</v>
      </c>
      <c r="O47" s="690">
        <v>6.2245410000000001E-3</v>
      </c>
      <c r="P47" s="690">
        <v>-6.7612749999999998E-3</v>
      </c>
      <c r="Q47" s="690">
        <v>1.6983581000000001E-2</v>
      </c>
      <c r="R47" s="690">
        <v>1.7272035000000002E-2</v>
      </c>
      <c r="S47" s="690">
        <v>3.0593394999999999E-2</v>
      </c>
      <c r="T47" s="690">
        <v>2.6837982E-2</v>
      </c>
      <c r="U47" s="690">
        <v>4.6767706999999999E-2</v>
      </c>
      <c r="V47" s="690">
        <v>4.7275936999999997E-2</v>
      </c>
      <c r="W47" s="690">
        <v>2.5698301E-2</v>
      </c>
      <c r="X47" s="690">
        <v>7.1177430000000002E-3</v>
      </c>
      <c r="Y47" s="690">
        <v>-3.5431630000000002E-3</v>
      </c>
      <c r="Z47" s="690">
        <v>3.0263449000000001E-2</v>
      </c>
      <c r="AA47" s="690">
        <v>4.7576699999999999E-4</v>
      </c>
      <c r="AB47" s="690">
        <v>4.5145080000000004E-3</v>
      </c>
      <c r="AC47" s="690">
        <v>3.1275999999999999E-3</v>
      </c>
      <c r="AD47" s="690">
        <v>1.4378369E-2</v>
      </c>
      <c r="AE47" s="690">
        <v>1.5971335999999999E-2</v>
      </c>
      <c r="AF47" s="690">
        <v>2.6732754000000001E-2</v>
      </c>
      <c r="AG47" s="690">
        <v>2.4642753E-2</v>
      </c>
      <c r="AH47" s="690">
        <v>3.9340252999999999E-2</v>
      </c>
      <c r="AI47" s="690">
        <v>1.3173396E-2</v>
      </c>
      <c r="AJ47" s="690">
        <v>-3.3646359999999998E-3</v>
      </c>
      <c r="AK47" s="690">
        <v>-1.25986E-4</v>
      </c>
      <c r="AL47" s="690">
        <v>-7.6047099999999998E-3</v>
      </c>
      <c r="AM47" s="690">
        <v>-1.3722941000000001E-2</v>
      </c>
      <c r="AN47" s="690">
        <v>-2.110472E-3</v>
      </c>
      <c r="AO47" s="690">
        <v>4.595872E-3</v>
      </c>
      <c r="AP47" s="690">
        <v>2.1755374000000001E-2</v>
      </c>
      <c r="AQ47" s="690">
        <v>2.9616127999999999E-2</v>
      </c>
      <c r="AR47" s="690">
        <v>3.9684563999999999E-2</v>
      </c>
      <c r="AS47" s="690">
        <v>3.3489401000000002E-2</v>
      </c>
      <c r="AT47" s="690">
        <v>2.1961389000000001E-2</v>
      </c>
      <c r="AU47" s="690">
        <v>2.0267648999999999E-2</v>
      </c>
      <c r="AV47" s="690">
        <v>3.6551639999999998E-3</v>
      </c>
      <c r="AW47" s="690">
        <v>-9.4656870000000004E-3</v>
      </c>
      <c r="AX47" s="690">
        <v>1.3635979999999999E-3</v>
      </c>
      <c r="AY47" s="690">
        <v>-8.5456339999999999E-3</v>
      </c>
      <c r="AZ47" s="690">
        <v>-5.72997E-3</v>
      </c>
      <c r="BA47" s="690">
        <v>-7.6492779999999998E-3</v>
      </c>
      <c r="BB47" s="690">
        <v>9.0931929999999994E-3</v>
      </c>
      <c r="BC47" s="690">
        <v>1.4883792E-2</v>
      </c>
      <c r="BD47" s="690">
        <v>3.2661139999999998E-2</v>
      </c>
      <c r="BE47" s="690">
        <v>5.9122300000000003E-2</v>
      </c>
      <c r="BF47" s="690">
        <v>3.9751500000000002E-2</v>
      </c>
      <c r="BG47" s="691">
        <v>4.1693300000000003E-2</v>
      </c>
      <c r="BH47" s="691">
        <v>1.3425899999999999E-2</v>
      </c>
      <c r="BI47" s="691">
        <v>9.2438599999999996E-3</v>
      </c>
      <c r="BJ47" s="691">
        <v>3.4015700000000003E-2</v>
      </c>
      <c r="BK47" s="691">
        <v>-4.6022299999999997E-3</v>
      </c>
      <c r="BL47" s="691">
        <v>-1.8876100000000001E-3</v>
      </c>
      <c r="BM47" s="691">
        <v>-7.0565200000000002E-3</v>
      </c>
      <c r="BN47" s="691">
        <v>1.7812399999999999E-2</v>
      </c>
      <c r="BO47" s="691">
        <v>1.82136E-2</v>
      </c>
      <c r="BP47" s="691">
        <v>3.3136699999999998E-2</v>
      </c>
      <c r="BQ47" s="691">
        <v>4.7153399999999998E-2</v>
      </c>
      <c r="BR47" s="691">
        <v>3.2029700000000001E-2</v>
      </c>
      <c r="BS47" s="691">
        <v>3.13733E-2</v>
      </c>
      <c r="BT47" s="691">
        <v>9.9601299999999993E-3</v>
      </c>
      <c r="BU47" s="691">
        <v>3.1979500000000002E-3</v>
      </c>
      <c r="BV47" s="691">
        <v>1.8253700000000001E-2</v>
      </c>
    </row>
    <row r="48" spans="1:74" ht="11.15" customHeight="1" x14ac:dyDescent="0.25">
      <c r="A48" s="499" t="s">
        <v>1277</v>
      </c>
      <c r="B48" s="500" t="s">
        <v>1202</v>
      </c>
      <c r="C48" s="690">
        <v>10.046151440999999</v>
      </c>
      <c r="D48" s="690">
        <v>8.855552651</v>
      </c>
      <c r="E48" s="690">
        <v>9.7963894650000007</v>
      </c>
      <c r="F48" s="690">
        <v>9.3632016310000008</v>
      </c>
      <c r="G48" s="690">
        <v>10.964338937999999</v>
      </c>
      <c r="H48" s="690">
        <v>12.634381539</v>
      </c>
      <c r="I48" s="690">
        <v>14.97976997</v>
      </c>
      <c r="J48" s="690">
        <v>15.270840677000001</v>
      </c>
      <c r="K48" s="690">
        <v>14.022216010999999</v>
      </c>
      <c r="L48" s="690">
        <v>11.787807695</v>
      </c>
      <c r="M48" s="690">
        <v>10.906582127</v>
      </c>
      <c r="N48" s="690">
        <v>12.171011801000001</v>
      </c>
      <c r="O48" s="690">
        <v>11.586370827</v>
      </c>
      <c r="P48" s="690">
        <v>11.066972510999999</v>
      </c>
      <c r="Q48" s="690">
        <v>10.354242476</v>
      </c>
      <c r="R48" s="690">
        <v>9.8461022099999997</v>
      </c>
      <c r="S48" s="690">
        <v>10.886225488999999</v>
      </c>
      <c r="T48" s="690">
        <v>13.148644604999999</v>
      </c>
      <c r="U48" s="690">
        <v>15.397091698000001</v>
      </c>
      <c r="V48" s="690">
        <v>15.588731573</v>
      </c>
      <c r="W48" s="690">
        <v>13.866023685</v>
      </c>
      <c r="X48" s="690">
        <v>11.798122786</v>
      </c>
      <c r="Y48" s="690">
        <v>10.135112242</v>
      </c>
      <c r="Z48" s="690">
        <v>11.561104828</v>
      </c>
      <c r="AA48" s="690">
        <v>11.23957366</v>
      </c>
      <c r="AB48" s="690">
        <v>9.7424572400000002</v>
      </c>
      <c r="AC48" s="690">
        <v>9.3034016570000002</v>
      </c>
      <c r="AD48" s="690">
        <v>9.3052424810000005</v>
      </c>
      <c r="AE48" s="690">
        <v>11.736271729</v>
      </c>
      <c r="AF48" s="690">
        <v>12.775662319</v>
      </c>
      <c r="AG48" s="690">
        <v>14.472534680000001</v>
      </c>
      <c r="AH48" s="690">
        <v>14.719422467999999</v>
      </c>
      <c r="AI48" s="690">
        <v>13.425616904</v>
      </c>
      <c r="AJ48" s="690">
        <v>11.578724516999999</v>
      </c>
      <c r="AK48" s="690">
        <v>9.8440858379999998</v>
      </c>
      <c r="AL48" s="690">
        <v>11.452626005999999</v>
      </c>
      <c r="AM48" s="690">
        <v>11.204909657</v>
      </c>
      <c r="AN48" s="690">
        <v>8.6909779349999994</v>
      </c>
      <c r="AO48" s="690">
        <v>9.8882565390000003</v>
      </c>
      <c r="AP48" s="690">
        <v>9.8472152059999996</v>
      </c>
      <c r="AQ48" s="690">
        <v>10.923498639</v>
      </c>
      <c r="AR48" s="690">
        <v>13.452831712</v>
      </c>
      <c r="AS48" s="690">
        <v>14.362159689</v>
      </c>
      <c r="AT48" s="690">
        <v>14.425928639</v>
      </c>
      <c r="AU48" s="690">
        <v>12.742742475</v>
      </c>
      <c r="AV48" s="690">
        <v>10.714566185000001</v>
      </c>
      <c r="AW48" s="690">
        <v>9.6417935999999997</v>
      </c>
      <c r="AX48" s="690">
        <v>11.251531829999999</v>
      </c>
      <c r="AY48" s="690">
        <v>10.741532594000001</v>
      </c>
      <c r="AZ48" s="690">
        <v>9.5626997209999995</v>
      </c>
      <c r="BA48" s="690">
        <v>10.055890314000001</v>
      </c>
      <c r="BB48" s="690">
        <v>10.109316951</v>
      </c>
      <c r="BC48" s="690">
        <v>11.232527411</v>
      </c>
      <c r="BD48" s="690">
        <v>13.079289421</v>
      </c>
      <c r="BE48" s="690">
        <v>15.802910000000001</v>
      </c>
      <c r="BF48" s="690">
        <v>15.374779999999999</v>
      </c>
      <c r="BG48" s="691">
        <v>13.80893</v>
      </c>
      <c r="BH48" s="691">
        <v>10.317679999999999</v>
      </c>
      <c r="BI48" s="691">
        <v>9.0974819999999994</v>
      </c>
      <c r="BJ48" s="691">
        <v>11.29227</v>
      </c>
      <c r="BK48" s="691">
        <v>11.917199999999999</v>
      </c>
      <c r="BL48" s="691">
        <v>9.5167249999999992</v>
      </c>
      <c r="BM48" s="691">
        <v>10.32239</v>
      </c>
      <c r="BN48" s="691">
        <v>10.521979999999999</v>
      </c>
      <c r="BO48" s="691">
        <v>10.994759999999999</v>
      </c>
      <c r="BP48" s="691">
        <v>12.557689999999999</v>
      </c>
      <c r="BQ48" s="691">
        <v>14.99283</v>
      </c>
      <c r="BR48" s="691">
        <v>15.25637</v>
      </c>
      <c r="BS48" s="691">
        <v>13.02267</v>
      </c>
      <c r="BT48" s="691">
        <v>10.30097</v>
      </c>
      <c r="BU48" s="691">
        <v>10.009270000000001</v>
      </c>
      <c r="BV48" s="691">
        <v>10.44774</v>
      </c>
    </row>
    <row r="49" spans="1:74" ht="11.15" customHeight="1" x14ac:dyDescent="0.25">
      <c r="A49" s="499" t="s">
        <v>1278</v>
      </c>
      <c r="B49" s="500" t="s">
        <v>1303</v>
      </c>
      <c r="C49" s="690">
        <v>7.4426245804000004</v>
      </c>
      <c r="D49" s="690">
        <v>6.8404523454000001</v>
      </c>
      <c r="E49" s="690">
        <v>7.3239943459000001</v>
      </c>
      <c r="F49" s="690">
        <v>7.8385887533999998</v>
      </c>
      <c r="G49" s="690">
        <v>9.1975876196000002</v>
      </c>
      <c r="H49" s="690">
        <v>10.704435598</v>
      </c>
      <c r="I49" s="690">
        <v>12.191114369999999</v>
      </c>
      <c r="J49" s="690">
        <v>11.941761843</v>
      </c>
      <c r="K49" s="690">
        <v>10.746386097</v>
      </c>
      <c r="L49" s="690">
        <v>5.9833797505000001</v>
      </c>
      <c r="M49" s="690">
        <v>5.5624800514999997</v>
      </c>
      <c r="N49" s="690">
        <v>5.9941967245000001</v>
      </c>
      <c r="O49" s="690">
        <v>7.2732658104999999</v>
      </c>
      <c r="P49" s="690">
        <v>6.6284658747999998</v>
      </c>
      <c r="Q49" s="690">
        <v>6.7287734728000004</v>
      </c>
      <c r="R49" s="690">
        <v>6.8473120545999997</v>
      </c>
      <c r="S49" s="690">
        <v>7.4063281424999996</v>
      </c>
      <c r="T49" s="690">
        <v>9.4746165651999998</v>
      </c>
      <c r="U49" s="690">
        <v>11.502413172000001</v>
      </c>
      <c r="V49" s="690">
        <v>11.713207043000001</v>
      </c>
      <c r="W49" s="690">
        <v>9.4592963141999995</v>
      </c>
      <c r="X49" s="690">
        <v>7.2723314437999997</v>
      </c>
      <c r="Y49" s="690">
        <v>6.4482765951000003</v>
      </c>
      <c r="Z49" s="690">
        <v>7.122411928</v>
      </c>
      <c r="AA49" s="690">
        <v>7.2560881919</v>
      </c>
      <c r="AB49" s="690">
        <v>6.7280799884000002</v>
      </c>
      <c r="AC49" s="690">
        <v>6.5634063321999996</v>
      </c>
      <c r="AD49" s="690">
        <v>6.6610918876999996</v>
      </c>
      <c r="AE49" s="690">
        <v>8.8286043373999998</v>
      </c>
      <c r="AF49" s="690">
        <v>9.8884433836000003</v>
      </c>
      <c r="AG49" s="690">
        <v>12.013372297</v>
      </c>
      <c r="AH49" s="690">
        <v>12.248983394</v>
      </c>
      <c r="AI49" s="690">
        <v>9.6961611327000004</v>
      </c>
      <c r="AJ49" s="690">
        <v>8.1305360722</v>
      </c>
      <c r="AK49" s="690">
        <v>6.6931323393</v>
      </c>
      <c r="AL49" s="690">
        <v>7.3813885739999998</v>
      </c>
      <c r="AM49" s="690">
        <v>7.467041</v>
      </c>
      <c r="AN49" s="690">
        <v>6.4564570000000003</v>
      </c>
      <c r="AO49" s="690">
        <v>6.593439</v>
      </c>
      <c r="AP49" s="690">
        <v>6.7993839999999999</v>
      </c>
      <c r="AQ49" s="690">
        <v>8.470307</v>
      </c>
      <c r="AR49" s="690">
        <v>11.01097</v>
      </c>
      <c r="AS49" s="690">
        <v>12.3309</v>
      </c>
      <c r="AT49" s="690">
        <v>11.105869999999999</v>
      </c>
      <c r="AU49" s="690">
        <v>9.8183600000000002</v>
      </c>
      <c r="AV49" s="690">
        <v>8.1089160000000007</v>
      </c>
      <c r="AW49" s="690">
        <v>6.7178579999999997</v>
      </c>
      <c r="AX49" s="690">
        <v>7.6976469999999999</v>
      </c>
      <c r="AY49" s="690">
        <v>7.347194</v>
      </c>
      <c r="AZ49" s="690">
        <v>6.6019310000000004</v>
      </c>
      <c r="BA49" s="690">
        <v>7.2399779999999998</v>
      </c>
      <c r="BB49" s="690">
        <v>7.2075079999999998</v>
      </c>
      <c r="BC49" s="690">
        <v>8.6724399999999999</v>
      </c>
      <c r="BD49" s="690">
        <v>11.01343</v>
      </c>
      <c r="BE49" s="690">
        <v>11.892578217000001</v>
      </c>
      <c r="BF49" s="690">
        <v>11.057496756000001</v>
      </c>
      <c r="BG49" s="691">
        <v>10.00389</v>
      </c>
      <c r="BH49" s="691">
        <v>7.5622619999999996</v>
      </c>
      <c r="BI49" s="691">
        <v>6.7513199999999998</v>
      </c>
      <c r="BJ49" s="691">
        <v>7.5049679999999999</v>
      </c>
      <c r="BK49" s="691">
        <v>7.6398020000000004</v>
      </c>
      <c r="BL49" s="691">
        <v>6.4940759999999997</v>
      </c>
      <c r="BM49" s="691">
        <v>7.273574</v>
      </c>
      <c r="BN49" s="691">
        <v>7.303642</v>
      </c>
      <c r="BO49" s="691">
        <v>8.55152</v>
      </c>
      <c r="BP49" s="691">
        <v>10.29532</v>
      </c>
      <c r="BQ49" s="691">
        <v>11.74709</v>
      </c>
      <c r="BR49" s="691">
        <v>11.649889999999999</v>
      </c>
      <c r="BS49" s="691">
        <v>9.7370169999999998</v>
      </c>
      <c r="BT49" s="691">
        <v>7.6302640000000004</v>
      </c>
      <c r="BU49" s="691">
        <v>6.8720840000000001</v>
      </c>
      <c r="BV49" s="691">
        <v>7.6028370000000001</v>
      </c>
    </row>
    <row r="50" spans="1:74" ht="11.15" customHeight="1" x14ac:dyDescent="0.25">
      <c r="A50" s="517"/>
      <c r="B50" s="131" t="s">
        <v>1279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1280</v>
      </c>
      <c r="B51" s="500" t="s">
        <v>81</v>
      </c>
      <c r="C51" s="690">
        <v>6.0815598150000003</v>
      </c>
      <c r="D51" s="690">
        <v>5.3935456970000004</v>
      </c>
      <c r="E51" s="690">
        <v>5.6482697010000003</v>
      </c>
      <c r="F51" s="690">
        <v>3.9991282990000001</v>
      </c>
      <c r="G51" s="690">
        <v>3.4331729480000002</v>
      </c>
      <c r="H51" s="690">
        <v>5.2014771489999996</v>
      </c>
      <c r="I51" s="690">
        <v>10.296757554999999</v>
      </c>
      <c r="J51" s="690">
        <v>9.4131359060000008</v>
      </c>
      <c r="K51" s="690">
        <v>7.160650682</v>
      </c>
      <c r="L51" s="690">
        <v>7.9828601990000001</v>
      </c>
      <c r="M51" s="690">
        <v>7.3509426720000004</v>
      </c>
      <c r="N51" s="690">
        <v>7.2172434570000004</v>
      </c>
      <c r="O51" s="690">
        <v>6.7494215400000002</v>
      </c>
      <c r="P51" s="690">
        <v>6.2757613389999998</v>
      </c>
      <c r="Q51" s="690">
        <v>5.3048681569999996</v>
      </c>
      <c r="R51" s="690">
        <v>3.362364532</v>
      </c>
      <c r="S51" s="690">
        <v>2.8056858610000002</v>
      </c>
      <c r="T51" s="690">
        <v>4.0935016360000001</v>
      </c>
      <c r="U51" s="690">
        <v>7.1752901759999999</v>
      </c>
      <c r="V51" s="690">
        <v>8.6693269869999998</v>
      </c>
      <c r="W51" s="690">
        <v>7.4798894860000003</v>
      </c>
      <c r="X51" s="690">
        <v>7.6461684270000001</v>
      </c>
      <c r="Y51" s="690">
        <v>7.5117564459999997</v>
      </c>
      <c r="Z51" s="690">
        <v>7.6950330139999998</v>
      </c>
      <c r="AA51" s="690">
        <v>5.8238759069999997</v>
      </c>
      <c r="AB51" s="690">
        <v>5.219671398</v>
      </c>
      <c r="AC51" s="690">
        <v>5.9934804919999998</v>
      </c>
      <c r="AD51" s="690">
        <v>3.9134184379999999</v>
      </c>
      <c r="AE51" s="690">
        <v>3.5707754920000001</v>
      </c>
      <c r="AF51" s="690">
        <v>5.3373673049999999</v>
      </c>
      <c r="AG51" s="690">
        <v>7.8898033529999996</v>
      </c>
      <c r="AH51" s="690">
        <v>10.358507569</v>
      </c>
      <c r="AI51" s="690">
        <v>8.7893123820000003</v>
      </c>
      <c r="AJ51" s="690">
        <v>9.3057600189999992</v>
      </c>
      <c r="AK51" s="690">
        <v>6.9274025100000003</v>
      </c>
      <c r="AL51" s="690">
        <v>7.8039166839999998</v>
      </c>
      <c r="AM51" s="690">
        <v>6.0135440019999997</v>
      </c>
      <c r="AN51" s="690">
        <v>5.1739432970000001</v>
      </c>
      <c r="AO51" s="690">
        <v>5.5270522379999996</v>
      </c>
      <c r="AP51" s="690">
        <v>5.1422411300000004</v>
      </c>
      <c r="AQ51" s="690">
        <v>5.0754030759999997</v>
      </c>
      <c r="AR51" s="690">
        <v>7.704837886</v>
      </c>
      <c r="AS51" s="690">
        <v>11.262518638</v>
      </c>
      <c r="AT51" s="690">
        <v>9.9149255620000005</v>
      </c>
      <c r="AU51" s="690">
        <v>8.2143852969999998</v>
      </c>
      <c r="AV51" s="690">
        <v>7.5671976340000002</v>
      </c>
      <c r="AW51" s="690">
        <v>6.8976086929999996</v>
      </c>
      <c r="AX51" s="690">
        <v>7.1506651809999999</v>
      </c>
      <c r="AY51" s="690">
        <v>6.1715139969999999</v>
      </c>
      <c r="AZ51" s="690">
        <v>5.0355960619999998</v>
      </c>
      <c r="BA51" s="690">
        <v>4.5849240560000002</v>
      </c>
      <c r="BB51" s="690">
        <v>4.9260963560000004</v>
      </c>
      <c r="BC51" s="690">
        <v>4.2389347549999998</v>
      </c>
      <c r="BD51" s="690">
        <v>6.2672718989999998</v>
      </c>
      <c r="BE51" s="690">
        <v>8.0657929999999993</v>
      </c>
      <c r="BF51" s="690">
        <v>9.3876349999999995</v>
      </c>
      <c r="BG51" s="691">
        <v>7.6875479999999996</v>
      </c>
      <c r="BH51" s="691">
        <v>7.5112439999999996</v>
      </c>
      <c r="BI51" s="691">
        <v>7.3686660000000002</v>
      </c>
      <c r="BJ51" s="691">
        <v>6.4001900000000003</v>
      </c>
      <c r="BK51" s="691">
        <v>4.9028400000000003</v>
      </c>
      <c r="BL51" s="691">
        <v>3.530983</v>
      </c>
      <c r="BM51" s="691">
        <v>4.1201460000000001</v>
      </c>
      <c r="BN51" s="691">
        <v>3.7958219999999998</v>
      </c>
      <c r="BO51" s="691">
        <v>3.4876049999999998</v>
      </c>
      <c r="BP51" s="691">
        <v>5.5628219999999997</v>
      </c>
      <c r="BQ51" s="691">
        <v>7.5764610000000001</v>
      </c>
      <c r="BR51" s="691">
        <v>8.4793830000000003</v>
      </c>
      <c r="BS51" s="691">
        <v>7.2799269999999998</v>
      </c>
      <c r="BT51" s="691">
        <v>7.3404189999999998</v>
      </c>
      <c r="BU51" s="691">
        <v>5.5207050000000004</v>
      </c>
      <c r="BV51" s="691">
        <v>7.600047</v>
      </c>
    </row>
    <row r="52" spans="1:74" ht="11.15" customHeight="1" x14ac:dyDescent="0.25">
      <c r="A52" s="499" t="s">
        <v>1281</v>
      </c>
      <c r="B52" s="500" t="s">
        <v>80</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0.18391655700000001</v>
      </c>
      <c r="BA52" s="690">
        <v>0.117241999</v>
      </c>
      <c r="BB52" s="690">
        <v>0.21404900299999999</v>
      </c>
      <c r="BC52" s="690">
        <v>0.249091651</v>
      </c>
      <c r="BD52" s="690">
        <v>0.23096994400000001</v>
      </c>
      <c r="BE52" s="690">
        <v>1.1558269999999999</v>
      </c>
      <c r="BF52" s="690">
        <v>0.94081669999999995</v>
      </c>
      <c r="BG52" s="691">
        <v>0.92731660000000005</v>
      </c>
      <c r="BH52" s="691">
        <v>0.66908040000000002</v>
      </c>
      <c r="BI52" s="691">
        <v>0.64255459999999998</v>
      </c>
      <c r="BJ52" s="691">
        <v>0.69800240000000002</v>
      </c>
      <c r="BK52" s="691">
        <v>0.41354259999999998</v>
      </c>
      <c r="BL52" s="691">
        <v>0.57987979999999995</v>
      </c>
      <c r="BM52" s="691">
        <v>0.38160650000000002</v>
      </c>
      <c r="BN52" s="691">
        <v>0.1927557</v>
      </c>
      <c r="BO52" s="691">
        <v>0.34614289999999998</v>
      </c>
      <c r="BP52" s="691">
        <v>0.63957739999999996</v>
      </c>
      <c r="BQ52" s="691">
        <v>1.1811990000000001</v>
      </c>
      <c r="BR52" s="691">
        <v>0.92210559999999997</v>
      </c>
      <c r="BS52" s="691">
        <v>0.91430599999999995</v>
      </c>
      <c r="BT52" s="691">
        <v>0.66116350000000002</v>
      </c>
      <c r="BU52" s="691">
        <v>0.62935339999999995</v>
      </c>
      <c r="BV52" s="691">
        <v>0.64104760000000005</v>
      </c>
    </row>
    <row r="53" spans="1:74" ht="11.15" customHeight="1" x14ac:dyDescent="0.25">
      <c r="A53" s="499" t="s">
        <v>1282</v>
      </c>
      <c r="B53" s="502" t="s">
        <v>83</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1.4813890000000001</v>
      </c>
      <c r="BA53" s="690">
        <v>1.466126</v>
      </c>
      <c r="BB53" s="690">
        <v>0.864541</v>
      </c>
      <c r="BC53" s="690">
        <v>1.692998</v>
      </c>
      <c r="BD53" s="690">
        <v>1.5812090000000001</v>
      </c>
      <c r="BE53" s="690">
        <v>1.6654599999999999</v>
      </c>
      <c r="BF53" s="690">
        <v>1.6617299999999999</v>
      </c>
      <c r="BG53" s="691">
        <v>1.2516400000000001</v>
      </c>
      <c r="BH53" s="691">
        <v>0.85733000000000004</v>
      </c>
      <c r="BI53" s="691">
        <v>1.5421100000000001</v>
      </c>
      <c r="BJ53" s="691">
        <v>1.59351</v>
      </c>
      <c r="BK53" s="691">
        <v>1.59351</v>
      </c>
      <c r="BL53" s="691">
        <v>1.4393</v>
      </c>
      <c r="BM53" s="691">
        <v>1.59351</v>
      </c>
      <c r="BN53" s="691">
        <v>1.5421100000000001</v>
      </c>
      <c r="BO53" s="691">
        <v>1.59351</v>
      </c>
      <c r="BP53" s="691">
        <v>1.5421100000000001</v>
      </c>
      <c r="BQ53" s="691">
        <v>1.59351</v>
      </c>
      <c r="BR53" s="691">
        <v>1.59351</v>
      </c>
      <c r="BS53" s="691">
        <v>1.41367</v>
      </c>
      <c r="BT53" s="691">
        <v>0.96430000000000005</v>
      </c>
      <c r="BU53" s="691">
        <v>1.5421100000000001</v>
      </c>
      <c r="BV53" s="691">
        <v>1.59351</v>
      </c>
    </row>
    <row r="54" spans="1:74" ht="11.15" customHeight="1" x14ac:dyDescent="0.25">
      <c r="A54" s="499" t="s">
        <v>1283</v>
      </c>
      <c r="B54" s="502" t="s">
        <v>1198</v>
      </c>
      <c r="C54" s="690">
        <v>1.5882834029999999</v>
      </c>
      <c r="D54" s="690">
        <v>1.1830693029999999</v>
      </c>
      <c r="E54" s="690">
        <v>1.830908341</v>
      </c>
      <c r="F54" s="690">
        <v>3.1896997009999999</v>
      </c>
      <c r="G54" s="690">
        <v>3.0814403769999998</v>
      </c>
      <c r="H54" s="690">
        <v>2.8633788139999998</v>
      </c>
      <c r="I54" s="690">
        <v>3.1515462950000002</v>
      </c>
      <c r="J54" s="690">
        <v>2.814580732</v>
      </c>
      <c r="K54" s="690">
        <v>2.2768467609999998</v>
      </c>
      <c r="L54" s="690">
        <v>1.4626956840000001</v>
      </c>
      <c r="M54" s="690">
        <v>1.172918516</v>
      </c>
      <c r="N54" s="690">
        <v>1.433648203</v>
      </c>
      <c r="O54" s="690">
        <v>1.4481253810000001</v>
      </c>
      <c r="P54" s="690">
        <v>2.1628245929999999</v>
      </c>
      <c r="Q54" s="690">
        <v>4.2749392430000004</v>
      </c>
      <c r="R54" s="690">
        <v>4.6010029689999996</v>
      </c>
      <c r="S54" s="690">
        <v>4.5411464060000002</v>
      </c>
      <c r="T54" s="690">
        <v>4.5656582989999999</v>
      </c>
      <c r="U54" s="690">
        <v>4.1883031199999996</v>
      </c>
      <c r="V54" s="690">
        <v>3.7544766959999998</v>
      </c>
      <c r="W54" s="690">
        <v>2.7717838619999999</v>
      </c>
      <c r="X54" s="690">
        <v>2.1378085279999999</v>
      </c>
      <c r="Y54" s="690">
        <v>1.624397943</v>
      </c>
      <c r="Z54" s="690">
        <v>1.94800565</v>
      </c>
      <c r="AA54" s="690">
        <v>1.5680834050000001</v>
      </c>
      <c r="AB54" s="690">
        <v>1.15376002</v>
      </c>
      <c r="AC54" s="690">
        <v>1.2167049320000001</v>
      </c>
      <c r="AD54" s="690">
        <v>1.9086578080000001</v>
      </c>
      <c r="AE54" s="690">
        <v>2.6478918029999998</v>
      </c>
      <c r="AF54" s="690">
        <v>2.4551618519999998</v>
      </c>
      <c r="AG54" s="690">
        <v>2.5686434650000001</v>
      </c>
      <c r="AH54" s="690">
        <v>2.5716840470000002</v>
      </c>
      <c r="AI54" s="690">
        <v>1.716539729</v>
      </c>
      <c r="AJ54" s="690">
        <v>1.3952561809999999</v>
      </c>
      <c r="AK54" s="690">
        <v>1.05250172</v>
      </c>
      <c r="AL54" s="690">
        <v>0.86068007300000005</v>
      </c>
      <c r="AM54" s="690">
        <v>0.70480554900000003</v>
      </c>
      <c r="AN54" s="690">
        <v>0.76527972499999997</v>
      </c>
      <c r="AO54" s="690">
        <v>0.95435071500000002</v>
      </c>
      <c r="AP54" s="690">
        <v>1.238622745</v>
      </c>
      <c r="AQ54" s="690">
        <v>1.4288210880000001</v>
      </c>
      <c r="AR54" s="690">
        <v>1.5123610629999999</v>
      </c>
      <c r="AS54" s="690">
        <v>1.826361058</v>
      </c>
      <c r="AT54" s="690">
        <v>1.6192388499999999</v>
      </c>
      <c r="AU54" s="690">
        <v>1.503361079</v>
      </c>
      <c r="AV54" s="690">
        <v>1.161793415</v>
      </c>
      <c r="AW54" s="690">
        <v>0.80672841500000003</v>
      </c>
      <c r="AX54" s="690">
        <v>0.86219257199999999</v>
      </c>
      <c r="AY54" s="690">
        <v>0.98619595299999996</v>
      </c>
      <c r="AZ54" s="690">
        <v>1.0718914749999999</v>
      </c>
      <c r="BA54" s="690">
        <v>1.514942555</v>
      </c>
      <c r="BB54" s="690">
        <v>1.6397869119999999</v>
      </c>
      <c r="BC54" s="690">
        <v>1.779811955</v>
      </c>
      <c r="BD54" s="690">
        <v>1.7427798290000001</v>
      </c>
      <c r="BE54" s="690">
        <v>1.89</v>
      </c>
      <c r="BF54" s="690">
        <v>1.59</v>
      </c>
      <c r="BG54" s="691">
        <v>1.0570349999999999</v>
      </c>
      <c r="BH54" s="691">
        <v>0.5</v>
      </c>
      <c r="BI54" s="691">
        <v>0.5</v>
      </c>
      <c r="BJ54" s="691">
        <v>0.7322379</v>
      </c>
      <c r="BK54" s="691">
        <v>0.80532320000000002</v>
      </c>
      <c r="BL54" s="691">
        <v>0.82118729999999995</v>
      </c>
      <c r="BM54" s="691">
        <v>1.5147619999999999</v>
      </c>
      <c r="BN54" s="691">
        <v>2.085464</v>
      </c>
      <c r="BO54" s="691">
        <v>2.6019890000000001</v>
      </c>
      <c r="BP54" s="691">
        <v>2.562999</v>
      </c>
      <c r="BQ54" s="691">
        <v>2.662798</v>
      </c>
      <c r="BR54" s="691">
        <v>2.2990409999999999</v>
      </c>
      <c r="BS54" s="691">
        <v>1.696393</v>
      </c>
      <c r="BT54" s="691">
        <v>1.0928089999999999</v>
      </c>
      <c r="BU54" s="691">
        <v>0.94999900000000004</v>
      </c>
      <c r="BV54" s="691">
        <v>1.267164</v>
      </c>
    </row>
    <row r="55" spans="1:74" ht="11.15" customHeight="1" x14ac:dyDescent="0.25">
      <c r="A55" s="499" t="s">
        <v>1284</v>
      </c>
      <c r="B55" s="502" t="s">
        <v>1301</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5.2166549120000001</v>
      </c>
      <c r="BA55" s="690">
        <v>6.5060695300000004</v>
      </c>
      <c r="BB55" s="690">
        <v>7.0966478139999998</v>
      </c>
      <c r="BC55" s="690">
        <v>7.8871016730000001</v>
      </c>
      <c r="BD55" s="690">
        <v>7.785806022</v>
      </c>
      <c r="BE55" s="690">
        <v>7.745349</v>
      </c>
      <c r="BF55" s="690">
        <v>7.3437749999999999</v>
      </c>
      <c r="BG55" s="691">
        <v>6.4696740000000004</v>
      </c>
      <c r="BH55" s="691">
        <v>6.3506840000000002</v>
      </c>
      <c r="BI55" s="691">
        <v>5.2062010000000001</v>
      </c>
      <c r="BJ55" s="691">
        <v>5.1123690000000002</v>
      </c>
      <c r="BK55" s="691">
        <v>5.2895380000000003</v>
      </c>
      <c r="BL55" s="691">
        <v>5.291925</v>
      </c>
      <c r="BM55" s="691">
        <v>7.071339</v>
      </c>
      <c r="BN55" s="691">
        <v>7.5171159999999997</v>
      </c>
      <c r="BO55" s="691">
        <v>8.5787099999999992</v>
      </c>
      <c r="BP55" s="691">
        <v>8.6996990000000007</v>
      </c>
      <c r="BQ55" s="691">
        <v>9.0085289999999993</v>
      </c>
      <c r="BR55" s="691">
        <v>8.1627299999999998</v>
      </c>
      <c r="BS55" s="691">
        <v>7.2801920000000004</v>
      </c>
      <c r="BT55" s="691">
        <v>7.454866</v>
      </c>
      <c r="BU55" s="691">
        <v>5.8561889999999996</v>
      </c>
      <c r="BV55" s="691">
        <v>5.8009890000000004</v>
      </c>
    </row>
    <row r="56" spans="1:74" ht="11.15" customHeight="1" x14ac:dyDescent="0.25">
      <c r="A56" s="499" t="s">
        <v>1285</v>
      </c>
      <c r="B56" s="500" t="s">
        <v>1302</v>
      </c>
      <c r="C56" s="690">
        <v>-3.2739537999999999E-2</v>
      </c>
      <c r="D56" s="690">
        <v>7.1288505000000002E-2</v>
      </c>
      <c r="E56" s="690">
        <v>-0.107621098</v>
      </c>
      <c r="F56" s="690">
        <v>-2.4838504000000001E-2</v>
      </c>
      <c r="G56" s="690">
        <v>3.3529165E-2</v>
      </c>
      <c r="H56" s="690">
        <v>0.12849028400000001</v>
      </c>
      <c r="I56" s="690">
        <v>0.104124806</v>
      </c>
      <c r="J56" s="690">
        <v>-1.2031251999999999E-2</v>
      </c>
      <c r="K56" s="690">
        <v>2.0315166999999999E-2</v>
      </c>
      <c r="L56" s="690">
        <v>-2.255919E-2</v>
      </c>
      <c r="M56" s="690">
        <v>2.9695536000000002E-2</v>
      </c>
      <c r="N56" s="690">
        <v>-0.136846888</v>
      </c>
      <c r="O56" s="690">
        <v>-8.6318523999999994E-2</v>
      </c>
      <c r="P56" s="690">
        <v>-7.3544475999999998E-2</v>
      </c>
      <c r="Q56" s="690">
        <v>-3.7393076999999997E-2</v>
      </c>
      <c r="R56" s="690">
        <v>0.111073993</v>
      </c>
      <c r="S56" s="690">
        <v>2.5683870000000001E-2</v>
      </c>
      <c r="T56" s="690">
        <v>6.2584178000000004E-2</v>
      </c>
      <c r="U56" s="690">
        <v>5.8105955000000001E-2</v>
      </c>
      <c r="V56" s="690">
        <v>0.115300664</v>
      </c>
      <c r="W56" s="690">
        <v>1.6913683999999998E-2</v>
      </c>
      <c r="X56" s="690">
        <v>0.10377036100000001</v>
      </c>
      <c r="Y56" s="690">
        <v>-2.545466E-2</v>
      </c>
      <c r="Z56" s="690">
        <v>-8.8173627000000004E-2</v>
      </c>
      <c r="AA56" s="690">
        <v>-4.2439429000000001E-2</v>
      </c>
      <c r="AB56" s="690">
        <v>2.1474083000000001E-2</v>
      </c>
      <c r="AC56" s="690">
        <v>-3.5633568999999997E-2</v>
      </c>
      <c r="AD56" s="690">
        <v>-2.7540014000000002E-2</v>
      </c>
      <c r="AE56" s="690">
        <v>1.3798683000000001E-2</v>
      </c>
      <c r="AF56" s="690">
        <v>6.2421486999999998E-2</v>
      </c>
      <c r="AG56" s="690">
        <v>9.1495383999999999E-2</v>
      </c>
      <c r="AH56" s="690">
        <v>9.2305559999999991E-3</v>
      </c>
      <c r="AI56" s="690">
        <v>1.6767430999999999E-2</v>
      </c>
      <c r="AJ56" s="690">
        <v>3.5206899999999999E-4</v>
      </c>
      <c r="AK56" s="690">
        <v>1.5341578E-2</v>
      </c>
      <c r="AL56" s="690">
        <v>4.0173819999999999E-2</v>
      </c>
      <c r="AM56" s="690">
        <v>-6.6659120000000004E-3</v>
      </c>
      <c r="AN56" s="690">
        <v>-5.5571827999999997E-2</v>
      </c>
      <c r="AO56" s="690">
        <v>8.5396719999999999E-3</v>
      </c>
      <c r="AP56" s="690">
        <v>-1.8277862999999998E-2</v>
      </c>
      <c r="AQ56" s="690">
        <v>-7.3591360999999994E-2</v>
      </c>
      <c r="AR56" s="690">
        <v>1.0865833E-2</v>
      </c>
      <c r="AS56" s="690">
        <v>-2.6710774E-2</v>
      </c>
      <c r="AT56" s="690">
        <v>-1.0001168E-2</v>
      </c>
      <c r="AU56" s="690">
        <v>4.7552725999999997E-2</v>
      </c>
      <c r="AV56" s="690">
        <v>-3.1274597000000001E-2</v>
      </c>
      <c r="AW56" s="690">
        <v>-5.8013550999999997E-2</v>
      </c>
      <c r="AX56" s="690">
        <v>1.13153E-2</v>
      </c>
      <c r="AY56" s="690">
        <v>-5.6694561999999997E-2</v>
      </c>
      <c r="AZ56" s="690">
        <v>1.5195956E-2</v>
      </c>
      <c r="BA56" s="690">
        <v>9.936673E-3</v>
      </c>
      <c r="BB56" s="690">
        <v>8.6960300000000004E-3</v>
      </c>
      <c r="BC56" s="690">
        <v>-0.113598349</v>
      </c>
      <c r="BD56" s="690">
        <v>-7.9798833999999999E-2</v>
      </c>
      <c r="BE56" s="690">
        <v>-3.2999399999999998E-2</v>
      </c>
      <c r="BF56" s="690">
        <v>-9.8009900000000007E-3</v>
      </c>
      <c r="BG56" s="691">
        <v>2.99776E-2</v>
      </c>
      <c r="BH56" s="691">
        <v>-8.52377E-2</v>
      </c>
      <c r="BI56" s="691">
        <v>-5.2625600000000002E-2</v>
      </c>
      <c r="BJ56" s="691">
        <v>5.2244899999999997E-2</v>
      </c>
      <c r="BK56" s="691">
        <v>-3.8022E-2</v>
      </c>
      <c r="BL56" s="691">
        <v>2.6835500000000002E-2</v>
      </c>
      <c r="BM56" s="691">
        <v>-2.2097800000000002E-3</v>
      </c>
      <c r="BN56" s="691">
        <v>1.8213199999999999E-2</v>
      </c>
      <c r="BO56" s="691">
        <v>-0.1299505</v>
      </c>
      <c r="BP56" s="691">
        <v>-6.5633399999999995E-2</v>
      </c>
      <c r="BQ56" s="691">
        <v>-1.94415E-2</v>
      </c>
      <c r="BR56" s="691">
        <v>-4.1326499999999999E-3</v>
      </c>
      <c r="BS56" s="691">
        <v>1.9993299999999999E-2</v>
      </c>
      <c r="BT56" s="691">
        <v>-7.5750799999999993E-2</v>
      </c>
      <c r="BU56" s="691">
        <v>-6.6355300000000006E-2</v>
      </c>
      <c r="BV56" s="691">
        <v>8.0479899999999993E-2</v>
      </c>
    </row>
    <row r="57" spans="1:74" ht="11.15" customHeight="1" x14ac:dyDescent="0.25">
      <c r="A57" s="499" t="s">
        <v>1286</v>
      </c>
      <c r="B57" s="500" t="s">
        <v>1202</v>
      </c>
      <c r="C57" s="690">
        <v>13.340867117</v>
      </c>
      <c r="D57" s="690">
        <v>12.479061974</v>
      </c>
      <c r="E57" s="690">
        <v>13.744916298</v>
      </c>
      <c r="F57" s="690">
        <v>14.261660349</v>
      </c>
      <c r="G57" s="690">
        <v>15.531359149</v>
      </c>
      <c r="H57" s="690">
        <v>17.210107532999999</v>
      </c>
      <c r="I57" s="690">
        <v>22.367031874999999</v>
      </c>
      <c r="J57" s="690">
        <v>21.169931208000001</v>
      </c>
      <c r="K57" s="690">
        <v>17.393096288999999</v>
      </c>
      <c r="L57" s="690">
        <v>16.602759784</v>
      </c>
      <c r="M57" s="690">
        <v>14.888891807</v>
      </c>
      <c r="N57" s="690">
        <v>14.584195485</v>
      </c>
      <c r="O57" s="690">
        <v>14.017044642</v>
      </c>
      <c r="P57" s="690">
        <v>14.272112551999999</v>
      </c>
      <c r="Q57" s="690">
        <v>16.305687735999999</v>
      </c>
      <c r="R57" s="690">
        <v>15.544894156</v>
      </c>
      <c r="S57" s="690">
        <v>15.893165596999999</v>
      </c>
      <c r="T57" s="690">
        <v>17.534366332000001</v>
      </c>
      <c r="U57" s="690">
        <v>20.588335779000001</v>
      </c>
      <c r="V57" s="690">
        <v>21.493088679</v>
      </c>
      <c r="W57" s="690">
        <v>17.945941165000001</v>
      </c>
      <c r="X57" s="690">
        <v>16.221149359999998</v>
      </c>
      <c r="Y57" s="690">
        <v>14.104638867</v>
      </c>
      <c r="Z57" s="690">
        <v>14.501799505999999</v>
      </c>
      <c r="AA57" s="690">
        <v>13.365571954</v>
      </c>
      <c r="AB57" s="690">
        <v>12.741953948999999</v>
      </c>
      <c r="AC57" s="690">
        <v>14.206044951000001</v>
      </c>
      <c r="AD57" s="690">
        <v>13.523578642</v>
      </c>
      <c r="AE57" s="690">
        <v>15.066354979</v>
      </c>
      <c r="AF57" s="690">
        <v>16.832735898999999</v>
      </c>
      <c r="AG57" s="690">
        <v>19.844336819999999</v>
      </c>
      <c r="AH57" s="690">
        <v>21.852348832000001</v>
      </c>
      <c r="AI57" s="690">
        <v>17.813243150000002</v>
      </c>
      <c r="AJ57" s="690">
        <v>16.652017827000002</v>
      </c>
      <c r="AK57" s="690">
        <v>13.693121567</v>
      </c>
      <c r="AL57" s="690">
        <v>13.981053245</v>
      </c>
      <c r="AM57" s="690">
        <v>12.931962197000001</v>
      </c>
      <c r="AN57" s="690">
        <v>12.3075364</v>
      </c>
      <c r="AO57" s="690">
        <v>14.066482294</v>
      </c>
      <c r="AP57" s="690">
        <v>14.345243716000001</v>
      </c>
      <c r="AQ57" s="690">
        <v>15.960204561999999</v>
      </c>
      <c r="AR57" s="690">
        <v>18.561755621</v>
      </c>
      <c r="AS57" s="690">
        <v>22.354804067</v>
      </c>
      <c r="AT57" s="690">
        <v>20.842593143999999</v>
      </c>
      <c r="AU57" s="690">
        <v>18.288223205000001</v>
      </c>
      <c r="AV57" s="690">
        <v>16.098085783999998</v>
      </c>
      <c r="AW57" s="690">
        <v>14.443869256999999</v>
      </c>
      <c r="AX57" s="690">
        <v>14.803935507</v>
      </c>
      <c r="AY57" s="690">
        <v>13.984423584</v>
      </c>
      <c r="AZ57" s="690">
        <v>13.004643961999999</v>
      </c>
      <c r="BA57" s="690">
        <v>14.199240812999999</v>
      </c>
      <c r="BB57" s="690">
        <v>14.749817115000001</v>
      </c>
      <c r="BC57" s="690">
        <v>15.734339685</v>
      </c>
      <c r="BD57" s="690">
        <v>17.528237860000001</v>
      </c>
      <c r="BE57" s="690">
        <v>20.489429999999999</v>
      </c>
      <c r="BF57" s="690">
        <v>20.914159999999999</v>
      </c>
      <c r="BG57" s="691">
        <v>17.423190000000002</v>
      </c>
      <c r="BH57" s="691">
        <v>15.803100000000001</v>
      </c>
      <c r="BI57" s="691">
        <v>15.206910000000001</v>
      </c>
      <c r="BJ57" s="691">
        <v>14.58855</v>
      </c>
      <c r="BK57" s="691">
        <v>12.96673</v>
      </c>
      <c r="BL57" s="691">
        <v>11.690110000000001</v>
      </c>
      <c r="BM57" s="691">
        <v>14.67915</v>
      </c>
      <c r="BN57" s="691">
        <v>15.151479999999999</v>
      </c>
      <c r="BO57" s="691">
        <v>16.478010000000001</v>
      </c>
      <c r="BP57" s="691">
        <v>18.941569999999999</v>
      </c>
      <c r="BQ57" s="691">
        <v>22.003060000000001</v>
      </c>
      <c r="BR57" s="691">
        <v>21.452639999999999</v>
      </c>
      <c r="BS57" s="691">
        <v>18.604479999999999</v>
      </c>
      <c r="BT57" s="691">
        <v>17.437809999999999</v>
      </c>
      <c r="BU57" s="691">
        <v>14.432</v>
      </c>
      <c r="BV57" s="691">
        <v>16.983239999999999</v>
      </c>
    </row>
    <row r="58" spans="1:74" ht="11.15" customHeight="1" x14ac:dyDescent="0.25">
      <c r="A58" s="518" t="s">
        <v>1287</v>
      </c>
      <c r="B58" s="520" t="s">
        <v>1303</v>
      </c>
      <c r="C58" s="521">
        <v>19.771820489</v>
      </c>
      <c r="D58" s="521">
        <v>18.10336611</v>
      </c>
      <c r="E58" s="521">
        <v>19.713911979999999</v>
      </c>
      <c r="F58" s="521">
        <v>19.129766235999998</v>
      </c>
      <c r="G58" s="521">
        <v>20.830241040000001</v>
      </c>
      <c r="H58" s="521">
        <v>22.673690656000002</v>
      </c>
      <c r="I58" s="521">
        <v>28.467221293000001</v>
      </c>
      <c r="J58" s="521">
        <v>27.791922188000001</v>
      </c>
      <c r="K58" s="521">
        <v>23.505619356</v>
      </c>
      <c r="L58" s="521">
        <v>22.019508627</v>
      </c>
      <c r="M58" s="521">
        <v>20.359960234999999</v>
      </c>
      <c r="N58" s="521">
        <v>20.523328587999998</v>
      </c>
      <c r="O58" s="521">
        <v>19.973427997000002</v>
      </c>
      <c r="P58" s="521">
        <v>18.453998995999999</v>
      </c>
      <c r="Q58" s="521">
        <v>19.922185618</v>
      </c>
      <c r="R58" s="521">
        <v>19.455438525999998</v>
      </c>
      <c r="S58" s="521">
        <v>20.055723262000001</v>
      </c>
      <c r="T58" s="521">
        <v>22.241005323</v>
      </c>
      <c r="U58" s="521">
        <v>25.948263650000001</v>
      </c>
      <c r="V58" s="521">
        <v>27.127801581</v>
      </c>
      <c r="W58" s="521">
        <v>24.339909618</v>
      </c>
      <c r="X58" s="521">
        <v>20.712702555</v>
      </c>
      <c r="Y58" s="521">
        <v>19.203109887</v>
      </c>
      <c r="Z58" s="521">
        <v>20.110205215000001</v>
      </c>
      <c r="AA58" s="521">
        <v>18.831521294000002</v>
      </c>
      <c r="AB58" s="521">
        <v>17.956113684000002</v>
      </c>
      <c r="AC58" s="521">
        <v>18.326486545000002</v>
      </c>
      <c r="AD58" s="521">
        <v>16.956937084</v>
      </c>
      <c r="AE58" s="521">
        <v>19.428252800999999</v>
      </c>
      <c r="AF58" s="521">
        <v>20.914832376</v>
      </c>
      <c r="AG58" s="521">
        <v>23.713979275</v>
      </c>
      <c r="AH58" s="521">
        <v>25.770837114999999</v>
      </c>
      <c r="AI58" s="521">
        <v>23.069670247000001</v>
      </c>
      <c r="AJ58" s="521">
        <v>21.160046812000001</v>
      </c>
      <c r="AK58" s="521">
        <v>17.968010052</v>
      </c>
      <c r="AL58" s="521">
        <v>19.088806198</v>
      </c>
      <c r="AM58" s="521">
        <v>19.7133</v>
      </c>
      <c r="AN58" s="521">
        <v>16.901289999999999</v>
      </c>
      <c r="AO58" s="521">
        <v>18.939599999999999</v>
      </c>
      <c r="AP58" s="521">
        <v>18.606369999999998</v>
      </c>
      <c r="AQ58" s="521">
        <v>20.52253</v>
      </c>
      <c r="AR58" s="521">
        <v>23.433509999999998</v>
      </c>
      <c r="AS58" s="521">
        <v>28.13597</v>
      </c>
      <c r="AT58" s="521">
        <v>26.342369999999999</v>
      </c>
      <c r="AU58" s="521">
        <v>23.03969</v>
      </c>
      <c r="AV58" s="521">
        <v>20.944320000000001</v>
      </c>
      <c r="AW58" s="521">
        <v>18.410309999999999</v>
      </c>
      <c r="AX58" s="521">
        <v>20.146879999999999</v>
      </c>
      <c r="AY58" s="521">
        <v>19.333079999999999</v>
      </c>
      <c r="AZ58" s="521">
        <v>16.96621</v>
      </c>
      <c r="BA58" s="521">
        <v>19.71246</v>
      </c>
      <c r="BB58" s="521">
        <v>17.810289999999998</v>
      </c>
      <c r="BC58" s="521">
        <v>19.91056</v>
      </c>
      <c r="BD58" s="521">
        <v>23.50244</v>
      </c>
      <c r="BE58" s="521">
        <v>24.972611953000001</v>
      </c>
      <c r="BF58" s="521">
        <v>27.121268985</v>
      </c>
      <c r="BG58" s="522">
        <v>23.694210000000002</v>
      </c>
      <c r="BH58" s="522">
        <v>20.23734</v>
      </c>
      <c r="BI58" s="522">
        <v>19.350210000000001</v>
      </c>
      <c r="BJ58" s="522">
        <v>20.317329999999998</v>
      </c>
      <c r="BK58" s="522">
        <v>20.312180000000001</v>
      </c>
      <c r="BL58" s="522">
        <v>17.74907</v>
      </c>
      <c r="BM58" s="522">
        <v>20.235209999999999</v>
      </c>
      <c r="BN58" s="522">
        <v>19.58802</v>
      </c>
      <c r="BO58" s="522">
        <v>20.628630000000001</v>
      </c>
      <c r="BP58" s="522">
        <v>22.393609999999999</v>
      </c>
      <c r="BQ58" s="522">
        <v>25.913409999999999</v>
      </c>
      <c r="BR58" s="522">
        <v>25.844390000000001</v>
      </c>
      <c r="BS58" s="522">
        <v>22.851610000000001</v>
      </c>
      <c r="BT58" s="522">
        <v>20.077729999999999</v>
      </c>
      <c r="BU58" s="522">
        <v>19.131640000000001</v>
      </c>
      <c r="BV58" s="522">
        <v>20.076280000000001</v>
      </c>
    </row>
    <row r="59" spans="1:74" ht="12" customHeight="1" x14ac:dyDescent="0.3">
      <c r="A59" s="517"/>
      <c r="B59" s="813" t="s">
        <v>1366</v>
      </c>
      <c r="C59" s="813"/>
      <c r="D59" s="813"/>
      <c r="E59" s="813"/>
      <c r="F59" s="813"/>
      <c r="G59" s="813"/>
      <c r="H59" s="813"/>
      <c r="I59" s="813"/>
      <c r="J59" s="813"/>
      <c r="K59" s="813"/>
      <c r="L59" s="813"/>
      <c r="M59" s="813"/>
      <c r="N59" s="813"/>
      <c r="O59" s="813"/>
      <c r="P59" s="813"/>
      <c r="Q59" s="813"/>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3" t="s">
        <v>1361</v>
      </c>
      <c r="C60" s="813"/>
      <c r="D60" s="813"/>
      <c r="E60" s="813"/>
      <c r="F60" s="813"/>
      <c r="G60" s="813"/>
      <c r="H60" s="813"/>
      <c r="I60" s="813"/>
      <c r="J60" s="813"/>
      <c r="K60" s="813"/>
      <c r="L60" s="813"/>
      <c r="M60" s="813"/>
      <c r="N60" s="813"/>
      <c r="O60" s="813"/>
      <c r="P60" s="813"/>
      <c r="Q60" s="813"/>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3" t="s">
        <v>1362</v>
      </c>
      <c r="C61" s="813"/>
      <c r="D61" s="813"/>
      <c r="E61" s="813"/>
      <c r="F61" s="813"/>
      <c r="G61" s="813"/>
      <c r="H61" s="813"/>
      <c r="I61" s="813"/>
      <c r="J61" s="813"/>
      <c r="K61" s="813"/>
      <c r="L61" s="813"/>
      <c r="M61" s="813"/>
      <c r="N61" s="813"/>
      <c r="O61" s="813"/>
      <c r="P61" s="813"/>
      <c r="Q61" s="813"/>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3" t="s">
        <v>1363</v>
      </c>
      <c r="C62" s="813"/>
      <c r="D62" s="813"/>
      <c r="E62" s="813"/>
      <c r="F62" s="813"/>
      <c r="G62" s="813"/>
      <c r="H62" s="813"/>
      <c r="I62" s="813"/>
      <c r="J62" s="813"/>
      <c r="K62" s="813"/>
      <c r="L62" s="813"/>
      <c r="M62" s="813"/>
      <c r="N62" s="813"/>
      <c r="O62" s="813"/>
      <c r="P62" s="813"/>
      <c r="Q62" s="813"/>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3" t="s">
        <v>1364</v>
      </c>
      <c r="C63" s="813"/>
      <c r="D63" s="813"/>
      <c r="E63" s="813"/>
      <c r="F63" s="813"/>
      <c r="G63" s="813"/>
      <c r="H63" s="813"/>
      <c r="I63" s="813"/>
      <c r="J63" s="813"/>
      <c r="K63" s="813"/>
      <c r="L63" s="813"/>
      <c r="M63" s="813"/>
      <c r="N63" s="813"/>
      <c r="O63" s="813"/>
      <c r="P63" s="813"/>
      <c r="Q63" s="813"/>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1365</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6" t="str">
        <f>"Notes: "&amp;"EIA completed modeling and analysis for this report on " &amp;Dates!D2&amp;"."</f>
        <v>Notes: EIA completed modeling and analysis for this report on Thursday September 1, 2022.</v>
      </c>
      <c r="C65" s="816"/>
      <c r="D65" s="816"/>
      <c r="E65" s="816"/>
      <c r="F65" s="816"/>
      <c r="G65" s="816"/>
      <c r="H65" s="816"/>
      <c r="I65" s="816"/>
      <c r="J65" s="816"/>
      <c r="K65" s="816"/>
      <c r="L65" s="816"/>
      <c r="M65" s="816"/>
      <c r="N65" s="816"/>
      <c r="O65" s="816"/>
      <c r="P65" s="816"/>
      <c r="Q65" s="816"/>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49" t="s">
        <v>350</v>
      </c>
      <c r="C66" s="749"/>
      <c r="D66" s="749"/>
      <c r="E66" s="749"/>
      <c r="F66" s="749"/>
      <c r="G66" s="749"/>
      <c r="H66" s="749"/>
      <c r="I66" s="749"/>
      <c r="J66" s="749"/>
      <c r="K66" s="749"/>
      <c r="L66" s="749"/>
      <c r="M66" s="749"/>
      <c r="N66" s="749"/>
      <c r="O66" s="749"/>
      <c r="P66" s="749"/>
      <c r="Q66" s="749"/>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6" t="s">
        <v>1359</v>
      </c>
      <c r="C67" s="816"/>
      <c r="D67" s="816"/>
      <c r="E67" s="816"/>
      <c r="F67" s="816"/>
      <c r="G67" s="816"/>
      <c r="H67" s="816"/>
      <c r="I67" s="816"/>
      <c r="J67" s="816"/>
      <c r="K67" s="816"/>
      <c r="L67" s="816"/>
      <c r="M67" s="816"/>
      <c r="N67" s="816"/>
      <c r="O67" s="816"/>
      <c r="P67" s="816"/>
      <c r="Q67" s="816"/>
    </row>
    <row r="68" spans="1:74" ht="12" customHeight="1" x14ac:dyDescent="0.25">
      <c r="A68" s="524"/>
      <c r="B68" s="742" t="s">
        <v>1349</v>
      </c>
      <c r="C68" s="742"/>
      <c r="D68" s="742"/>
      <c r="E68" s="742"/>
      <c r="F68" s="742"/>
      <c r="G68" s="742"/>
      <c r="H68" s="742"/>
      <c r="I68" s="742"/>
      <c r="J68" s="742"/>
      <c r="K68" s="742"/>
      <c r="L68" s="742"/>
      <c r="M68" s="742"/>
      <c r="N68" s="742"/>
      <c r="O68" s="742"/>
      <c r="P68" s="742"/>
      <c r="Q68" s="742"/>
    </row>
    <row r="69" spans="1:74" ht="12" customHeight="1" x14ac:dyDescent="0.25">
      <c r="A69" s="524"/>
      <c r="B69" s="742"/>
      <c r="C69" s="742"/>
      <c r="D69" s="742"/>
      <c r="E69" s="742"/>
      <c r="F69" s="742"/>
      <c r="G69" s="742"/>
      <c r="H69" s="742"/>
      <c r="I69" s="742"/>
      <c r="J69" s="742"/>
      <c r="K69" s="742"/>
      <c r="L69" s="742"/>
      <c r="M69" s="742"/>
      <c r="N69" s="742"/>
      <c r="O69" s="742"/>
      <c r="P69" s="742"/>
      <c r="Q69" s="742"/>
    </row>
    <row r="70" spans="1:74" ht="12" customHeight="1" x14ac:dyDescent="0.25">
      <c r="A70" s="524"/>
      <c r="B70" s="764" t="s">
        <v>1356</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2" customWidth="1"/>
    <col min="2" max="2" width="90" style="282" customWidth="1"/>
    <col min="3" max="16384" width="8.54296875" style="282"/>
  </cols>
  <sheetData>
    <row r="1" spans="1:18" x14ac:dyDescent="0.25">
      <c r="A1" s="282" t="s">
        <v>499</v>
      </c>
    </row>
    <row r="6" spans="1:18" ht="15.5" x14ac:dyDescent="0.35">
      <c r="B6" s="283" t="str">
        <f>"Short-Term Energy Outlook, "&amp;Dates!D1</f>
        <v>Short-Term Energy Outlook, September 2022</v>
      </c>
    </row>
    <row r="8" spans="1:18" ht="15" customHeight="1" x14ac:dyDescent="0.25">
      <c r="A8" s="284"/>
      <c r="B8" s="285" t="s">
        <v>232</v>
      </c>
      <c r="C8" s="286"/>
      <c r="D8" s="286"/>
      <c r="E8" s="286"/>
      <c r="F8" s="286"/>
      <c r="G8" s="286"/>
      <c r="H8" s="286"/>
      <c r="I8" s="286"/>
      <c r="J8" s="286"/>
      <c r="K8" s="286"/>
      <c r="L8" s="286"/>
      <c r="M8" s="286"/>
      <c r="N8" s="286"/>
      <c r="O8" s="286"/>
      <c r="P8" s="286"/>
      <c r="Q8" s="286"/>
      <c r="R8" s="286"/>
    </row>
    <row r="9" spans="1:18" ht="15" customHeight="1" x14ac:dyDescent="0.25">
      <c r="A9" s="284"/>
      <c r="B9" s="285" t="s">
        <v>979</v>
      </c>
      <c r="C9" s="286"/>
      <c r="D9" s="286"/>
      <c r="E9" s="286"/>
      <c r="F9" s="286"/>
      <c r="G9" s="286"/>
      <c r="H9" s="286"/>
      <c r="I9" s="286"/>
      <c r="J9" s="286"/>
      <c r="K9" s="286"/>
      <c r="L9" s="286"/>
      <c r="M9" s="286"/>
      <c r="N9" s="286"/>
      <c r="O9" s="286"/>
      <c r="P9" s="286"/>
      <c r="Q9" s="286"/>
      <c r="R9" s="286"/>
    </row>
    <row r="10" spans="1:18" ht="15" customHeight="1" x14ac:dyDescent="0.25">
      <c r="A10" s="284"/>
      <c r="B10" s="285" t="s">
        <v>891</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1343</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1344</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917</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892</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973</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791</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233</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65</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234</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803</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792</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793</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1308</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1309</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1076</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1033</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98</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235</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236</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453125" style="527" customWidth="1"/>
    <col min="2" max="2" width="32.81640625" style="527" customWidth="1"/>
    <col min="3" max="55" width="6.54296875" style="527" customWidth="1"/>
    <col min="56" max="58" width="6.54296875" style="166" customWidth="1"/>
    <col min="59" max="74" width="6.54296875" style="527" customWidth="1"/>
    <col min="75" max="16384" width="11" style="527"/>
  </cols>
  <sheetData>
    <row r="1" spans="1:74" ht="12.75" customHeight="1" x14ac:dyDescent="0.3">
      <c r="A1" s="759" t="s">
        <v>790</v>
      </c>
      <c r="B1" s="525" t="s">
        <v>1387</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60"/>
      <c r="B2" s="486" t="str">
        <f>"U.S. Energy Information Administration  |  Short-Term Energy Outlook  - "&amp;Dates!D1</f>
        <v>U.S. Energy Information Administration  |  Short-Term Energy Outlook  - September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s="166" customFormat="1" ht="12.75" customHeight="1" x14ac:dyDescent="0.25">
      <c r="A4" s="132"/>
      <c r="B4" s="530"/>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2" customHeight="1" x14ac:dyDescent="0.25">
      <c r="A5" s="531"/>
      <c r="B5" s="167" t="s">
        <v>351</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63</v>
      </c>
      <c r="B6" s="533" t="s">
        <v>455</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9.7501099999999993E-3</v>
      </c>
      <c r="AB6" s="263">
        <v>1.042528E-2</v>
      </c>
      <c r="AC6" s="263">
        <v>1.2467209999999999E-2</v>
      </c>
      <c r="AD6" s="263">
        <v>1.174359E-2</v>
      </c>
      <c r="AE6" s="263">
        <v>1.1603870000000001E-2</v>
      </c>
      <c r="AF6" s="263">
        <v>1.0875309999999999E-2</v>
      </c>
      <c r="AG6" s="263">
        <v>1.1404630000000001E-2</v>
      </c>
      <c r="AH6" s="263">
        <v>1.1333589999999999E-2</v>
      </c>
      <c r="AI6" s="263">
        <v>1.099641E-2</v>
      </c>
      <c r="AJ6" s="263">
        <v>1.0951249999999999E-2</v>
      </c>
      <c r="AK6" s="263">
        <v>1.1905229999999999E-2</v>
      </c>
      <c r="AL6" s="263">
        <v>1.191212E-2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1.2660009999999999E-2</v>
      </c>
      <c r="AZ6" s="263">
        <v>1.0544629999999999E-2</v>
      </c>
      <c r="BA6" s="263">
        <v>1.123174E-2</v>
      </c>
      <c r="BB6" s="263">
        <v>1.0749669999999999E-2</v>
      </c>
      <c r="BC6" s="263">
        <v>1.1305287000000001E-2</v>
      </c>
      <c r="BD6" s="263">
        <v>1.142454E-2</v>
      </c>
      <c r="BE6" s="263">
        <v>1.39326E-2</v>
      </c>
      <c r="BF6" s="263">
        <v>1.22665E-2</v>
      </c>
      <c r="BG6" s="329">
        <v>1.22933E-2</v>
      </c>
      <c r="BH6" s="329">
        <v>1.24958E-2</v>
      </c>
      <c r="BI6" s="329">
        <v>1.11273E-2</v>
      </c>
      <c r="BJ6" s="329">
        <v>1.28135E-2</v>
      </c>
      <c r="BK6" s="329">
        <v>1.24391E-2</v>
      </c>
      <c r="BL6" s="329">
        <v>9.9269700000000002E-3</v>
      </c>
      <c r="BM6" s="329">
        <v>1.12654E-2</v>
      </c>
      <c r="BN6" s="329">
        <v>1.00857E-2</v>
      </c>
      <c r="BO6" s="329">
        <v>1.11757E-2</v>
      </c>
      <c r="BP6" s="329">
        <v>1.20438E-2</v>
      </c>
      <c r="BQ6" s="329">
        <v>1.5095000000000001E-2</v>
      </c>
      <c r="BR6" s="329">
        <v>1.23423E-2</v>
      </c>
      <c r="BS6" s="329">
        <v>1.2112E-2</v>
      </c>
      <c r="BT6" s="329">
        <v>1.1947599999999999E-2</v>
      </c>
      <c r="BU6" s="329">
        <v>1.0639600000000001E-2</v>
      </c>
      <c r="BV6" s="329">
        <v>1.17547E-2</v>
      </c>
    </row>
    <row r="7" spans="1:74" ht="12" customHeight="1" x14ac:dyDescent="0.25">
      <c r="A7" s="532" t="s">
        <v>747</v>
      </c>
      <c r="B7" s="533" t="s">
        <v>48</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0.23604017099999999</v>
      </c>
      <c r="AZ7" s="263">
        <v>0.206784471</v>
      </c>
      <c r="BA7" s="263">
        <v>0.22833915499999999</v>
      </c>
      <c r="BB7" s="263">
        <v>0.17631945399999999</v>
      </c>
      <c r="BC7" s="263">
        <v>0.209195938</v>
      </c>
      <c r="BD7" s="263">
        <v>0.24779209999999999</v>
      </c>
      <c r="BE7" s="263">
        <v>0.22160530000000001</v>
      </c>
      <c r="BF7" s="263">
        <v>0.1914757</v>
      </c>
      <c r="BG7" s="329">
        <v>0.1568515</v>
      </c>
      <c r="BH7" s="329">
        <v>0.15433089999999999</v>
      </c>
      <c r="BI7" s="329">
        <v>0.17261950000000001</v>
      </c>
      <c r="BJ7" s="329">
        <v>0.19053909999999999</v>
      </c>
      <c r="BK7" s="329">
        <v>0.21601980000000001</v>
      </c>
      <c r="BL7" s="329">
        <v>0.19365089999999999</v>
      </c>
      <c r="BM7" s="329">
        <v>0.21649370000000001</v>
      </c>
      <c r="BN7" s="329">
        <v>0.2179567</v>
      </c>
      <c r="BO7" s="329">
        <v>0.25174570000000002</v>
      </c>
      <c r="BP7" s="329">
        <v>0.248332</v>
      </c>
      <c r="BQ7" s="329">
        <v>0.22915070000000001</v>
      </c>
      <c r="BR7" s="329">
        <v>0.19486719999999999</v>
      </c>
      <c r="BS7" s="329">
        <v>0.16300490000000001</v>
      </c>
      <c r="BT7" s="329">
        <v>0.16125519999999999</v>
      </c>
      <c r="BU7" s="329">
        <v>0.17957190000000001</v>
      </c>
      <c r="BV7" s="329">
        <v>0.1998028</v>
      </c>
    </row>
    <row r="8" spans="1:74" ht="12" customHeight="1" x14ac:dyDescent="0.25">
      <c r="A8" s="531" t="s">
        <v>748</v>
      </c>
      <c r="B8" s="533" t="s">
        <v>1027</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7.0791541163000002E-2</v>
      </c>
      <c r="AZ8" s="263">
        <v>8.1406954264999998E-2</v>
      </c>
      <c r="BA8" s="263">
        <v>0.10516951449</v>
      </c>
      <c r="BB8" s="263">
        <v>0.11924463774000001</v>
      </c>
      <c r="BC8" s="263">
        <v>0.13405203013</v>
      </c>
      <c r="BD8" s="263">
        <v>0.1408202338</v>
      </c>
      <c r="BE8" s="263">
        <v>0.13267660000000001</v>
      </c>
      <c r="BF8" s="263">
        <v>0.1305221</v>
      </c>
      <c r="BG8" s="329">
        <v>0.1228921</v>
      </c>
      <c r="BH8" s="329">
        <v>0.10476389999999999</v>
      </c>
      <c r="BI8" s="329">
        <v>8.5273000000000002E-2</v>
      </c>
      <c r="BJ8" s="329">
        <v>7.1698600000000001E-2</v>
      </c>
      <c r="BK8" s="329">
        <v>8.67758E-2</v>
      </c>
      <c r="BL8" s="329">
        <v>9.6125600000000005E-2</v>
      </c>
      <c r="BM8" s="329">
        <v>0.13317960000000001</v>
      </c>
      <c r="BN8" s="329">
        <v>0.1504722</v>
      </c>
      <c r="BO8" s="329">
        <v>0.1716271</v>
      </c>
      <c r="BP8" s="329">
        <v>0.1780381</v>
      </c>
      <c r="BQ8" s="329">
        <v>0.17177619999999999</v>
      </c>
      <c r="BR8" s="329">
        <v>0.1654245</v>
      </c>
      <c r="BS8" s="329">
        <v>0.1511314</v>
      </c>
      <c r="BT8" s="329">
        <v>0.13448499999999999</v>
      </c>
      <c r="BU8" s="329">
        <v>0.1104831</v>
      </c>
      <c r="BV8" s="329">
        <v>9.7444000000000003E-2</v>
      </c>
    </row>
    <row r="9" spans="1:74" ht="12" customHeight="1" x14ac:dyDescent="0.25">
      <c r="A9" s="499" t="s">
        <v>610</v>
      </c>
      <c r="B9" s="533" t="s">
        <v>821</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1.7622100000000002E-2</v>
      </c>
      <c r="BA9" s="263">
        <v>1.912268E-2</v>
      </c>
      <c r="BB9" s="263">
        <v>1.7227949999999999E-2</v>
      </c>
      <c r="BC9" s="263">
        <v>1.7881807999999999E-2</v>
      </c>
      <c r="BD9" s="263">
        <v>1.7977301000000001E-2</v>
      </c>
      <c r="BE9" s="263">
        <v>1.9461900000000001E-2</v>
      </c>
      <c r="BF9" s="263">
        <v>1.95059E-2</v>
      </c>
      <c r="BG9" s="329">
        <v>1.8647899999999999E-2</v>
      </c>
      <c r="BH9" s="329">
        <v>1.8756399999999999E-2</v>
      </c>
      <c r="BI9" s="329">
        <v>1.8191499999999999E-2</v>
      </c>
      <c r="BJ9" s="329">
        <v>1.9740000000000001E-2</v>
      </c>
      <c r="BK9" s="329">
        <v>1.9617699999999998E-2</v>
      </c>
      <c r="BL9" s="329">
        <v>1.75254E-2</v>
      </c>
      <c r="BM9" s="329">
        <v>1.9366100000000001E-2</v>
      </c>
      <c r="BN9" s="329">
        <v>1.8227E-2</v>
      </c>
      <c r="BO9" s="329">
        <v>1.8994299999999999E-2</v>
      </c>
      <c r="BP9" s="329">
        <v>1.8440000000000002E-2</v>
      </c>
      <c r="BQ9" s="329">
        <v>1.8929999999999999E-2</v>
      </c>
      <c r="BR9" s="329">
        <v>1.8969400000000001E-2</v>
      </c>
      <c r="BS9" s="329">
        <v>1.8279199999999999E-2</v>
      </c>
      <c r="BT9" s="329">
        <v>1.82422E-2</v>
      </c>
      <c r="BU9" s="329">
        <v>1.7670600000000002E-2</v>
      </c>
      <c r="BV9" s="329">
        <v>1.92967E-2</v>
      </c>
    </row>
    <row r="10" spans="1:74" ht="12" customHeight="1" x14ac:dyDescent="0.25">
      <c r="A10" s="499" t="s">
        <v>609</v>
      </c>
      <c r="B10" s="533" t="s">
        <v>1028</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1.6639749999999998E-2</v>
      </c>
      <c r="AZ10" s="263">
        <v>1.8337099999999999E-2</v>
      </c>
      <c r="BA10" s="263">
        <v>1.6774529999999999E-2</v>
      </c>
      <c r="BB10" s="263">
        <v>1.3050849999999999E-2</v>
      </c>
      <c r="BC10" s="263">
        <v>1.6107751999999999E-2</v>
      </c>
      <c r="BD10" s="263">
        <v>1.8117408000000002E-2</v>
      </c>
      <c r="BE10" s="263">
        <v>1.6665800000000001E-2</v>
      </c>
      <c r="BF10" s="263">
        <v>1.77089E-2</v>
      </c>
      <c r="BG10" s="329">
        <v>1.50067E-2</v>
      </c>
      <c r="BH10" s="329">
        <v>1.42092E-2</v>
      </c>
      <c r="BI10" s="329">
        <v>1.37926E-2</v>
      </c>
      <c r="BJ10" s="329">
        <v>1.5858299999999999E-2</v>
      </c>
      <c r="BK10" s="329">
        <v>1.61029E-2</v>
      </c>
      <c r="BL10" s="329">
        <v>1.5755999999999999E-2</v>
      </c>
      <c r="BM10" s="329">
        <v>1.5620200000000001E-2</v>
      </c>
      <c r="BN10" s="329">
        <v>1.1990799999999999E-2</v>
      </c>
      <c r="BO10" s="329">
        <v>1.4952999999999999E-2</v>
      </c>
      <c r="BP10" s="329">
        <v>1.6272600000000002E-2</v>
      </c>
      <c r="BQ10" s="329">
        <v>1.6632899999999999E-2</v>
      </c>
      <c r="BR10" s="329">
        <v>1.7923399999999999E-2</v>
      </c>
      <c r="BS10" s="329">
        <v>1.49065E-2</v>
      </c>
      <c r="BT10" s="329">
        <v>1.44108E-2</v>
      </c>
      <c r="BU10" s="329">
        <v>1.35076E-2</v>
      </c>
      <c r="BV10" s="329">
        <v>1.60433E-2</v>
      </c>
    </row>
    <row r="11" spans="1:74" ht="12" customHeight="1" x14ac:dyDescent="0.25">
      <c r="A11" s="531" t="s">
        <v>97</v>
      </c>
      <c r="B11" s="533" t="s">
        <v>456</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0.33984385287000002</v>
      </c>
      <c r="AZ11" s="263">
        <v>0.33955946863999997</v>
      </c>
      <c r="BA11" s="263">
        <v>0.38466546001000002</v>
      </c>
      <c r="BB11" s="263">
        <v>0.41125779936000001</v>
      </c>
      <c r="BC11" s="263">
        <v>0.37278415366000001</v>
      </c>
      <c r="BD11" s="263">
        <v>0.29979543006999998</v>
      </c>
      <c r="BE11" s="263">
        <v>0.23986170000000001</v>
      </c>
      <c r="BF11" s="263">
        <v>0.25828139999999999</v>
      </c>
      <c r="BG11" s="329">
        <v>0.28939530000000002</v>
      </c>
      <c r="BH11" s="329">
        <v>0.3180771</v>
      </c>
      <c r="BI11" s="329">
        <v>0.34749190000000002</v>
      </c>
      <c r="BJ11" s="329">
        <v>0.39072709999999999</v>
      </c>
      <c r="BK11" s="329">
        <v>0.35890369999999999</v>
      </c>
      <c r="BL11" s="329">
        <v>0.35773149999999998</v>
      </c>
      <c r="BM11" s="329">
        <v>0.41472989999999998</v>
      </c>
      <c r="BN11" s="329">
        <v>0.4291895</v>
      </c>
      <c r="BO11" s="329">
        <v>0.39508589999999999</v>
      </c>
      <c r="BP11" s="329">
        <v>0.31497310000000001</v>
      </c>
      <c r="BQ11" s="329">
        <v>0.24671650000000001</v>
      </c>
      <c r="BR11" s="329">
        <v>0.26961220000000002</v>
      </c>
      <c r="BS11" s="329">
        <v>0.30082690000000001</v>
      </c>
      <c r="BT11" s="329">
        <v>0.33233109999999999</v>
      </c>
      <c r="BU11" s="329">
        <v>0.35699360000000002</v>
      </c>
      <c r="BV11" s="329">
        <v>0.4079198</v>
      </c>
    </row>
    <row r="12" spans="1:74" ht="12" customHeight="1" x14ac:dyDescent="0.25">
      <c r="A12" s="532" t="s">
        <v>220</v>
      </c>
      <c r="B12" s="533" t="s">
        <v>352</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0.55250371861000003</v>
      </c>
      <c r="AB12" s="263">
        <v>0.58093198995999995</v>
      </c>
      <c r="AC12" s="263">
        <v>0.57464480741000001</v>
      </c>
      <c r="AD12" s="263">
        <v>0.58158177668</v>
      </c>
      <c r="AE12" s="263">
        <v>0.64570600897999997</v>
      </c>
      <c r="AF12" s="263">
        <v>0.64228094572000005</v>
      </c>
      <c r="AG12" s="263">
        <v>0.5782813872</v>
      </c>
      <c r="AH12" s="263">
        <v>0.53984852215000001</v>
      </c>
      <c r="AI12" s="263">
        <v>0.48230733302000001</v>
      </c>
      <c r="AJ12" s="263">
        <v>0.52731792275</v>
      </c>
      <c r="AK12" s="263">
        <v>0.57404143195000001</v>
      </c>
      <c r="AL12" s="263">
        <v>0.56608972326999996</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0.69521782503999996</v>
      </c>
      <c r="AZ12" s="263">
        <v>0.67425472390999996</v>
      </c>
      <c r="BA12" s="263">
        <v>0.76530307949999998</v>
      </c>
      <c r="BB12" s="263">
        <v>0.74785036110000003</v>
      </c>
      <c r="BC12" s="263">
        <v>0.76132696878999995</v>
      </c>
      <c r="BD12" s="263">
        <v>0.73592701286999995</v>
      </c>
      <c r="BE12" s="263">
        <v>0.64420390000000005</v>
      </c>
      <c r="BF12" s="263">
        <v>0.62976049999999995</v>
      </c>
      <c r="BG12" s="329">
        <v>0.61508689999999999</v>
      </c>
      <c r="BH12" s="329">
        <v>0.62263329999999995</v>
      </c>
      <c r="BI12" s="329">
        <v>0.64849590000000001</v>
      </c>
      <c r="BJ12" s="329">
        <v>0.70137649999999996</v>
      </c>
      <c r="BK12" s="329">
        <v>0.70985889999999996</v>
      </c>
      <c r="BL12" s="329">
        <v>0.69071640000000001</v>
      </c>
      <c r="BM12" s="329">
        <v>0.81065489999999996</v>
      </c>
      <c r="BN12" s="329">
        <v>0.83792199999999994</v>
      </c>
      <c r="BO12" s="329">
        <v>0.86358170000000001</v>
      </c>
      <c r="BP12" s="329">
        <v>0.78809960000000001</v>
      </c>
      <c r="BQ12" s="329">
        <v>0.69830119999999996</v>
      </c>
      <c r="BR12" s="329">
        <v>0.6791391</v>
      </c>
      <c r="BS12" s="329">
        <v>0.66026099999999999</v>
      </c>
      <c r="BT12" s="329">
        <v>0.67267180000000004</v>
      </c>
      <c r="BU12" s="329">
        <v>0.68886639999999999</v>
      </c>
      <c r="BV12" s="329">
        <v>0.75226130000000002</v>
      </c>
    </row>
    <row r="13" spans="1:74" ht="12" customHeight="1" x14ac:dyDescent="0.25">
      <c r="A13" s="532"/>
      <c r="B13" s="167" t="s">
        <v>353</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971</v>
      </c>
      <c r="B14" s="533" t="s">
        <v>1029</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3.7735757000000002E-2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6.2308547999999998E-2</v>
      </c>
      <c r="AQ14" s="263">
        <v>6.8947701E-2</v>
      </c>
      <c r="AR14" s="263">
        <v>6.7722234000000006E-2</v>
      </c>
      <c r="AS14" s="263">
        <v>6.9386911999999995E-2</v>
      </c>
      <c r="AT14" s="263">
        <v>6.4267886999999996E-2</v>
      </c>
      <c r="AU14" s="263">
        <v>6.2037307E-2</v>
      </c>
      <c r="AV14" s="263">
        <v>7.1073844999999997E-2</v>
      </c>
      <c r="AW14" s="263">
        <v>7.1497285999999993E-2</v>
      </c>
      <c r="AX14" s="263">
        <v>7.3015488000000003E-2</v>
      </c>
      <c r="AY14" s="263">
        <v>7.0949164999999995E-2</v>
      </c>
      <c r="AZ14" s="263">
        <v>6.2490577999999998E-2</v>
      </c>
      <c r="BA14" s="263">
        <v>6.9757608999999998E-2</v>
      </c>
      <c r="BB14" s="263">
        <v>6.4087588000000001E-2</v>
      </c>
      <c r="BC14" s="263">
        <v>6.9272559999999997E-2</v>
      </c>
      <c r="BD14" s="263">
        <v>6.8913299999999997E-2</v>
      </c>
      <c r="BE14" s="263">
        <v>6.8470299999999998E-2</v>
      </c>
      <c r="BF14" s="263">
        <v>6.7488500000000007E-2</v>
      </c>
      <c r="BG14" s="329">
        <v>6.6731399999999996E-2</v>
      </c>
      <c r="BH14" s="329">
        <v>6.8209599999999995E-2</v>
      </c>
      <c r="BI14" s="329">
        <v>6.8544400000000005E-2</v>
      </c>
      <c r="BJ14" s="329">
        <v>7.0912000000000003E-2</v>
      </c>
      <c r="BK14" s="329">
        <v>6.8387000000000003E-2</v>
      </c>
      <c r="BL14" s="329">
        <v>6.1749499999999999E-2</v>
      </c>
      <c r="BM14" s="329">
        <v>6.8146899999999996E-2</v>
      </c>
      <c r="BN14" s="329">
        <v>6.5039399999999997E-2</v>
      </c>
      <c r="BO14" s="329">
        <v>6.9204199999999993E-2</v>
      </c>
      <c r="BP14" s="329">
        <v>6.7039299999999996E-2</v>
      </c>
      <c r="BQ14" s="329">
        <v>6.8499500000000005E-2</v>
      </c>
      <c r="BR14" s="329">
        <v>6.8370799999999995E-2</v>
      </c>
      <c r="BS14" s="329">
        <v>6.5535099999999999E-2</v>
      </c>
      <c r="BT14" s="329">
        <v>6.8300799999999995E-2</v>
      </c>
      <c r="BU14" s="329">
        <v>6.8716100000000002E-2</v>
      </c>
      <c r="BV14" s="329">
        <v>7.0980699999999994E-2</v>
      </c>
    </row>
    <row r="15" spans="1:74" ht="12" customHeight="1" x14ac:dyDescent="0.25">
      <c r="A15" s="532" t="s">
        <v>607</v>
      </c>
      <c r="B15" s="533" t="s">
        <v>455</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3.5671200000000002E-4</v>
      </c>
      <c r="AZ15" s="263">
        <v>3.2219200000000001E-4</v>
      </c>
      <c r="BA15" s="263">
        <v>3.5671200000000002E-4</v>
      </c>
      <c r="BB15" s="263">
        <v>3.4520500000000001E-4</v>
      </c>
      <c r="BC15" s="263">
        <v>3.5671200000000002E-4</v>
      </c>
      <c r="BD15" s="263">
        <v>3.5043599999999998E-4</v>
      </c>
      <c r="BE15" s="263">
        <v>3.4986499999999999E-4</v>
      </c>
      <c r="BF15" s="263">
        <v>3.49243E-4</v>
      </c>
      <c r="BG15" s="329">
        <v>3.4960999999999998E-4</v>
      </c>
      <c r="BH15" s="329">
        <v>3.48964E-4</v>
      </c>
      <c r="BI15" s="329">
        <v>3.4930600000000002E-4</v>
      </c>
      <c r="BJ15" s="329">
        <v>3.4863199999999998E-4</v>
      </c>
      <c r="BK15" s="329">
        <v>3.4789800000000002E-4</v>
      </c>
      <c r="BL15" s="329">
        <v>3.5023500000000001E-4</v>
      </c>
      <c r="BM15" s="329">
        <v>3.4964600000000001E-4</v>
      </c>
      <c r="BN15" s="329">
        <v>3.5005000000000002E-4</v>
      </c>
      <c r="BO15" s="329">
        <v>3.4944400000000002E-4</v>
      </c>
      <c r="BP15" s="329">
        <v>3.4935400000000002E-4</v>
      </c>
      <c r="BQ15" s="329">
        <v>3.4930699999999998E-4</v>
      </c>
      <c r="BR15" s="329">
        <v>3.4931300000000002E-4</v>
      </c>
      <c r="BS15" s="329">
        <v>3.4928599999999998E-4</v>
      </c>
      <c r="BT15" s="329">
        <v>3.4931600000000001E-4</v>
      </c>
      <c r="BU15" s="329">
        <v>3.4931600000000001E-4</v>
      </c>
      <c r="BV15" s="329">
        <v>3.4937899999999998E-4</v>
      </c>
    </row>
    <row r="16" spans="1:74" ht="12" customHeight="1" x14ac:dyDescent="0.25">
      <c r="A16" s="532" t="s">
        <v>608</v>
      </c>
      <c r="B16" s="533" t="s">
        <v>48</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7.3723500000000004E-4</v>
      </c>
      <c r="AZ16" s="263">
        <v>6.6593499999999999E-4</v>
      </c>
      <c r="BA16" s="263">
        <v>7.6671599999999997E-4</v>
      </c>
      <c r="BB16" s="263">
        <v>6.8039499999999998E-4</v>
      </c>
      <c r="BC16" s="263">
        <v>6.9730400000000004E-4</v>
      </c>
      <c r="BD16" s="263">
        <v>6.6783399999999996E-4</v>
      </c>
      <c r="BE16" s="263">
        <v>6.9141600000000004E-4</v>
      </c>
      <c r="BF16" s="263">
        <v>6.95084E-4</v>
      </c>
      <c r="BG16" s="329">
        <v>6.5853799999999996E-4</v>
      </c>
      <c r="BH16" s="329">
        <v>6.8092000000000001E-4</v>
      </c>
      <c r="BI16" s="329">
        <v>7.1025700000000005E-4</v>
      </c>
      <c r="BJ16" s="329">
        <v>7.5656400000000004E-4</v>
      </c>
      <c r="BK16" s="329">
        <v>7.4837899999999997E-4</v>
      </c>
      <c r="BL16" s="329">
        <v>6.7600099999999997E-4</v>
      </c>
      <c r="BM16" s="329">
        <v>7.7830599999999998E-4</v>
      </c>
      <c r="BN16" s="329">
        <v>6.9068000000000005E-4</v>
      </c>
      <c r="BO16" s="329">
        <v>7.0784400000000001E-4</v>
      </c>
      <c r="BP16" s="329">
        <v>6.7627900000000001E-4</v>
      </c>
      <c r="BQ16" s="329">
        <v>6.9141600000000004E-4</v>
      </c>
      <c r="BR16" s="329">
        <v>6.9508299999999999E-4</v>
      </c>
      <c r="BS16" s="329">
        <v>6.5853799999999996E-4</v>
      </c>
      <c r="BT16" s="329">
        <v>6.8092000000000001E-4</v>
      </c>
      <c r="BU16" s="329">
        <v>7.1025700000000005E-4</v>
      </c>
      <c r="BV16" s="329">
        <v>7.5656400000000004E-4</v>
      </c>
    </row>
    <row r="17" spans="1:74" ht="12" customHeight="1" x14ac:dyDescent="0.25">
      <c r="A17" s="532" t="s">
        <v>1024</v>
      </c>
      <c r="B17" s="533" t="s">
        <v>1023</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2.3227552125999998E-3</v>
      </c>
      <c r="BA17" s="263">
        <v>3.3024586812999998E-3</v>
      </c>
      <c r="BB17" s="263">
        <v>3.5850874325E-3</v>
      </c>
      <c r="BC17" s="263">
        <v>3.9268260597999996E-3</v>
      </c>
      <c r="BD17" s="263">
        <v>3.9420856589000002E-3</v>
      </c>
      <c r="BE17" s="263">
        <v>4.0633199999999996E-3</v>
      </c>
      <c r="BF17" s="263">
        <v>3.9364100000000004E-3</v>
      </c>
      <c r="BG17" s="329">
        <v>3.5595700000000002E-3</v>
      </c>
      <c r="BH17" s="329">
        <v>3.2536399999999999E-3</v>
      </c>
      <c r="BI17" s="329">
        <v>2.5723500000000002E-3</v>
      </c>
      <c r="BJ17" s="329">
        <v>2.3276E-3</v>
      </c>
      <c r="BK17" s="329">
        <v>2.44393E-3</v>
      </c>
      <c r="BL17" s="329">
        <v>2.5808900000000002E-3</v>
      </c>
      <c r="BM17" s="329">
        <v>3.5951300000000002E-3</v>
      </c>
      <c r="BN17" s="329">
        <v>3.8720099999999999E-3</v>
      </c>
      <c r="BO17" s="329">
        <v>4.2527800000000003E-3</v>
      </c>
      <c r="BP17" s="329">
        <v>4.2583100000000004E-3</v>
      </c>
      <c r="BQ17" s="329">
        <v>4.3946300000000001E-3</v>
      </c>
      <c r="BR17" s="329">
        <v>4.2595100000000002E-3</v>
      </c>
      <c r="BS17" s="329">
        <v>3.8506199999999999E-3</v>
      </c>
      <c r="BT17" s="329">
        <v>3.5136199999999999E-3</v>
      </c>
      <c r="BU17" s="329">
        <v>2.7672299999999999E-3</v>
      </c>
      <c r="BV17" s="329">
        <v>2.4962199999999999E-3</v>
      </c>
    </row>
    <row r="18" spans="1:74" ht="12" customHeight="1" x14ac:dyDescent="0.25">
      <c r="A18" s="532" t="s">
        <v>20</v>
      </c>
      <c r="B18" s="533" t="s">
        <v>821</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1.4402056E-2</v>
      </c>
      <c r="AZ18" s="263">
        <v>1.2810124000000001E-2</v>
      </c>
      <c r="BA18" s="263">
        <v>1.4549716000000001E-2</v>
      </c>
      <c r="BB18" s="263">
        <v>1.3625849000000001E-2</v>
      </c>
      <c r="BC18" s="263">
        <v>1.3954006E-2</v>
      </c>
      <c r="BD18" s="263">
        <v>1.24712E-2</v>
      </c>
      <c r="BE18" s="263">
        <v>1.31766E-2</v>
      </c>
      <c r="BF18" s="263">
        <v>1.33177E-2</v>
      </c>
      <c r="BG18" s="329">
        <v>1.2914699999999999E-2</v>
      </c>
      <c r="BH18" s="329">
        <v>1.3950199999999999E-2</v>
      </c>
      <c r="BI18" s="329">
        <v>1.3745E-2</v>
      </c>
      <c r="BJ18" s="329">
        <v>1.4444500000000001E-2</v>
      </c>
      <c r="BK18" s="329">
        <v>1.4114399999999999E-2</v>
      </c>
      <c r="BL18" s="329">
        <v>1.2655400000000001E-2</v>
      </c>
      <c r="BM18" s="329">
        <v>1.41353E-2</v>
      </c>
      <c r="BN18" s="329">
        <v>1.3440199999999999E-2</v>
      </c>
      <c r="BO18" s="329">
        <v>1.3801900000000001E-2</v>
      </c>
      <c r="BP18" s="329">
        <v>1.27601E-2</v>
      </c>
      <c r="BQ18" s="329">
        <v>1.3289799999999999E-2</v>
      </c>
      <c r="BR18" s="329">
        <v>1.3384200000000001E-2</v>
      </c>
      <c r="BS18" s="329">
        <v>1.29286E-2</v>
      </c>
      <c r="BT18" s="329">
        <v>1.39043E-2</v>
      </c>
      <c r="BU18" s="329">
        <v>1.3696699999999999E-2</v>
      </c>
      <c r="BV18" s="329">
        <v>1.4392E-2</v>
      </c>
    </row>
    <row r="19" spans="1:74" ht="12" customHeight="1" x14ac:dyDescent="0.25">
      <c r="A19" s="499" t="s">
        <v>50</v>
      </c>
      <c r="B19" s="533" t="s">
        <v>1028</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0.110069164</v>
      </c>
      <c r="AZ19" s="263">
        <v>0.10041491299999999</v>
      </c>
      <c r="BA19" s="263">
        <v>0.104817954</v>
      </c>
      <c r="BB19" s="263">
        <v>0.103953214</v>
      </c>
      <c r="BC19" s="263">
        <v>0.109351744</v>
      </c>
      <c r="BD19" s="263">
        <v>0.1111395</v>
      </c>
      <c r="BE19" s="263">
        <v>0.11672689999999999</v>
      </c>
      <c r="BF19" s="263">
        <v>0.1171763</v>
      </c>
      <c r="BG19" s="329">
        <v>0.1141345</v>
      </c>
      <c r="BH19" s="329">
        <v>0.11915439999999999</v>
      </c>
      <c r="BI19" s="329">
        <v>0.1164076</v>
      </c>
      <c r="BJ19" s="329">
        <v>0.121948</v>
      </c>
      <c r="BK19" s="329">
        <v>0.1218895</v>
      </c>
      <c r="BL19" s="329">
        <v>0.1096577</v>
      </c>
      <c r="BM19" s="329">
        <v>0.1165765</v>
      </c>
      <c r="BN19" s="329">
        <v>0.114394</v>
      </c>
      <c r="BO19" s="329">
        <v>0.1161522</v>
      </c>
      <c r="BP19" s="329">
        <v>0.11530079999999999</v>
      </c>
      <c r="BQ19" s="329">
        <v>0.1216868</v>
      </c>
      <c r="BR19" s="329">
        <v>0.1203355</v>
      </c>
      <c r="BS19" s="329">
        <v>0.1162277</v>
      </c>
      <c r="BT19" s="329">
        <v>0.1206018</v>
      </c>
      <c r="BU19" s="329">
        <v>0.1174832</v>
      </c>
      <c r="BV19" s="329">
        <v>0.1228172</v>
      </c>
    </row>
    <row r="20" spans="1:74" ht="12" customHeight="1" x14ac:dyDescent="0.25">
      <c r="A20" s="532" t="s">
        <v>19</v>
      </c>
      <c r="B20" s="533" t="s">
        <v>1388</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0.16780840834999999</v>
      </c>
      <c r="AE20" s="263">
        <v>0.18026643720999999</v>
      </c>
      <c r="AF20" s="263">
        <v>0.18389008111999999</v>
      </c>
      <c r="AG20" s="263">
        <v>0.19236110779999999</v>
      </c>
      <c r="AH20" s="263">
        <v>0.19276289535999999</v>
      </c>
      <c r="AI20" s="263">
        <v>0.18653491698999999</v>
      </c>
      <c r="AJ20" s="263">
        <v>0.19681576042000001</v>
      </c>
      <c r="AK20" s="263">
        <v>0.19640304045000001</v>
      </c>
      <c r="AL20" s="263">
        <v>0.20316719758999999</v>
      </c>
      <c r="AM20" s="263">
        <v>0.20034452138</v>
      </c>
      <c r="AN20" s="263">
        <v>0.17066402481000001</v>
      </c>
      <c r="AO20" s="263">
        <v>0.19704108423</v>
      </c>
      <c r="AP20" s="263">
        <v>0.19172941328000001</v>
      </c>
      <c r="AQ20" s="263">
        <v>0.20688078641999999</v>
      </c>
      <c r="AR20" s="263">
        <v>0.19745865946999999</v>
      </c>
      <c r="AS20" s="263">
        <v>0.20706004377000001</v>
      </c>
      <c r="AT20" s="263">
        <v>0.19618554020000001</v>
      </c>
      <c r="AU20" s="263">
        <v>0.19179864163999999</v>
      </c>
      <c r="AV20" s="263">
        <v>0.20173157665999999</v>
      </c>
      <c r="AW20" s="263">
        <v>0.19730994591000001</v>
      </c>
      <c r="AX20" s="263">
        <v>0.20258201746999999</v>
      </c>
      <c r="AY20" s="263">
        <v>0.20029547972</v>
      </c>
      <c r="AZ20" s="263">
        <v>0.18053661036999999</v>
      </c>
      <c r="BA20" s="263">
        <v>0.19532755104999999</v>
      </c>
      <c r="BB20" s="263">
        <v>0.18796093484000001</v>
      </c>
      <c r="BC20" s="263">
        <v>0.19936446737999999</v>
      </c>
      <c r="BD20" s="263">
        <v>0.19927473566000001</v>
      </c>
      <c r="BE20" s="263">
        <v>0.205269651</v>
      </c>
      <c r="BF20" s="263">
        <v>0.20471599700000001</v>
      </c>
      <c r="BG20" s="329">
        <v>0.20006260000000001</v>
      </c>
      <c r="BH20" s="329">
        <v>0.2073834</v>
      </c>
      <c r="BI20" s="329">
        <v>0.20407059999999999</v>
      </c>
      <c r="BJ20" s="329">
        <v>0.2125291</v>
      </c>
      <c r="BK20" s="329">
        <v>0.20955550000000001</v>
      </c>
      <c r="BL20" s="329">
        <v>0.18924279999999999</v>
      </c>
      <c r="BM20" s="329">
        <v>0.2053296</v>
      </c>
      <c r="BN20" s="329">
        <v>0.19948279999999999</v>
      </c>
      <c r="BO20" s="329">
        <v>0.20630380000000001</v>
      </c>
      <c r="BP20" s="329">
        <v>0.20217589999999999</v>
      </c>
      <c r="BQ20" s="329">
        <v>0.21072969999999999</v>
      </c>
      <c r="BR20" s="329">
        <v>0.20923220000000001</v>
      </c>
      <c r="BS20" s="329">
        <v>0.20127</v>
      </c>
      <c r="BT20" s="329">
        <v>0.20917659999999999</v>
      </c>
      <c r="BU20" s="329">
        <v>0.20549519999999999</v>
      </c>
      <c r="BV20" s="329">
        <v>0.2136025</v>
      </c>
    </row>
    <row r="21" spans="1:74" ht="12" customHeight="1" x14ac:dyDescent="0.25">
      <c r="A21" s="532"/>
      <c r="B21" s="167" t="s">
        <v>354</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62</v>
      </c>
      <c r="B22" s="533" t="s">
        <v>455</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2.1692809999999999E-3</v>
      </c>
      <c r="AZ22" s="263">
        <v>1.933372E-3</v>
      </c>
      <c r="BA22" s="263">
        <v>2.078323E-3</v>
      </c>
      <c r="BB22" s="263">
        <v>2.0652499999999998E-3</v>
      </c>
      <c r="BC22" s="263">
        <v>2.0904999999999999E-3</v>
      </c>
      <c r="BD22" s="263">
        <v>2.0598600000000002E-3</v>
      </c>
      <c r="BE22" s="263">
        <v>2.0636399999999998E-3</v>
      </c>
      <c r="BF22" s="263">
        <v>2.0660600000000002E-3</v>
      </c>
      <c r="BG22" s="329">
        <v>2.0725600000000002E-3</v>
      </c>
      <c r="BH22" s="329">
        <v>2.0703800000000001E-3</v>
      </c>
      <c r="BI22" s="329">
        <v>2.0763399999999999E-3</v>
      </c>
      <c r="BJ22" s="329">
        <v>2.06778E-3</v>
      </c>
      <c r="BK22" s="329">
        <v>2.0585500000000001E-3</v>
      </c>
      <c r="BL22" s="329">
        <v>2.0699300000000002E-3</v>
      </c>
      <c r="BM22" s="329">
        <v>2.06917E-3</v>
      </c>
      <c r="BN22" s="329">
        <v>2.06953E-3</v>
      </c>
      <c r="BO22" s="329">
        <v>2.06762E-3</v>
      </c>
      <c r="BP22" s="329">
        <v>2.0683199999999998E-3</v>
      </c>
      <c r="BQ22" s="329">
        <v>2.0687499999999998E-3</v>
      </c>
      <c r="BR22" s="329">
        <v>2.0689900000000002E-3</v>
      </c>
      <c r="BS22" s="329">
        <v>2.0686699999999999E-3</v>
      </c>
      <c r="BT22" s="329">
        <v>2.06851E-3</v>
      </c>
      <c r="BU22" s="329">
        <v>2.0677999999999998E-3</v>
      </c>
      <c r="BV22" s="329">
        <v>2.0677999999999998E-3</v>
      </c>
    </row>
    <row r="23" spans="1:74" ht="12" customHeight="1" x14ac:dyDescent="0.25">
      <c r="A23" s="532" t="s">
        <v>1026</v>
      </c>
      <c r="B23" s="533" t="s">
        <v>1025</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9.1372177332000003E-3</v>
      </c>
      <c r="AZ23" s="263">
        <v>1.0165590625E-2</v>
      </c>
      <c r="BA23" s="263">
        <v>1.3913639796999999E-2</v>
      </c>
      <c r="BB23" s="263">
        <v>1.5179996677000001E-2</v>
      </c>
      <c r="BC23" s="263">
        <v>1.6811933450999999E-2</v>
      </c>
      <c r="BD23" s="263">
        <v>1.6622995325999999E-2</v>
      </c>
      <c r="BE23" s="263">
        <v>1.7298000000000001E-2</v>
      </c>
      <c r="BF23" s="263">
        <v>1.66608E-2</v>
      </c>
      <c r="BG23" s="329">
        <v>1.50297E-2</v>
      </c>
      <c r="BH23" s="329">
        <v>1.33641E-2</v>
      </c>
      <c r="BI23" s="329">
        <v>1.06792E-2</v>
      </c>
      <c r="BJ23" s="329">
        <v>1.01926E-2</v>
      </c>
      <c r="BK23" s="329">
        <v>1.10204E-2</v>
      </c>
      <c r="BL23" s="329">
        <v>1.21423E-2</v>
      </c>
      <c r="BM23" s="329">
        <v>1.63343E-2</v>
      </c>
      <c r="BN23" s="329">
        <v>1.7989700000000001E-2</v>
      </c>
      <c r="BO23" s="329">
        <v>1.9664399999999999E-2</v>
      </c>
      <c r="BP23" s="329">
        <v>1.9857699999999999E-2</v>
      </c>
      <c r="BQ23" s="329">
        <v>2.0635799999999999E-2</v>
      </c>
      <c r="BR23" s="329">
        <v>1.9857099999999999E-2</v>
      </c>
      <c r="BS23" s="329">
        <v>1.7905899999999999E-2</v>
      </c>
      <c r="BT23" s="329">
        <v>1.5913799999999999E-2</v>
      </c>
      <c r="BU23" s="329">
        <v>1.2716E-2</v>
      </c>
      <c r="BV23" s="329">
        <v>1.2110299999999999E-2</v>
      </c>
    </row>
    <row r="24" spans="1:74" ht="12" customHeight="1" x14ac:dyDescent="0.25">
      <c r="A24" s="499" t="s">
        <v>834</v>
      </c>
      <c r="B24" s="533" t="s">
        <v>821</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3.2988700000000002E-3</v>
      </c>
      <c r="AZ24" s="263">
        <v>2.9563599999999999E-3</v>
      </c>
      <c r="BA24" s="263">
        <v>3.3119199999999999E-3</v>
      </c>
      <c r="BB24" s="263">
        <v>2.95641E-3</v>
      </c>
      <c r="BC24" s="263">
        <v>2.9838E-3</v>
      </c>
      <c r="BD24" s="263">
        <v>2.72441E-3</v>
      </c>
      <c r="BE24" s="263">
        <v>3.04697E-3</v>
      </c>
      <c r="BF24" s="263">
        <v>3.0221800000000002E-3</v>
      </c>
      <c r="BG24" s="329">
        <v>2.9135400000000001E-3</v>
      </c>
      <c r="BH24" s="329">
        <v>2.9069600000000001E-3</v>
      </c>
      <c r="BI24" s="329">
        <v>2.98277E-3</v>
      </c>
      <c r="BJ24" s="329">
        <v>3.1660299999999998E-3</v>
      </c>
      <c r="BK24" s="329">
        <v>3.2967000000000001E-3</v>
      </c>
      <c r="BL24" s="329">
        <v>2.7957799999999999E-3</v>
      </c>
      <c r="BM24" s="329">
        <v>3.2254499999999999E-3</v>
      </c>
      <c r="BN24" s="329">
        <v>3.0514800000000001E-3</v>
      </c>
      <c r="BO24" s="329">
        <v>3.0969299999999999E-3</v>
      </c>
      <c r="BP24" s="329">
        <v>3.1402600000000002E-3</v>
      </c>
      <c r="BQ24" s="329">
        <v>3.04492E-3</v>
      </c>
      <c r="BR24" s="329">
        <v>3.0238499999999998E-3</v>
      </c>
      <c r="BS24" s="329">
        <v>2.9168800000000002E-3</v>
      </c>
      <c r="BT24" s="329">
        <v>2.90954E-3</v>
      </c>
      <c r="BU24" s="329">
        <v>2.9764800000000001E-3</v>
      </c>
      <c r="BV24" s="329">
        <v>3.1561200000000001E-3</v>
      </c>
    </row>
    <row r="25" spans="1:74" ht="12" customHeight="1" x14ac:dyDescent="0.25">
      <c r="A25" s="499" t="s">
        <v>21</v>
      </c>
      <c r="B25" s="533" t="s">
        <v>1028</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7.0711710000000002E-3</v>
      </c>
      <c r="AZ25" s="263">
        <v>6.4158419999999997E-3</v>
      </c>
      <c r="BA25" s="263">
        <v>6.9847010000000003E-3</v>
      </c>
      <c r="BB25" s="263">
        <v>6.7163049999999997E-3</v>
      </c>
      <c r="BC25" s="263">
        <v>7.0725909999999996E-3</v>
      </c>
      <c r="BD25" s="263">
        <v>6.84331E-3</v>
      </c>
      <c r="BE25" s="263">
        <v>7.1403200000000003E-3</v>
      </c>
      <c r="BF25" s="263">
        <v>7.1101699999999999E-3</v>
      </c>
      <c r="BG25" s="329">
        <v>6.8439199999999999E-3</v>
      </c>
      <c r="BH25" s="329">
        <v>6.9899200000000002E-3</v>
      </c>
      <c r="BI25" s="329">
        <v>6.7473300000000002E-3</v>
      </c>
      <c r="BJ25" s="329">
        <v>7.0981000000000004E-3</v>
      </c>
      <c r="BK25" s="329">
        <v>7.07071E-3</v>
      </c>
      <c r="BL25" s="329">
        <v>6.38443E-3</v>
      </c>
      <c r="BM25" s="329">
        <v>6.9422199999999998E-3</v>
      </c>
      <c r="BN25" s="329">
        <v>6.7380399999999998E-3</v>
      </c>
      <c r="BO25" s="329">
        <v>7.11365E-3</v>
      </c>
      <c r="BP25" s="329">
        <v>6.9692199999999999E-3</v>
      </c>
      <c r="BQ25" s="329">
        <v>7.1366299999999997E-3</v>
      </c>
      <c r="BR25" s="329">
        <v>7.1065800000000004E-3</v>
      </c>
      <c r="BS25" s="329">
        <v>6.8434699999999999E-3</v>
      </c>
      <c r="BT25" s="329">
        <v>6.9888399999999996E-3</v>
      </c>
      <c r="BU25" s="329">
        <v>6.7467500000000001E-3</v>
      </c>
      <c r="BV25" s="329">
        <v>7.09612E-3</v>
      </c>
    </row>
    <row r="26" spans="1:74" ht="12" customHeight="1" x14ac:dyDescent="0.25">
      <c r="A26" s="532" t="s">
        <v>221</v>
      </c>
      <c r="B26" s="533" t="s">
        <v>1388</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2.4385602166000001E-2</v>
      </c>
      <c r="AE26" s="263">
        <v>2.6722255133999999E-2</v>
      </c>
      <c r="AF26" s="263">
        <v>2.6601724120999998E-2</v>
      </c>
      <c r="AG26" s="263">
        <v>2.7400992082E-2</v>
      </c>
      <c r="AH26" s="263">
        <v>2.6761514077E-2</v>
      </c>
      <c r="AI26" s="263">
        <v>2.4820845301E-2</v>
      </c>
      <c r="AJ26" s="263">
        <v>2.3719361977E-2</v>
      </c>
      <c r="AK26" s="263">
        <v>2.159184095E-2</v>
      </c>
      <c r="AL26" s="263">
        <v>2.1687701819E-2</v>
      </c>
      <c r="AM26" s="263">
        <v>2.2502945731E-2</v>
      </c>
      <c r="AN26" s="263">
        <v>2.1666368413000001E-2</v>
      </c>
      <c r="AO26" s="263">
        <v>2.6310261602999999E-2</v>
      </c>
      <c r="AP26" s="263">
        <v>2.7093223034E-2</v>
      </c>
      <c r="AQ26" s="263">
        <v>2.8758398489000001E-2</v>
      </c>
      <c r="AR26" s="263">
        <v>2.8654547655000001E-2</v>
      </c>
      <c r="AS26" s="263">
        <v>2.9851463876999999E-2</v>
      </c>
      <c r="AT26" s="263">
        <v>2.9155544764999999E-2</v>
      </c>
      <c r="AU26" s="263">
        <v>2.7046275572000001E-2</v>
      </c>
      <c r="AV26" s="263">
        <v>2.5712152182E-2</v>
      </c>
      <c r="AW26" s="263">
        <v>2.3205423978999998E-2</v>
      </c>
      <c r="AX26" s="263">
        <v>2.3441962455E-2</v>
      </c>
      <c r="AY26" s="263">
        <v>2.4135824962000001E-2</v>
      </c>
      <c r="AZ26" s="263">
        <v>2.3761640127000001E-2</v>
      </c>
      <c r="BA26" s="263">
        <v>2.8956295518E-2</v>
      </c>
      <c r="BB26" s="263">
        <v>2.9407186727999999E-2</v>
      </c>
      <c r="BC26" s="263">
        <v>3.1687047126999997E-2</v>
      </c>
      <c r="BD26" s="263">
        <v>3.0943729326000001E-2</v>
      </c>
      <c r="BE26" s="263">
        <v>3.2212692000000001E-2</v>
      </c>
      <c r="BF26" s="263">
        <v>3.1456429000000001E-2</v>
      </c>
      <c r="BG26" s="329">
        <v>2.9370400000000001E-2</v>
      </c>
      <c r="BH26" s="329">
        <v>2.7931500000000001E-2</v>
      </c>
      <c r="BI26" s="329">
        <v>2.5052100000000001E-2</v>
      </c>
      <c r="BJ26" s="329">
        <v>2.5228899999999999E-2</v>
      </c>
      <c r="BK26" s="329">
        <v>2.59349E-2</v>
      </c>
      <c r="BL26" s="329">
        <v>2.5772900000000001E-2</v>
      </c>
      <c r="BM26" s="329">
        <v>3.1202500000000001E-2</v>
      </c>
      <c r="BN26" s="329">
        <v>3.2358199999999997E-2</v>
      </c>
      <c r="BO26" s="329">
        <v>3.4715799999999998E-2</v>
      </c>
      <c r="BP26" s="329">
        <v>3.4778400000000001E-2</v>
      </c>
      <c r="BQ26" s="329">
        <v>3.5587100000000003E-2</v>
      </c>
      <c r="BR26" s="329">
        <v>3.4771299999999998E-2</v>
      </c>
      <c r="BS26" s="329">
        <v>3.2253700000000003E-2</v>
      </c>
      <c r="BT26" s="329">
        <v>3.0536199999999999E-2</v>
      </c>
      <c r="BU26" s="329">
        <v>2.71157E-2</v>
      </c>
      <c r="BV26" s="329">
        <v>2.7160400000000001E-2</v>
      </c>
    </row>
    <row r="27" spans="1:74" ht="12" customHeight="1" x14ac:dyDescent="0.25">
      <c r="A27" s="532"/>
      <c r="B27" s="167" t="s">
        <v>355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606</v>
      </c>
      <c r="B28" s="533" t="s">
        <v>455</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3.3632879999999999E-3</v>
      </c>
      <c r="AZ28" s="263">
        <v>3.0378079999999999E-3</v>
      </c>
      <c r="BA28" s="263">
        <v>3.3632879999999999E-3</v>
      </c>
      <c r="BB28" s="263">
        <v>3.254795E-3</v>
      </c>
      <c r="BC28" s="263">
        <v>3.3632879999999999E-3</v>
      </c>
      <c r="BD28" s="263">
        <v>3.2548E-3</v>
      </c>
      <c r="BE28" s="263">
        <v>3.3632900000000001E-3</v>
      </c>
      <c r="BF28" s="263">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5">
      <c r="A29" s="532" t="s">
        <v>22</v>
      </c>
      <c r="B29" s="533" t="s">
        <v>1389</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2.1937442000000001E-2</v>
      </c>
      <c r="AZ29" s="263">
        <v>2.4106915999999999E-2</v>
      </c>
      <c r="BA29" s="263">
        <v>3.3270204999999997E-2</v>
      </c>
      <c r="BB29" s="263">
        <v>3.6854731000000002E-2</v>
      </c>
      <c r="BC29" s="263">
        <v>4.0549770999999998E-2</v>
      </c>
      <c r="BD29" s="263">
        <v>4.1721500000000002E-2</v>
      </c>
      <c r="BE29" s="263">
        <v>4.26741E-2</v>
      </c>
      <c r="BF29" s="263">
        <v>4.1215500000000002E-2</v>
      </c>
      <c r="BG29" s="329">
        <v>3.6766800000000002E-2</v>
      </c>
      <c r="BH29" s="329">
        <v>3.2887899999999998E-2</v>
      </c>
      <c r="BI29" s="329">
        <v>2.70098E-2</v>
      </c>
      <c r="BJ29" s="329">
        <v>2.44389E-2</v>
      </c>
      <c r="BK29" s="329">
        <v>2.6015099999999999E-2</v>
      </c>
      <c r="BL29" s="329">
        <v>2.8765700000000002E-2</v>
      </c>
      <c r="BM29" s="329">
        <v>4.0172300000000001E-2</v>
      </c>
      <c r="BN29" s="329">
        <v>4.52843E-2</v>
      </c>
      <c r="BO29" s="329">
        <v>5.0139799999999998E-2</v>
      </c>
      <c r="BP29" s="329">
        <v>5.1094599999999997E-2</v>
      </c>
      <c r="BQ29" s="329">
        <v>5.2795300000000003E-2</v>
      </c>
      <c r="BR29" s="329">
        <v>5.0918100000000001E-2</v>
      </c>
      <c r="BS29" s="329">
        <v>4.54122E-2</v>
      </c>
      <c r="BT29" s="329">
        <v>4.0626000000000002E-2</v>
      </c>
      <c r="BU29" s="329">
        <v>3.3309800000000001E-2</v>
      </c>
      <c r="BV29" s="329">
        <v>3.0178099999999999E-2</v>
      </c>
    </row>
    <row r="30" spans="1:74" ht="12" customHeight="1" x14ac:dyDescent="0.25">
      <c r="A30" s="532" t="s">
        <v>728</v>
      </c>
      <c r="B30" s="533" t="s">
        <v>1028</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4.1084423000000002E-2</v>
      </c>
      <c r="AZ30" s="263">
        <v>3.7108510999999997E-2</v>
      </c>
      <c r="BA30" s="263">
        <v>4.1084423000000002E-2</v>
      </c>
      <c r="BB30" s="263">
        <v>3.9759119000000002E-2</v>
      </c>
      <c r="BC30" s="263">
        <v>4.1084423000000002E-2</v>
      </c>
      <c r="BD30" s="263">
        <v>3.8118800000000001E-2</v>
      </c>
      <c r="BE30" s="263">
        <v>3.9389399999999998E-2</v>
      </c>
      <c r="BF30" s="263">
        <v>3.9389399999999998E-2</v>
      </c>
      <c r="BG30" s="329">
        <v>3.8118800000000001E-2</v>
      </c>
      <c r="BH30" s="329">
        <v>3.9389399999999998E-2</v>
      </c>
      <c r="BI30" s="329">
        <v>3.8118800000000001E-2</v>
      </c>
      <c r="BJ30" s="329">
        <v>3.9389399999999998E-2</v>
      </c>
      <c r="BK30" s="329">
        <v>4.10844E-2</v>
      </c>
      <c r="BL30" s="329">
        <v>3.7108500000000003E-2</v>
      </c>
      <c r="BM30" s="329">
        <v>4.10844E-2</v>
      </c>
      <c r="BN30" s="329">
        <v>3.9759099999999999E-2</v>
      </c>
      <c r="BO30" s="329">
        <v>4.10844E-2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5">
      <c r="A31" s="531" t="s">
        <v>23</v>
      </c>
      <c r="B31" s="533" t="s">
        <v>352</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6.6385153000000002E-2</v>
      </c>
      <c r="AZ31" s="263">
        <v>6.4253235000000006E-2</v>
      </c>
      <c r="BA31" s="263">
        <v>7.7717915999999998E-2</v>
      </c>
      <c r="BB31" s="263">
        <v>7.9868645000000002E-2</v>
      </c>
      <c r="BC31" s="263">
        <v>8.4997481999999999E-2</v>
      </c>
      <c r="BD31" s="263">
        <v>8.3095100000000005E-2</v>
      </c>
      <c r="BE31" s="263">
        <v>8.5426799999999997E-2</v>
      </c>
      <c r="BF31" s="263">
        <v>8.3968299999999996E-2</v>
      </c>
      <c r="BG31" s="329">
        <v>7.8140399999999999E-2</v>
      </c>
      <c r="BH31" s="329">
        <v>7.5640600000000002E-2</v>
      </c>
      <c r="BI31" s="329">
        <v>6.8383399999999997E-2</v>
      </c>
      <c r="BJ31" s="329">
        <v>6.7191600000000004E-2</v>
      </c>
      <c r="BK31" s="329">
        <v>7.0462899999999995E-2</v>
      </c>
      <c r="BL31" s="329">
        <v>6.8912000000000001E-2</v>
      </c>
      <c r="BM31" s="329">
        <v>8.4620000000000001E-2</v>
      </c>
      <c r="BN31" s="329">
        <v>8.8298199999999993E-2</v>
      </c>
      <c r="BO31" s="329">
        <v>9.4587599999999994E-2</v>
      </c>
      <c r="BP31" s="329">
        <v>9.24682E-2</v>
      </c>
      <c r="BQ31" s="329">
        <v>9.5547999999999994E-2</v>
      </c>
      <c r="BR31" s="329">
        <v>9.3670799999999999E-2</v>
      </c>
      <c r="BS31" s="329">
        <v>8.6785799999999996E-2</v>
      </c>
      <c r="BT31" s="329">
        <v>8.3378800000000003E-2</v>
      </c>
      <c r="BU31" s="329">
        <v>7.4683399999999997E-2</v>
      </c>
      <c r="BV31" s="329">
        <v>7.2930800000000004E-2</v>
      </c>
    </row>
    <row r="32" spans="1:74" ht="12" customHeight="1" x14ac:dyDescent="0.25">
      <c r="A32" s="531"/>
      <c r="B32" s="167" t="s">
        <v>356</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1386</v>
      </c>
      <c r="B33" s="533" t="s">
        <v>1390</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2.4692929575000001E-2</v>
      </c>
      <c r="AB33" s="263">
        <v>2.7480997367999999E-2</v>
      </c>
      <c r="AC33" s="263">
        <v>2.7244589826999999E-2</v>
      </c>
      <c r="AD33" s="263">
        <v>2.7313573930000001E-2</v>
      </c>
      <c r="AE33" s="263">
        <v>2.6920782221E-2</v>
      </c>
      <c r="AF33" s="263">
        <v>3.1676599876000001E-2</v>
      </c>
      <c r="AG33" s="263">
        <v>3.1376474223000002E-2</v>
      </c>
      <c r="AH33" s="263">
        <v>3.0120608478000001E-2</v>
      </c>
      <c r="AI33" s="263">
        <v>3.1482660454E-2</v>
      </c>
      <c r="AJ33" s="263">
        <v>2.7126125123999999E-2</v>
      </c>
      <c r="AK33" s="263">
        <v>3.0205757789E-2</v>
      </c>
      <c r="AL33" s="263">
        <v>3.5459701938E-2</v>
      </c>
      <c r="AM33" s="263">
        <v>2.2659433988000001E-2</v>
      </c>
      <c r="AN33" s="263">
        <v>2.5124963965E-2</v>
      </c>
      <c r="AO33" s="263">
        <v>3.2132874388999998E-2</v>
      </c>
      <c r="AP33" s="263">
        <v>3.1069978706E-2</v>
      </c>
      <c r="AQ33" s="263">
        <v>3.3343059511000001E-2</v>
      </c>
      <c r="AR33" s="263">
        <v>3.0600761409000001E-2</v>
      </c>
      <c r="AS33" s="263">
        <v>2.8665125938E-2</v>
      </c>
      <c r="AT33" s="263">
        <v>3.2847379608000001E-2</v>
      </c>
      <c r="AU33" s="263">
        <v>2.7499260553000001E-2</v>
      </c>
      <c r="AV33" s="263">
        <v>3.7405343642000002E-2</v>
      </c>
      <c r="AW33" s="263">
        <v>3.4420812435000003E-2</v>
      </c>
      <c r="AX33" s="263">
        <v>3.6541388692E-2</v>
      </c>
      <c r="AY33" s="263">
        <v>2.7490557448E-2</v>
      </c>
      <c r="AZ33" s="263">
        <v>2.987597141E-2</v>
      </c>
      <c r="BA33" s="263">
        <v>3.6516697264000003E-2</v>
      </c>
      <c r="BB33" s="263">
        <v>3.8360312139E-2</v>
      </c>
      <c r="BC33" s="263">
        <v>3.6578859668000001E-2</v>
      </c>
      <c r="BD33" s="263">
        <v>4.1624096819999998E-2</v>
      </c>
      <c r="BE33" s="263">
        <v>3.9992763220999997E-2</v>
      </c>
      <c r="BF33" s="263">
        <v>3.8282305522000001E-2</v>
      </c>
      <c r="BG33" s="329">
        <v>3.5295100000000003E-2</v>
      </c>
      <c r="BH33" s="329">
        <v>4.28061E-2</v>
      </c>
      <c r="BI33" s="329">
        <v>4.5860499999999998E-2</v>
      </c>
      <c r="BJ33" s="329">
        <v>4.9738499999999998E-2</v>
      </c>
      <c r="BK33" s="329">
        <v>4.3893399999999999E-2</v>
      </c>
      <c r="BL33" s="329">
        <v>4.1260999999999999E-2</v>
      </c>
      <c r="BM33" s="329">
        <v>4.6406700000000002E-2</v>
      </c>
      <c r="BN33" s="329">
        <v>4.5777199999999997E-2</v>
      </c>
      <c r="BO33" s="329">
        <v>4.5676799999999997E-2</v>
      </c>
      <c r="BP33" s="329">
        <v>4.5687199999999997E-2</v>
      </c>
      <c r="BQ33" s="329">
        <v>4.8126599999999999E-2</v>
      </c>
      <c r="BR33" s="329">
        <v>4.5090999999999999E-2</v>
      </c>
      <c r="BS33" s="329">
        <v>4.1206899999999998E-2</v>
      </c>
      <c r="BT33" s="329">
        <v>4.7878700000000003E-2</v>
      </c>
      <c r="BU33" s="329">
        <v>5.2745500000000001E-2</v>
      </c>
      <c r="BV33" s="329">
        <v>5.70663E-2</v>
      </c>
    </row>
    <row r="34" spans="1:74" ht="12" customHeight="1" x14ac:dyDescent="0.25">
      <c r="A34" s="531" t="s">
        <v>357</v>
      </c>
      <c r="B34" s="533" t="s">
        <v>1395</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5.3746490485999998E-2</v>
      </c>
      <c r="AE34" s="263">
        <v>7.7817387530000004E-2</v>
      </c>
      <c r="AF34" s="263">
        <v>8.9546200672000004E-2</v>
      </c>
      <c r="AG34" s="263">
        <v>8.9105697504999998E-2</v>
      </c>
      <c r="AH34" s="263">
        <v>8.8130606220999996E-2</v>
      </c>
      <c r="AI34" s="263">
        <v>8.7427301297999999E-2</v>
      </c>
      <c r="AJ34" s="263">
        <v>8.3730014946000006E-2</v>
      </c>
      <c r="AK34" s="263">
        <v>8.6068310044999999E-2</v>
      </c>
      <c r="AL34" s="263">
        <v>8.7577519645999996E-2</v>
      </c>
      <c r="AM34" s="263">
        <v>7.7493031229000003E-2</v>
      </c>
      <c r="AN34" s="263">
        <v>7.3041254099000003E-2</v>
      </c>
      <c r="AO34" s="263">
        <v>9.1860364547000001E-2</v>
      </c>
      <c r="AP34" s="263">
        <v>8.6631209860999994E-2</v>
      </c>
      <c r="AQ34" s="263">
        <v>9.7997068448999997E-2</v>
      </c>
      <c r="AR34" s="263">
        <v>9.5972457267000003E-2</v>
      </c>
      <c r="AS34" s="263">
        <v>9.8781429569000004E-2</v>
      </c>
      <c r="AT34" s="263">
        <v>9.5813032559999997E-2</v>
      </c>
      <c r="AU34" s="263">
        <v>9.0519237293999993E-2</v>
      </c>
      <c r="AV34" s="263">
        <v>0.1000665328</v>
      </c>
      <c r="AW34" s="263">
        <v>9.5014820008000003E-2</v>
      </c>
      <c r="AX34" s="263">
        <v>9.4321293245000007E-2</v>
      </c>
      <c r="AY34" s="263">
        <v>8.4990137164000001E-2</v>
      </c>
      <c r="AZ34" s="263">
        <v>7.9928523316000005E-2</v>
      </c>
      <c r="BA34" s="263">
        <v>9.4021966038999996E-2</v>
      </c>
      <c r="BB34" s="263">
        <v>8.9110850364999994E-2</v>
      </c>
      <c r="BC34" s="263">
        <v>9.5553272671E-2</v>
      </c>
      <c r="BD34" s="263">
        <v>9.5886925923999999E-2</v>
      </c>
      <c r="BE34" s="263">
        <v>9.4808600000000007E-2</v>
      </c>
      <c r="BF34" s="263">
        <v>9.2771699999999999E-2</v>
      </c>
      <c r="BG34" s="329">
        <v>9.0739899999999998E-2</v>
      </c>
      <c r="BH34" s="329">
        <v>9.4514200000000007E-2</v>
      </c>
      <c r="BI34" s="329">
        <v>9.2190999999999995E-2</v>
      </c>
      <c r="BJ34" s="329">
        <v>9.4836000000000004E-2</v>
      </c>
      <c r="BK34" s="329">
        <v>8.59761E-2</v>
      </c>
      <c r="BL34" s="329">
        <v>8.3263299999999998E-2</v>
      </c>
      <c r="BM34" s="329">
        <v>9.2509400000000006E-2</v>
      </c>
      <c r="BN34" s="329">
        <v>8.9792200000000003E-2</v>
      </c>
      <c r="BO34" s="329">
        <v>9.7146499999999997E-2</v>
      </c>
      <c r="BP34" s="329">
        <v>9.4839000000000007E-2</v>
      </c>
      <c r="BQ34" s="329">
        <v>9.6239099999999994E-2</v>
      </c>
      <c r="BR34" s="329">
        <v>9.7281800000000002E-2</v>
      </c>
      <c r="BS34" s="329">
        <v>9.1052300000000003E-2</v>
      </c>
      <c r="BT34" s="329">
        <v>9.6638699999999994E-2</v>
      </c>
      <c r="BU34" s="329">
        <v>9.3810500000000005E-2</v>
      </c>
      <c r="BV34" s="329">
        <v>9.5825599999999997E-2</v>
      </c>
    </row>
    <row r="35" spans="1:74" ht="12" customHeight="1" x14ac:dyDescent="0.25">
      <c r="A35" s="531" t="s">
        <v>358</v>
      </c>
      <c r="B35" s="533" t="s">
        <v>352</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0.11916759469</v>
      </c>
      <c r="AB35" s="263">
        <v>0.11415263458</v>
      </c>
      <c r="AC35" s="263">
        <v>0.10265831528</v>
      </c>
      <c r="AD35" s="263">
        <v>8.1060064415999999E-2</v>
      </c>
      <c r="AE35" s="263">
        <v>0.10473816975</v>
      </c>
      <c r="AF35" s="263">
        <v>0.12122280055</v>
      </c>
      <c r="AG35" s="263">
        <v>0.12048217173</v>
      </c>
      <c r="AH35" s="263">
        <v>0.1182512147</v>
      </c>
      <c r="AI35" s="263">
        <v>0.11890996175</v>
      </c>
      <c r="AJ35" s="263">
        <v>0.11085614007</v>
      </c>
      <c r="AK35" s="263">
        <v>0.11627406782999999</v>
      </c>
      <c r="AL35" s="263">
        <v>0.12303722157999999</v>
      </c>
      <c r="AM35" s="263">
        <v>0.10015246522</v>
      </c>
      <c r="AN35" s="263">
        <v>9.8166218062999994E-2</v>
      </c>
      <c r="AO35" s="263">
        <v>0.12399323894</v>
      </c>
      <c r="AP35" s="263">
        <v>0.11770118857</v>
      </c>
      <c r="AQ35" s="263">
        <v>0.13134012796</v>
      </c>
      <c r="AR35" s="263">
        <v>0.12657321867999999</v>
      </c>
      <c r="AS35" s="263">
        <v>0.12744655551</v>
      </c>
      <c r="AT35" s="263">
        <v>0.12866041216999999</v>
      </c>
      <c r="AU35" s="263">
        <v>0.11801849785</v>
      </c>
      <c r="AV35" s="263">
        <v>0.13747187644</v>
      </c>
      <c r="AW35" s="263">
        <v>0.12943563244</v>
      </c>
      <c r="AX35" s="263">
        <v>0.13086268194</v>
      </c>
      <c r="AY35" s="263">
        <v>0.11248069461</v>
      </c>
      <c r="AZ35" s="263">
        <v>0.10980449472999999</v>
      </c>
      <c r="BA35" s="263">
        <v>0.1305386633</v>
      </c>
      <c r="BB35" s="263">
        <v>0.12747116250000001</v>
      </c>
      <c r="BC35" s="263">
        <v>0.13213213234000001</v>
      </c>
      <c r="BD35" s="263">
        <v>0.12964030000000001</v>
      </c>
      <c r="BE35" s="263">
        <v>0.13916049999999999</v>
      </c>
      <c r="BF35" s="263">
        <v>0.1309207</v>
      </c>
      <c r="BG35" s="329">
        <v>0.12603510000000001</v>
      </c>
      <c r="BH35" s="329">
        <v>0.13732030000000001</v>
      </c>
      <c r="BI35" s="329">
        <v>0.13805139999999999</v>
      </c>
      <c r="BJ35" s="329">
        <v>0.14457449999999999</v>
      </c>
      <c r="BK35" s="329">
        <v>0.1298695</v>
      </c>
      <c r="BL35" s="329">
        <v>0.1245243</v>
      </c>
      <c r="BM35" s="329">
        <v>0.13891609999999999</v>
      </c>
      <c r="BN35" s="329">
        <v>0.1355693</v>
      </c>
      <c r="BO35" s="329">
        <v>0.14282329999999999</v>
      </c>
      <c r="BP35" s="329">
        <v>0.14052619999999999</v>
      </c>
      <c r="BQ35" s="329">
        <v>0.14436570000000001</v>
      </c>
      <c r="BR35" s="329">
        <v>0.1423729</v>
      </c>
      <c r="BS35" s="329">
        <v>0.13225919999999999</v>
      </c>
      <c r="BT35" s="329">
        <v>0.14451739999999999</v>
      </c>
      <c r="BU35" s="329">
        <v>0.14655599999999999</v>
      </c>
      <c r="BV35" s="329">
        <v>0.1528919</v>
      </c>
    </row>
    <row r="36" spans="1:74" s="166" customFormat="1" ht="12" customHeight="1" x14ac:dyDescent="0.25">
      <c r="A36" s="132"/>
      <c r="B36" s="167" t="s">
        <v>359</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1386</v>
      </c>
      <c r="B37" s="533" t="s">
        <v>1390</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2.4692929575000001E-2</v>
      </c>
      <c r="AB37" s="263">
        <v>2.7480997367999999E-2</v>
      </c>
      <c r="AC37" s="263">
        <v>2.7244589826999999E-2</v>
      </c>
      <c r="AD37" s="263">
        <v>2.7313573930000001E-2</v>
      </c>
      <c r="AE37" s="263">
        <v>2.6920782221E-2</v>
      </c>
      <c r="AF37" s="263">
        <v>3.1676599876000001E-2</v>
      </c>
      <c r="AG37" s="263">
        <v>3.1376474223000002E-2</v>
      </c>
      <c r="AH37" s="263">
        <v>3.0120608478000001E-2</v>
      </c>
      <c r="AI37" s="263">
        <v>3.1482660454E-2</v>
      </c>
      <c r="AJ37" s="263">
        <v>2.7126125123999999E-2</v>
      </c>
      <c r="AK37" s="263">
        <v>3.0205757789E-2</v>
      </c>
      <c r="AL37" s="263">
        <v>3.5459701938E-2</v>
      </c>
      <c r="AM37" s="263">
        <v>2.2659433988000001E-2</v>
      </c>
      <c r="AN37" s="263">
        <v>2.5124963965E-2</v>
      </c>
      <c r="AO37" s="263">
        <v>3.2132874388999998E-2</v>
      </c>
      <c r="AP37" s="263">
        <v>3.1069978706E-2</v>
      </c>
      <c r="AQ37" s="263">
        <v>3.3343059511000001E-2</v>
      </c>
      <c r="AR37" s="263">
        <v>3.0600761409000001E-2</v>
      </c>
      <c r="AS37" s="263">
        <v>2.8665125938E-2</v>
      </c>
      <c r="AT37" s="263">
        <v>3.2847379608000001E-2</v>
      </c>
      <c r="AU37" s="263">
        <v>2.7499260553000001E-2</v>
      </c>
      <c r="AV37" s="263">
        <v>3.7405343642000002E-2</v>
      </c>
      <c r="AW37" s="263">
        <v>3.4420812435000003E-2</v>
      </c>
      <c r="AX37" s="263">
        <v>3.6541388692E-2</v>
      </c>
      <c r="AY37" s="263">
        <v>2.7490557448E-2</v>
      </c>
      <c r="AZ37" s="263">
        <v>2.987597141E-2</v>
      </c>
      <c r="BA37" s="263">
        <v>3.6516697264000003E-2</v>
      </c>
      <c r="BB37" s="263">
        <v>3.8360312139E-2</v>
      </c>
      <c r="BC37" s="263">
        <v>3.6578859668000001E-2</v>
      </c>
      <c r="BD37" s="263">
        <v>4.1624096819999998E-2</v>
      </c>
      <c r="BE37" s="263">
        <v>3.9992763220999997E-2</v>
      </c>
      <c r="BF37" s="263">
        <v>3.8282305522000001E-2</v>
      </c>
      <c r="BG37" s="329">
        <v>3.5295100000000003E-2</v>
      </c>
      <c r="BH37" s="329">
        <v>4.28061E-2</v>
      </c>
      <c r="BI37" s="329">
        <v>4.5860499999999998E-2</v>
      </c>
      <c r="BJ37" s="329">
        <v>4.9738499999999998E-2</v>
      </c>
      <c r="BK37" s="329">
        <v>4.3893399999999999E-2</v>
      </c>
      <c r="BL37" s="329">
        <v>4.1260999999999999E-2</v>
      </c>
      <c r="BM37" s="329">
        <v>4.6406700000000002E-2</v>
      </c>
      <c r="BN37" s="329">
        <v>4.5777199999999997E-2</v>
      </c>
      <c r="BO37" s="329">
        <v>4.5676799999999997E-2</v>
      </c>
      <c r="BP37" s="329">
        <v>4.5687199999999997E-2</v>
      </c>
      <c r="BQ37" s="329">
        <v>4.8126599999999999E-2</v>
      </c>
      <c r="BR37" s="329">
        <v>4.5090999999999999E-2</v>
      </c>
      <c r="BS37" s="329">
        <v>4.1206899999999998E-2</v>
      </c>
      <c r="BT37" s="329">
        <v>4.7878700000000003E-2</v>
      </c>
      <c r="BU37" s="329">
        <v>5.2745500000000001E-2</v>
      </c>
      <c r="BV37" s="329">
        <v>5.70663E-2</v>
      </c>
    </row>
    <row r="38" spans="1:74" s="166" customFormat="1" ht="12" customHeight="1" x14ac:dyDescent="0.25">
      <c r="A38" s="532" t="s">
        <v>971</v>
      </c>
      <c r="B38" s="533" t="s">
        <v>1029</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3.7735757000000002E-2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6.2308547999999998E-2</v>
      </c>
      <c r="AQ38" s="263">
        <v>6.8947701E-2</v>
      </c>
      <c r="AR38" s="263">
        <v>6.7722234000000006E-2</v>
      </c>
      <c r="AS38" s="263">
        <v>6.9386911999999995E-2</v>
      </c>
      <c r="AT38" s="263">
        <v>6.4267886999999996E-2</v>
      </c>
      <c r="AU38" s="263">
        <v>6.2037307E-2</v>
      </c>
      <c r="AV38" s="263">
        <v>7.1073844999999997E-2</v>
      </c>
      <c r="AW38" s="263">
        <v>7.1497285999999993E-2</v>
      </c>
      <c r="AX38" s="263">
        <v>7.3015488000000003E-2</v>
      </c>
      <c r="AY38" s="263">
        <v>7.0949164999999995E-2</v>
      </c>
      <c r="AZ38" s="263">
        <v>6.2490577999999998E-2</v>
      </c>
      <c r="BA38" s="263">
        <v>6.9757608999999998E-2</v>
      </c>
      <c r="BB38" s="263">
        <v>6.4087588000000001E-2</v>
      </c>
      <c r="BC38" s="263">
        <v>6.9272559999999997E-2</v>
      </c>
      <c r="BD38" s="263">
        <v>6.8913299999999997E-2</v>
      </c>
      <c r="BE38" s="263">
        <v>6.8470299999999998E-2</v>
      </c>
      <c r="BF38" s="263">
        <v>6.7488500000000007E-2</v>
      </c>
      <c r="BG38" s="329">
        <v>6.6731399999999996E-2</v>
      </c>
      <c r="BH38" s="329">
        <v>6.8209599999999995E-2</v>
      </c>
      <c r="BI38" s="329">
        <v>6.8544400000000005E-2</v>
      </c>
      <c r="BJ38" s="329">
        <v>7.0912000000000003E-2</v>
      </c>
      <c r="BK38" s="329">
        <v>6.8387000000000003E-2</v>
      </c>
      <c r="BL38" s="329">
        <v>6.1749499999999999E-2</v>
      </c>
      <c r="BM38" s="329">
        <v>6.8146899999999996E-2</v>
      </c>
      <c r="BN38" s="329">
        <v>6.5039399999999997E-2</v>
      </c>
      <c r="BO38" s="329">
        <v>6.9204199999999993E-2</v>
      </c>
      <c r="BP38" s="329">
        <v>6.7039299999999996E-2</v>
      </c>
      <c r="BQ38" s="329">
        <v>6.8499500000000005E-2</v>
      </c>
      <c r="BR38" s="329">
        <v>6.8370799999999995E-2</v>
      </c>
      <c r="BS38" s="329">
        <v>6.5535099999999999E-2</v>
      </c>
      <c r="BT38" s="329">
        <v>6.8300799999999995E-2</v>
      </c>
      <c r="BU38" s="329">
        <v>6.8716100000000002E-2</v>
      </c>
      <c r="BV38" s="329">
        <v>7.0980699999999994E-2</v>
      </c>
    </row>
    <row r="39" spans="1:74" s="166" customFormat="1" ht="12" customHeight="1" x14ac:dyDescent="0.25">
      <c r="A39" s="531" t="s">
        <v>43</v>
      </c>
      <c r="B39" s="533" t="s">
        <v>1030</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5.6163646880000001E-2</v>
      </c>
      <c r="AE39" s="263">
        <v>8.1316993827E-2</v>
      </c>
      <c r="AF39" s="263">
        <v>9.3573354179999998E-2</v>
      </c>
      <c r="AG39" s="263">
        <v>9.3113153236999993E-2</v>
      </c>
      <c r="AH39" s="263">
        <v>9.2094190201000001E-2</v>
      </c>
      <c r="AI39" s="263">
        <v>9.1359249609999998E-2</v>
      </c>
      <c r="AJ39" s="263">
        <v>8.7495811785000002E-2</v>
      </c>
      <c r="AK39" s="263">
        <v>8.9939236477000001E-2</v>
      </c>
      <c r="AL39" s="263">
        <v>9.1516317508000003E-2</v>
      </c>
      <c r="AM39" s="263">
        <v>8.0978339839000005E-2</v>
      </c>
      <c r="AN39" s="263">
        <v>7.6325874885999997E-2</v>
      </c>
      <c r="AO39" s="263">
        <v>9.5992126198000002E-2</v>
      </c>
      <c r="AP39" s="263">
        <v>9.0527110384000006E-2</v>
      </c>
      <c r="AQ39" s="263">
        <v>0.10240480128</v>
      </c>
      <c r="AR39" s="263">
        <v>0.10028883672</v>
      </c>
      <c r="AS39" s="263">
        <v>0.10322405145999999</v>
      </c>
      <c r="AT39" s="263">
        <v>0.10012214982000001</v>
      </c>
      <c r="AU39" s="263">
        <v>9.4590377843999998E-2</v>
      </c>
      <c r="AV39" s="263">
        <v>0.10456664897</v>
      </c>
      <c r="AW39" s="263">
        <v>9.9287607607999998E-2</v>
      </c>
      <c r="AX39" s="263">
        <v>9.8563683924000001E-2</v>
      </c>
      <c r="AY39" s="263">
        <v>8.8812620600000003E-2</v>
      </c>
      <c r="AZ39" s="263">
        <v>8.3523301980000006E-2</v>
      </c>
      <c r="BA39" s="263">
        <v>9.8250592132999998E-2</v>
      </c>
      <c r="BB39" s="263">
        <v>9.3118514821999995E-2</v>
      </c>
      <c r="BC39" s="263">
        <v>9.9850722670999995E-2</v>
      </c>
      <c r="BD39" s="263">
        <v>0.10019880808999999</v>
      </c>
      <c r="BE39" s="263">
        <v>9.9815909881999995E-2</v>
      </c>
      <c r="BF39" s="263">
        <v>9.5529047089999999E-2</v>
      </c>
      <c r="BG39" s="329">
        <v>9.48209E-2</v>
      </c>
      <c r="BH39" s="329">
        <v>9.87648E-2</v>
      </c>
      <c r="BI39" s="329">
        <v>9.6337099999999995E-2</v>
      </c>
      <c r="BJ39" s="329">
        <v>9.9101099999999998E-2</v>
      </c>
      <c r="BK39" s="329">
        <v>8.98428E-2</v>
      </c>
      <c r="BL39" s="329">
        <v>8.7007899999999999E-2</v>
      </c>
      <c r="BM39" s="329">
        <v>9.6669900000000003E-2</v>
      </c>
      <c r="BN39" s="329">
        <v>9.3830499999999997E-2</v>
      </c>
      <c r="BO39" s="329">
        <v>0.1015156</v>
      </c>
      <c r="BP39" s="329">
        <v>9.9104300000000006E-2</v>
      </c>
      <c r="BQ39" s="329">
        <v>0.1005673</v>
      </c>
      <c r="BR39" s="329">
        <v>0.101657</v>
      </c>
      <c r="BS39" s="329">
        <v>9.5147300000000004E-2</v>
      </c>
      <c r="BT39" s="329">
        <v>0.1009849</v>
      </c>
      <c r="BU39" s="329">
        <v>9.8029500000000006E-2</v>
      </c>
      <c r="BV39" s="329">
        <v>0.10013519999999999</v>
      </c>
    </row>
    <row r="40" spans="1:74" s="166" customFormat="1" ht="12" customHeight="1" x14ac:dyDescent="0.25">
      <c r="A40" s="528" t="s">
        <v>31</v>
      </c>
      <c r="B40" s="533" t="s">
        <v>455</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1.8549336999999999E-2</v>
      </c>
      <c r="AZ40" s="263">
        <v>1.5838033000000001E-2</v>
      </c>
      <c r="BA40" s="263">
        <v>1.7030100999999999E-2</v>
      </c>
      <c r="BB40" s="263">
        <v>1.6414979E-2</v>
      </c>
      <c r="BC40" s="263">
        <v>1.7115789999999999E-2</v>
      </c>
      <c r="BD40" s="263">
        <v>1.8112300000000001E-2</v>
      </c>
      <c r="BE40" s="263">
        <v>1.9709399999999998E-2</v>
      </c>
      <c r="BF40" s="263">
        <v>1.8045100000000001E-2</v>
      </c>
      <c r="BG40" s="329">
        <v>1.7970300000000002E-2</v>
      </c>
      <c r="BH40" s="329">
        <v>1.82784E-2</v>
      </c>
      <c r="BI40" s="329">
        <v>1.6807800000000001E-2</v>
      </c>
      <c r="BJ40" s="329">
        <v>1.8593200000000001E-2</v>
      </c>
      <c r="BK40" s="329">
        <v>1.8208800000000001E-2</v>
      </c>
      <c r="BL40" s="329">
        <v>1.53849E-2</v>
      </c>
      <c r="BM40" s="329">
        <v>1.70475E-2</v>
      </c>
      <c r="BN40" s="329">
        <v>1.5760099999999999E-2</v>
      </c>
      <c r="BO40" s="329">
        <v>1.6956100000000002E-2</v>
      </c>
      <c r="BP40" s="329">
        <v>1.7716300000000001E-2</v>
      </c>
      <c r="BQ40" s="329">
        <v>2.08763E-2</v>
      </c>
      <c r="BR40" s="329">
        <v>1.8123899999999998E-2</v>
      </c>
      <c r="BS40" s="329">
        <v>1.77848E-2</v>
      </c>
      <c r="BT40" s="329">
        <v>1.77287E-2</v>
      </c>
      <c r="BU40" s="329">
        <v>1.63115E-2</v>
      </c>
      <c r="BV40" s="329">
        <v>1.7535200000000001E-2</v>
      </c>
    </row>
    <row r="41" spans="1:74" s="166" customFormat="1" ht="12" customHeight="1" x14ac:dyDescent="0.25">
      <c r="A41" s="528" t="s">
        <v>30</v>
      </c>
      <c r="B41" s="533" t="s">
        <v>48</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0.23701995300000001</v>
      </c>
      <c r="AZ41" s="263">
        <v>0.207656216</v>
      </c>
      <c r="BA41" s="263">
        <v>0.22932134200000001</v>
      </c>
      <c r="BB41" s="263">
        <v>0.17716500600000001</v>
      </c>
      <c r="BC41" s="263">
        <v>0.21012933</v>
      </c>
      <c r="BD41" s="263">
        <v>0.2486816</v>
      </c>
      <c r="BE41" s="263">
        <v>0.22248780000000001</v>
      </c>
      <c r="BF41" s="263">
        <v>0.19234850000000001</v>
      </c>
      <c r="BG41" s="329">
        <v>0.15765419999999999</v>
      </c>
      <c r="BH41" s="329">
        <v>0.15514700000000001</v>
      </c>
      <c r="BI41" s="329">
        <v>0.1734919</v>
      </c>
      <c r="BJ41" s="329">
        <v>0.19152659999999999</v>
      </c>
      <c r="BK41" s="329">
        <v>0.21701429999999999</v>
      </c>
      <c r="BL41" s="329">
        <v>0.19453590000000001</v>
      </c>
      <c r="BM41" s="329">
        <v>0.21749080000000001</v>
      </c>
      <c r="BN41" s="329">
        <v>0.21881500000000001</v>
      </c>
      <c r="BO41" s="329">
        <v>0.25269320000000001</v>
      </c>
      <c r="BP41" s="329">
        <v>0.24927769999999999</v>
      </c>
      <c r="BQ41" s="329">
        <v>0.23003319999999999</v>
      </c>
      <c r="BR41" s="329">
        <v>0.19574</v>
      </c>
      <c r="BS41" s="329">
        <v>0.1638076</v>
      </c>
      <c r="BT41" s="329">
        <v>0.1620713</v>
      </c>
      <c r="BU41" s="329">
        <v>0.1804442</v>
      </c>
      <c r="BV41" s="329">
        <v>0.2007903</v>
      </c>
    </row>
    <row r="42" spans="1:74" s="166" customFormat="1" ht="12" customHeight="1" x14ac:dyDescent="0.25">
      <c r="A42" s="528" t="s">
        <v>32</v>
      </c>
      <c r="B42" s="533" t="s">
        <v>1391</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0.10404160341</v>
      </c>
      <c r="AZ42" s="263">
        <v>0.1180022161</v>
      </c>
      <c r="BA42" s="263">
        <v>0.15565581797</v>
      </c>
      <c r="BB42" s="263">
        <v>0.17486445284999999</v>
      </c>
      <c r="BC42" s="263">
        <v>0.19534056063999999</v>
      </c>
      <c r="BD42" s="263">
        <v>0.20310681479000001</v>
      </c>
      <c r="BE42" s="263">
        <v>0.196712</v>
      </c>
      <c r="BF42" s="263">
        <v>0.1923349</v>
      </c>
      <c r="BG42" s="329">
        <v>0.1782483</v>
      </c>
      <c r="BH42" s="329">
        <v>0.1542695</v>
      </c>
      <c r="BI42" s="329">
        <v>0.12553439999999999</v>
      </c>
      <c r="BJ42" s="329">
        <v>0.1086577</v>
      </c>
      <c r="BK42" s="329">
        <v>0.12625529999999999</v>
      </c>
      <c r="BL42" s="329">
        <v>0.1396145</v>
      </c>
      <c r="BM42" s="329">
        <v>0.19328129999999999</v>
      </c>
      <c r="BN42" s="329">
        <v>0.21761820000000001</v>
      </c>
      <c r="BO42" s="329">
        <v>0.24568409999999999</v>
      </c>
      <c r="BP42" s="329">
        <v>0.25324869999999999</v>
      </c>
      <c r="BQ42" s="329">
        <v>0.24960180000000001</v>
      </c>
      <c r="BR42" s="329">
        <v>0.24045920000000001</v>
      </c>
      <c r="BS42" s="329">
        <v>0.2183002</v>
      </c>
      <c r="BT42" s="329">
        <v>0.1945384</v>
      </c>
      <c r="BU42" s="329">
        <v>0.159276</v>
      </c>
      <c r="BV42" s="329">
        <v>0.14222860000000001</v>
      </c>
    </row>
    <row r="43" spans="1:74" s="166" customFormat="1" ht="12" customHeight="1" x14ac:dyDescent="0.25">
      <c r="A43" s="499" t="s">
        <v>35</v>
      </c>
      <c r="B43" s="533" t="s">
        <v>821</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3.6943426000000001E-2</v>
      </c>
      <c r="AZ43" s="263">
        <v>3.3388583999999999E-2</v>
      </c>
      <c r="BA43" s="263">
        <v>3.6984316000000003E-2</v>
      </c>
      <c r="BB43" s="263">
        <v>3.3810209000000001E-2</v>
      </c>
      <c r="BC43" s="263">
        <v>3.4819625999999999E-2</v>
      </c>
      <c r="BD43" s="263">
        <v>3.4010199999999997E-2</v>
      </c>
      <c r="BE43" s="263">
        <v>3.5685500000000002E-2</v>
      </c>
      <c r="BF43" s="263">
        <v>3.58459E-2</v>
      </c>
      <c r="BG43" s="329">
        <v>3.4476100000000003E-2</v>
      </c>
      <c r="BH43" s="329">
        <v>3.5613600000000002E-2</v>
      </c>
      <c r="BI43" s="329">
        <v>3.49193E-2</v>
      </c>
      <c r="BJ43" s="329">
        <v>3.7350500000000002E-2</v>
      </c>
      <c r="BK43" s="329">
        <v>3.7028800000000001E-2</v>
      </c>
      <c r="BL43" s="329">
        <v>3.2976600000000002E-2</v>
      </c>
      <c r="BM43" s="329">
        <v>3.67269E-2</v>
      </c>
      <c r="BN43" s="329">
        <v>3.4718699999999998E-2</v>
      </c>
      <c r="BO43" s="329">
        <v>3.58932E-2</v>
      </c>
      <c r="BP43" s="329">
        <v>3.4340299999999997E-2</v>
      </c>
      <c r="BQ43" s="329">
        <v>3.5264700000000003E-2</v>
      </c>
      <c r="BR43" s="329">
        <v>3.5377400000000003E-2</v>
      </c>
      <c r="BS43" s="329">
        <v>3.4124700000000001E-2</v>
      </c>
      <c r="BT43" s="329">
        <v>3.5055999999999997E-2</v>
      </c>
      <c r="BU43" s="329">
        <v>3.4343899999999997E-2</v>
      </c>
      <c r="BV43" s="329">
        <v>3.6844799999999997E-2</v>
      </c>
    </row>
    <row r="44" spans="1:74" s="166" customFormat="1" ht="12" customHeight="1" x14ac:dyDescent="0.25">
      <c r="A44" s="499" t="s">
        <v>34</v>
      </c>
      <c r="B44" s="533" t="s">
        <v>1028</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0.17104695</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0.174864508</v>
      </c>
      <c r="AZ44" s="263">
        <v>0.16227636600000001</v>
      </c>
      <c r="BA44" s="263">
        <v>0.16966160799999999</v>
      </c>
      <c r="BB44" s="263">
        <v>0.16347948800000001</v>
      </c>
      <c r="BC44" s="263">
        <v>0.17361651</v>
      </c>
      <c r="BD44" s="263">
        <v>0.174219018</v>
      </c>
      <c r="BE44" s="263">
        <v>0.17992242</v>
      </c>
      <c r="BF44" s="263">
        <v>0.18138477</v>
      </c>
      <c r="BG44" s="329">
        <v>0.17410390000000001</v>
      </c>
      <c r="BH44" s="329">
        <v>0.17974300000000001</v>
      </c>
      <c r="BI44" s="329">
        <v>0.17506630000000001</v>
      </c>
      <c r="BJ44" s="329">
        <v>0.18429390000000001</v>
      </c>
      <c r="BK44" s="329">
        <v>0.18614749999999999</v>
      </c>
      <c r="BL44" s="329">
        <v>0.16890659999999999</v>
      </c>
      <c r="BM44" s="329">
        <v>0.1802233</v>
      </c>
      <c r="BN44" s="329">
        <v>0.17288190000000001</v>
      </c>
      <c r="BO44" s="329">
        <v>0.1793032</v>
      </c>
      <c r="BP44" s="329">
        <v>0.1766614</v>
      </c>
      <c r="BQ44" s="329">
        <v>0.1848457</v>
      </c>
      <c r="BR44" s="329">
        <v>0.1847549</v>
      </c>
      <c r="BS44" s="329">
        <v>0.17609639999999999</v>
      </c>
      <c r="BT44" s="329">
        <v>0.18139089999999999</v>
      </c>
      <c r="BU44" s="329">
        <v>0.1758564</v>
      </c>
      <c r="BV44" s="329">
        <v>0.18534610000000001</v>
      </c>
    </row>
    <row r="45" spans="1:74" s="166" customFormat="1" ht="12" customHeight="1" x14ac:dyDescent="0.25">
      <c r="A45" s="528" t="s">
        <v>96</v>
      </c>
      <c r="B45" s="533" t="s">
        <v>456</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0.33984385287000002</v>
      </c>
      <c r="AZ45" s="263">
        <v>0.33955946863999997</v>
      </c>
      <c r="BA45" s="263">
        <v>0.38466546001000002</v>
      </c>
      <c r="BB45" s="263">
        <v>0.41125779936000001</v>
      </c>
      <c r="BC45" s="263">
        <v>0.37278415366000001</v>
      </c>
      <c r="BD45" s="263">
        <v>0.29979543006999998</v>
      </c>
      <c r="BE45" s="263">
        <v>0.23986170000000001</v>
      </c>
      <c r="BF45" s="263">
        <v>0.25828139999999999</v>
      </c>
      <c r="BG45" s="329">
        <v>0.28939530000000002</v>
      </c>
      <c r="BH45" s="329">
        <v>0.3180771</v>
      </c>
      <c r="BI45" s="329">
        <v>0.34749190000000002</v>
      </c>
      <c r="BJ45" s="329">
        <v>0.39072709999999999</v>
      </c>
      <c r="BK45" s="329">
        <v>0.35890369999999999</v>
      </c>
      <c r="BL45" s="329">
        <v>0.35773149999999998</v>
      </c>
      <c r="BM45" s="329">
        <v>0.41472989999999998</v>
      </c>
      <c r="BN45" s="329">
        <v>0.4291895</v>
      </c>
      <c r="BO45" s="329">
        <v>0.39508589999999999</v>
      </c>
      <c r="BP45" s="329">
        <v>0.31497310000000001</v>
      </c>
      <c r="BQ45" s="329">
        <v>0.24671650000000001</v>
      </c>
      <c r="BR45" s="329">
        <v>0.26961220000000002</v>
      </c>
      <c r="BS45" s="329">
        <v>0.30082690000000001</v>
      </c>
      <c r="BT45" s="329">
        <v>0.33233109999999999</v>
      </c>
      <c r="BU45" s="329">
        <v>0.35699360000000002</v>
      </c>
      <c r="BV45" s="329">
        <v>0.4079198</v>
      </c>
    </row>
    <row r="46" spans="1:74" ht="12" customHeight="1" x14ac:dyDescent="0.25">
      <c r="A46" s="534" t="s">
        <v>24</v>
      </c>
      <c r="B46" s="535" t="s">
        <v>777</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0.96319496134000004</v>
      </c>
      <c r="AB46" s="264">
        <v>0.97175148594000005</v>
      </c>
      <c r="AC46" s="264">
        <v>0.96829490258999995</v>
      </c>
      <c r="AD46" s="264">
        <v>0.92048998561999995</v>
      </c>
      <c r="AE46" s="264">
        <v>1.0277381251</v>
      </c>
      <c r="AF46" s="264">
        <v>1.0429912825000001</v>
      </c>
      <c r="AG46" s="264">
        <v>0.98966697281000005</v>
      </c>
      <c r="AH46" s="264">
        <v>0.94720819129</v>
      </c>
      <c r="AI46" s="264">
        <v>0.87747647305999998</v>
      </c>
      <c r="AJ46" s="264">
        <v>0.92222616320999995</v>
      </c>
      <c r="AK46" s="264">
        <v>0.96645170518000001</v>
      </c>
      <c r="AL46" s="264">
        <v>0.97185467625999999</v>
      </c>
      <c r="AM46" s="264">
        <v>0.97982820008000004</v>
      </c>
      <c r="AN46" s="264">
        <v>0.87856738516999999</v>
      </c>
      <c r="AO46" s="264">
        <v>1.0915646309</v>
      </c>
      <c r="AP46" s="264">
        <v>1.0362611883999999</v>
      </c>
      <c r="AQ46" s="264">
        <v>1.0970318416</v>
      </c>
      <c r="AR46" s="264">
        <v>1.0288415997</v>
      </c>
      <c r="AS46" s="264">
        <v>0.98213823329000005</v>
      </c>
      <c r="AT46" s="264">
        <v>1.0057445071</v>
      </c>
      <c r="AU46" s="264">
        <v>0.96476391783000004</v>
      </c>
      <c r="AV46" s="264">
        <v>1.0062120931</v>
      </c>
      <c r="AW46" s="264">
        <v>1.0257889622</v>
      </c>
      <c r="AX46" s="264">
        <v>1.1101338301999999</v>
      </c>
      <c r="AY46" s="264">
        <v>1.0985149773</v>
      </c>
      <c r="AZ46" s="264">
        <v>1.0526107040999999</v>
      </c>
      <c r="BA46" s="264">
        <v>1.1978435054000001</v>
      </c>
      <c r="BB46" s="264">
        <v>1.1725582902</v>
      </c>
      <c r="BC46" s="264">
        <v>1.2095080976000001</v>
      </c>
      <c r="BD46" s="264">
        <v>1.1788808779</v>
      </c>
      <c r="BE46" s="264">
        <v>1.106274</v>
      </c>
      <c r="BF46" s="264">
        <v>1.0808219999999999</v>
      </c>
      <c r="BG46" s="327">
        <v>1.0486949999999999</v>
      </c>
      <c r="BH46" s="327">
        <v>1.0709090000000001</v>
      </c>
      <c r="BI46" s="327">
        <v>1.0840540000000001</v>
      </c>
      <c r="BJ46" s="327">
        <v>1.150901</v>
      </c>
      <c r="BK46" s="327">
        <v>1.1456820000000001</v>
      </c>
      <c r="BL46" s="327">
        <v>1.0991679999999999</v>
      </c>
      <c r="BM46" s="327">
        <v>1.270723</v>
      </c>
      <c r="BN46" s="327">
        <v>1.2936300000000001</v>
      </c>
      <c r="BO46" s="327">
        <v>1.342012</v>
      </c>
      <c r="BP46" s="327">
        <v>1.2580480000000001</v>
      </c>
      <c r="BQ46" s="327">
        <v>1.1845319999999999</v>
      </c>
      <c r="BR46" s="327">
        <v>1.159186</v>
      </c>
      <c r="BS46" s="327">
        <v>1.11283</v>
      </c>
      <c r="BT46" s="327">
        <v>1.1402810000000001</v>
      </c>
      <c r="BU46" s="327">
        <v>1.142717</v>
      </c>
      <c r="BV46" s="327">
        <v>1.218847</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1031</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822</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1032</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9" t="s">
        <v>1394</v>
      </c>
      <c r="C51" s="741"/>
      <c r="D51" s="741"/>
      <c r="E51" s="741"/>
      <c r="F51" s="741"/>
      <c r="G51" s="741"/>
      <c r="H51" s="741"/>
      <c r="I51" s="741"/>
      <c r="J51" s="741"/>
      <c r="K51" s="741"/>
      <c r="L51" s="741"/>
      <c r="M51" s="741"/>
      <c r="N51" s="741"/>
      <c r="O51" s="741"/>
      <c r="P51" s="741"/>
      <c r="Q51" s="735"/>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1392</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9" t="s">
        <v>1393</v>
      </c>
      <c r="C53" s="741"/>
      <c r="D53" s="741"/>
      <c r="E53" s="741"/>
      <c r="F53" s="741"/>
      <c r="G53" s="741"/>
      <c r="H53" s="741"/>
      <c r="I53" s="741"/>
      <c r="J53" s="741"/>
      <c r="K53" s="741"/>
      <c r="L53" s="741"/>
      <c r="M53" s="741"/>
      <c r="N53" s="741"/>
      <c r="O53" s="741"/>
      <c r="P53" s="741"/>
      <c r="Q53" s="735"/>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806</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49" t="str">
        <f>"Notes: "&amp;"EIA completed modeling and analysis for this report on " &amp;Dates!D2&amp;"."</f>
        <v>Notes: EIA completed modeling and analysis for this report on Thursday September 1, 2022.</v>
      </c>
      <c r="C55" s="748"/>
      <c r="D55" s="748"/>
      <c r="E55" s="748"/>
      <c r="F55" s="748"/>
      <c r="G55" s="748"/>
      <c r="H55" s="748"/>
      <c r="I55" s="748"/>
      <c r="J55" s="748"/>
      <c r="K55" s="748"/>
      <c r="L55" s="748"/>
      <c r="M55" s="748"/>
      <c r="N55" s="748"/>
      <c r="O55" s="748"/>
      <c r="P55" s="748"/>
      <c r="Q55" s="748"/>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49" t="s">
        <v>350</v>
      </c>
      <c r="C56" s="748"/>
      <c r="D56" s="748"/>
      <c r="E56" s="748"/>
      <c r="F56" s="748"/>
      <c r="G56" s="748"/>
      <c r="H56" s="748"/>
      <c r="I56" s="748"/>
      <c r="J56" s="748"/>
      <c r="K56" s="748"/>
      <c r="L56" s="748"/>
      <c r="M56" s="748"/>
      <c r="N56" s="748"/>
      <c r="O56" s="748"/>
      <c r="P56" s="748"/>
      <c r="Q56" s="748"/>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20" t="s">
        <v>360</v>
      </c>
      <c r="C57" s="735"/>
      <c r="D57" s="735"/>
      <c r="E57" s="735"/>
      <c r="F57" s="735"/>
      <c r="G57" s="735"/>
      <c r="H57" s="735"/>
      <c r="I57" s="735"/>
      <c r="J57" s="735"/>
      <c r="K57" s="735"/>
      <c r="L57" s="735"/>
      <c r="M57" s="735"/>
      <c r="N57" s="735"/>
      <c r="O57" s="735"/>
      <c r="P57" s="735"/>
      <c r="Q57" s="735"/>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829</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4" t="s">
        <v>1356</v>
      </c>
      <c r="C59" s="735"/>
      <c r="D59" s="735"/>
      <c r="E59" s="735"/>
      <c r="F59" s="735"/>
      <c r="G59" s="735"/>
      <c r="H59" s="735"/>
      <c r="I59" s="735"/>
      <c r="J59" s="735"/>
      <c r="K59" s="735"/>
      <c r="L59" s="735"/>
      <c r="M59" s="735"/>
      <c r="N59" s="735"/>
      <c r="O59" s="735"/>
      <c r="P59" s="735"/>
      <c r="Q59" s="735"/>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796875" defaultRowHeight="12" customHeight="1" x14ac:dyDescent="0.35"/>
  <cols>
    <col min="1" max="1" width="12.453125" style="645" customWidth="1"/>
    <col min="2" max="2" width="26" style="645" customWidth="1"/>
    <col min="3" max="55" width="6.54296875" style="645" customWidth="1"/>
    <col min="56" max="58" width="6.54296875" style="660" customWidth="1"/>
    <col min="59" max="74" width="6.54296875" style="645" customWidth="1"/>
    <col min="75" max="16384" width="9.1796875" style="645"/>
  </cols>
  <sheetData>
    <row r="1" spans="1:74" ht="12.75" customHeight="1" x14ac:dyDescent="0.35">
      <c r="A1" s="827" t="s">
        <v>790</v>
      </c>
      <c r="B1" s="648" t="s">
        <v>1033</v>
      </c>
      <c r="C1" s="646"/>
      <c r="D1" s="646"/>
      <c r="E1" s="646"/>
      <c r="F1" s="646"/>
      <c r="G1" s="646"/>
      <c r="H1" s="646"/>
      <c r="I1" s="646"/>
      <c r="J1" s="646"/>
      <c r="K1" s="646"/>
      <c r="L1" s="646"/>
      <c r="M1" s="646"/>
      <c r="N1" s="646"/>
      <c r="O1" s="646"/>
      <c r="P1" s="646"/>
      <c r="Q1" s="646"/>
    </row>
    <row r="2" spans="1:74" ht="12.75" customHeight="1" x14ac:dyDescent="0.35">
      <c r="A2" s="827"/>
      <c r="B2" s="647" t="str">
        <f>"U.S. Energy Information Administration  |  Short-Term Energy Outlook - "&amp;Dates!$D$1</f>
        <v>U.S. Energy Information Administration  |  Short-Term Energy Outlook - September 2022</v>
      </c>
      <c r="C2" s="646"/>
      <c r="D2" s="646"/>
      <c r="E2" s="646"/>
      <c r="F2" s="646"/>
      <c r="G2" s="646"/>
      <c r="H2" s="646"/>
      <c r="I2" s="646"/>
      <c r="J2" s="646"/>
      <c r="K2" s="646"/>
      <c r="L2" s="646"/>
      <c r="M2" s="646"/>
      <c r="N2" s="646"/>
      <c r="O2" s="646"/>
      <c r="P2" s="646"/>
      <c r="Q2" s="646"/>
    </row>
    <row r="3" spans="1:74" ht="12.75" customHeight="1" x14ac:dyDescent="0.35">
      <c r="A3" s="651"/>
      <c r="B3" s="652"/>
      <c r="C3" s="821">
        <f>Dates!D3</f>
        <v>2018</v>
      </c>
      <c r="D3" s="822"/>
      <c r="E3" s="822"/>
      <c r="F3" s="822"/>
      <c r="G3" s="822"/>
      <c r="H3" s="822"/>
      <c r="I3" s="822"/>
      <c r="J3" s="822"/>
      <c r="K3" s="822"/>
      <c r="L3" s="822"/>
      <c r="M3" s="822"/>
      <c r="N3" s="823"/>
      <c r="O3" s="821">
        <f>C3+1</f>
        <v>2019</v>
      </c>
      <c r="P3" s="822"/>
      <c r="Q3" s="822"/>
      <c r="R3" s="822"/>
      <c r="S3" s="822"/>
      <c r="T3" s="822"/>
      <c r="U3" s="822"/>
      <c r="V3" s="822"/>
      <c r="W3" s="822"/>
      <c r="X3" s="822"/>
      <c r="Y3" s="822"/>
      <c r="Z3" s="823"/>
      <c r="AA3" s="821">
        <f>O3+1</f>
        <v>2020</v>
      </c>
      <c r="AB3" s="822"/>
      <c r="AC3" s="822"/>
      <c r="AD3" s="822"/>
      <c r="AE3" s="822"/>
      <c r="AF3" s="822"/>
      <c r="AG3" s="822"/>
      <c r="AH3" s="822"/>
      <c r="AI3" s="822"/>
      <c r="AJ3" s="822"/>
      <c r="AK3" s="822"/>
      <c r="AL3" s="823"/>
      <c r="AM3" s="821">
        <f>AA3+1</f>
        <v>2021</v>
      </c>
      <c r="AN3" s="822"/>
      <c r="AO3" s="822"/>
      <c r="AP3" s="822"/>
      <c r="AQ3" s="822"/>
      <c r="AR3" s="822"/>
      <c r="AS3" s="822"/>
      <c r="AT3" s="822"/>
      <c r="AU3" s="822"/>
      <c r="AV3" s="822"/>
      <c r="AW3" s="822"/>
      <c r="AX3" s="823"/>
      <c r="AY3" s="821">
        <f>AM3+1</f>
        <v>2022</v>
      </c>
      <c r="AZ3" s="822"/>
      <c r="BA3" s="822"/>
      <c r="BB3" s="822"/>
      <c r="BC3" s="822"/>
      <c r="BD3" s="822"/>
      <c r="BE3" s="822"/>
      <c r="BF3" s="822"/>
      <c r="BG3" s="822"/>
      <c r="BH3" s="822"/>
      <c r="BI3" s="822"/>
      <c r="BJ3" s="823"/>
      <c r="BK3" s="821">
        <f>AY3+1</f>
        <v>2023</v>
      </c>
      <c r="BL3" s="822"/>
      <c r="BM3" s="822"/>
      <c r="BN3" s="822"/>
      <c r="BO3" s="822"/>
      <c r="BP3" s="822"/>
      <c r="BQ3" s="822"/>
      <c r="BR3" s="822"/>
      <c r="BS3" s="822"/>
      <c r="BT3" s="822"/>
      <c r="BU3" s="822"/>
      <c r="BV3" s="823"/>
    </row>
    <row r="4" spans="1:74" ht="12.75" customHeight="1" x14ac:dyDescent="0.35">
      <c r="A4" s="651"/>
      <c r="B4" s="653"/>
      <c r="C4" s="654" t="s">
        <v>468</v>
      </c>
      <c r="D4" s="654" t="s">
        <v>469</v>
      </c>
      <c r="E4" s="654" t="s">
        <v>470</v>
      </c>
      <c r="F4" s="654" t="s">
        <v>471</v>
      </c>
      <c r="G4" s="654" t="s">
        <v>472</v>
      </c>
      <c r="H4" s="654" t="s">
        <v>473</v>
      </c>
      <c r="I4" s="654" t="s">
        <v>474</v>
      </c>
      <c r="J4" s="654" t="s">
        <v>475</v>
      </c>
      <c r="K4" s="654" t="s">
        <v>476</v>
      </c>
      <c r="L4" s="654" t="s">
        <v>477</v>
      </c>
      <c r="M4" s="654" t="s">
        <v>478</v>
      </c>
      <c r="N4" s="654" t="s">
        <v>479</v>
      </c>
      <c r="O4" s="654" t="s">
        <v>468</v>
      </c>
      <c r="P4" s="654" t="s">
        <v>469</v>
      </c>
      <c r="Q4" s="654" t="s">
        <v>470</v>
      </c>
      <c r="R4" s="654" t="s">
        <v>471</v>
      </c>
      <c r="S4" s="654" t="s">
        <v>472</v>
      </c>
      <c r="T4" s="654" t="s">
        <v>473</v>
      </c>
      <c r="U4" s="654" t="s">
        <v>474</v>
      </c>
      <c r="V4" s="654" t="s">
        <v>475</v>
      </c>
      <c r="W4" s="654" t="s">
        <v>476</v>
      </c>
      <c r="X4" s="654" t="s">
        <v>477</v>
      </c>
      <c r="Y4" s="654" t="s">
        <v>478</v>
      </c>
      <c r="Z4" s="654" t="s">
        <v>479</v>
      </c>
      <c r="AA4" s="654" t="s">
        <v>468</v>
      </c>
      <c r="AB4" s="654" t="s">
        <v>469</v>
      </c>
      <c r="AC4" s="654" t="s">
        <v>470</v>
      </c>
      <c r="AD4" s="654" t="s">
        <v>471</v>
      </c>
      <c r="AE4" s="654" t="s">
        <v>472</v>
      </c>
      <c r="AF4" s="654" t="s">
        <v>473</v>
      </c>
      <c r="AG4" s="654" t="s">
        <v>474</v>
      </c>
      <c r="AH4" s="654" t="s">
        <v>475</v>
      </c>
      <c r="AI4" s="654" t="s">
        <v>476</v>
      </c>
      <c r="AJ4" s="654" t="s">
        <v>477</v>
      </c>
      <c r="AK4" s="654" t="s">
        <v>478</v>
      </c>
      <c r="AL4" s="654" t="s">
        <v>479</v>
      </c>
      <c r="AM4" s="654" t="s">
        <v>468</v>
      </c>
      <c r="AN4" s="654" t="s">
        <v>469</v>
      </c>
      <c r="AO4" s="654" t="s">
        <v>470</v>
      </c>
      <c r="AP4" s="654" t="s">
        <v>471</v>
      </c>
      <c r="AQ4" s="654" t="s">
        <v>472</v>
      </c>
      <c r="AR4" s="654" t="s">
        <v>473</v>
      </c>
      <c r="AS4" s="654" t="s">
        <v>474</v>
      </c>
      <c r="AT4" s="654" t="s">
        <v>475</v>
      </c>
      <c r="AU4" s="654" t="s">
        <v>476</v>
      </c>
      <c r="AV4" s="654" t="s">
        <v>477</v>
      </c>
      <c r="AW4" s="654" t="s">
        <v>478</v>
      </c>
      <c r="AX4" s="654" t="s">
        <v>479</v>
      </c>
      <c r="AY4" s="654" t="s">
        <v>468</v>
      </c>
      <c r="AZ4" s="654" t="s">
        <v>469</v>
      </c>
      <c r="BA4" s="654" t="s">
        <v>470</v>
      </c>
      <c r="BB4" s="654" t="s">
        <v>471</v>
      </c>
      <c r="BC4" s="654" t="s">
        <v>472</v>
      </c>
      <c r="BD4" s="654" t="s">
        <v>473</v>
      </c>
      <c r="BE4" s="654" t="s">
        <v>474</v>
      </c>
      <c r="BF4" s="654" t="s">
        <v>475</v>
      </c>
      <c r="BG4" s="654" t="s">
        <v>476</v>
      </c>
      <c r="BH4" s="654" t="s">
        <v>477</v>
      </c>
      <c r="BI4" s="654" t="s">
        <v>478</v>
      </c>
      <c r="BJ4" s="654" t="s">
        <v>479</v>
      </c>
      <c r="BK4" s="654" t="s">
        <v>468</v>
      </c>
      <c r="BL4" s="654" t="s">
        <v>469</v>
      </c>
      <c r="BM4" s="654" t="s">
        <v>470</v>
      </c>
      <c r="BN4" s="654" t="s">
        <v>471</v>
      </c>
      <c r="BO4" s="654" t="s">
        <v>472</v>
      </c>
      <c r="BP4" s="654" t="s">
        <v>473</v>
      </c>
      <c r="BQ4" s="654" t="s">
        <v>474</v>
      </c>
      <c r="BR4" s="654" t="s">
        <v>475</v>
      </c>
      <c r="BS4" s="654" t="s">
        <v>476</v>
      </c>
      <c r="BT4" s="654" t="s">
        <v>477</v>
      </c>
      <c r="BU4" s="654" t="s">
        <v>478</v>
      </c>
      <c r="BV4" s="654" t="s">
        <v>479</v>
      </c>
    </row>
    <row r="5" spans="1:74" ht="12" customHeight="1" x14ac:dyDescent="0.35">
      <c r="A5" s="651"/>
      <c r="B5" s="650" t="s">
        <v>1041</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1042</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1034</v>
      </c>
      <c r="B7" s="649" t="s">
        <v>1043</v>
      </c>
      <c r="C7" s="659">
        <v>6810.5</v>
      </c>
      <c r="D7" s="659">
        <v>6813.5</v>
      </c>
      <c r="E7" s="659">
        <v>6788.1</v>
      </c>
      <c r="F7" s="659">
        <v>6788.1</v>
      </c>
      <c r="G7" s="659">
        <v>6788.1</v>
      </c>
      <c r="H7" s="659">
        <v>6836.5</v>
      </c>
      <c r="I7" s="659">
        <v>6760.5</v>
      </c>
      <c r="J7" s="659">
        <v>6753.4</v>
      </c>
      <c r="K7" s="659">
        <v>6731.3</v>
      </c>
      <c r="L7" s="659">
        <v>6731.3</v>
      </c>
      <c r="M7" s="659">
        <v>6730.2</v>
      </c>
      <c r="N7" s="659">
        <v>6672.8</v>
      </c>
      <c r="O7" s="659">
        <v>6736.7</v>
      </c>
      <c r="P7" s="659">
        <v>6689.6</v>
      </c>
      <c r="Q7" s="659">
        <v>6689.6</v>
      </c>
      <c r="R7" s="659">
        <v>6571.8</v>
      </c>
      <c r="S7" s="659">
        <v>6560.6</v>
      </c>
      <c r="T7" s="659">
        <v>6545.8</v>
      </c>
      <c r="U7" s="659">
        <v>6528.7</v>
      </c>
      <c r="V7" s="659">
        <v>6530.5</v>
      </c>
      <c r="W7" s="659">
        <v>6528.5</v>
      </c>
      <c r="X7" s="659">
        <v>6425.9</v>
      </c>
      <c r="Y7" s="659">
        <v>6390.2</v>
      </c>
      <c r="Z7" s="659">
        <v>6506.4</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5936.6</v>
      </c>
      <c r="AZ7" s="659">
        <v>5934.2</v>
      </c>
      <c r="BA7" s="659">
        <v>5931.4</v>
      </c>
      <c r="BB7" s="659">
        <v>5931.4</v>
      </c>
      <c r="BC7" s="659">
        <v>5931.4</v>
      </c>
      <c r="BD7" s="659">
        <v>5936.4</v>
      </c>
      <c r="BE7" s="659">
        <v>5933.2</v>
      </c>
      <c r="BF7" s="659">
        <v>5933.2</v>
      </c>
      <c r="BG7" s="661">
        <v>5933.2</v>
      </c>
      <c r="BH7" s="661">
        <v>5934.8</v>
      </c>
      <c r="BI7" s="661">
        <v>5931.6</v>
      </c>
      <c r="BJ7" s="661">
        <v>5955.6</v>
      </c>
      <c r="BK7" s="661">
        <v>5932.2</v>
      </c>
      <c r="BL7" s="661">
        <v>5935.2</v>
      </c>
      <c r="BM7" s="661">
        <v>5935.2</v>
      </c>
      <c r="BN7" s="661">
        <v>5935.2</v>
      </c>
      <c r="BO7" s="661">
        <v>5935.2</v>
      </c>
      <c r="BP7" s="661">
        <v>5937.2</v>
      </c>
      <c r="BQ7" s="661">
        <v>5878.7</v>
      </c>
      <c r="BR7" s="661">
        <v>5878.7</v>
      </c>
      <c r="BS7" s="661">
        <v>5878.7</v>
      </c>
      <c r="BT7" s="661">
        <v>5878.7</v>
      </c>
      <c r="BU7" s="661">
        <v>5878.7</v>
      </c>
      <c r="BV7" s="661">
        <v>5878.7</v>
      </c>
    </row>
    <row r="8" spans="1:74" ht="12" customHeight="1" x14ac:dyDescent="0.35">
      <c r="A8" s="651" t="s">
        <v>1035</v>
      </c>
      <c r="B8" s="649" t="s">
        <v>1044</v>
      </c>
      <c r="C8" s="659">
        <v>4175.8999999999996</v>
      </c>
      <c r="D8" s="659">
        <v>4178.8999999999996</v>
      </c>
      <c r="E8" s="659">
        <v>4153.5</v>
      </c>
      <c r="F8" s="659">
        <v>4153.5</v>
      </c>
      <c r="G8" s="659">
        <v>4153.5</v>
      </c>
      <c r="H8" s="659">
        <v>4201.8999999999996</v>
      </c>
      <c r="I8" s="659">
        <v>4125.8999999999996</v>
      </c>
      <c r="J8" s="659">
        <v>4118.8</v>
      </c>
      <c r="K8" s="659">
        <v>4115.2</v>
      </c>
      <c r="L8" s="659">
        <v>4115.2</v>
      </c>
      <c r="M8" s="659">
        <v>4114.1000000000004</v>
      </c>
      <c r="N8" s="659">
        <v>4111.7</v>
      </c>
      <c r="O8" s="659">
        <v>3984.5</v>
      </c>
      <c r="P8" s="659">
        <v>3984.5</v>
      </c>
      <c r="Q8" s="659">
        <v>3984.5</v>
      </c>
      <c r="R8" s="659">
        <v>3949.7</v>
      </c>
      <c r="S8" s="659">
        <v>3938.5</v>
      </c>
      <c r="T8" s="659">
        <v>3938.7</v>
      </c>
      <c r="U8" s="659">
        <v>3921.6</v>
      </c>
      <c r="V8" s="659">
        <v>3923.4</v>
      </c>
      <c r="W8" s="659">
        <v>3921.4</v>
      </c>
      <c r="X8" s="659">
        <v>3908.1</v>
      </c>
      <c r="Y8" s="659">
        <v>3909.4</v>
      </c>
      <c r="Z8" s="659">
        <v>3909.6</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3634</v>
      </c>
      <c r="AZ8" s="659">
        <v>3631.6</v>
      </c>
      <c r="BA8" s="659">
        <v>3628.8</v>
      </c>
      <c r="BB8" s="659">
        <v>3628.8</v>
      </c>
      <c r="BC8" s="659">
        <v>3628.8</v>
      </c>
      <c r="BD8" s="659">
        <v>3633.8</v>
      </c>
      <c r="BE8" s="659">
        <v>3630.6</v>
      </c>
      <c r="BF8" s="659">
        <v>3630.6</v>
      </c>
      <c r="BG8" s="661">
        <v>3630.6</v>
      </c>
      <c r="BH8" s="661">
        <v>3632.2</v>
      </c>
      <c r="BI8" s="661">
        <v>3629</v>
      </c>
      <c r="BJ8" s="661">
        <v>3653</v>
      </c>
      <c r="BK8" s="661">
        <v>3629.6</v>
      </c>
      <c r="BL8" s="661">
        <v>3632.6</v>
      </c>
      <c r="BM8" s="661">
        <v>3632.6</v>
      </c>
      <c r="BN8" s="661">
        <v>3632.6</v>
      </c>
      <c r="BO8" s="661">
        <v>3632.6</v>
      </c>
      <c r="BP8" s="661">
        <v>3634.6</v>
      </c>
      <c r="BQ8" s="661">
        <v>3576.1</v>
      </c>
      <c r="BR8" s="661">
        <v>3576.1</v>
      </c>
      <c r="BS8" s="661">
        <v>3576.1</v>
      </c>
      <c r="BT8" s="661">
        <v>3576.1</v>
      </c>
      <c r="BU8" s="661">
        <v>3576.1</v>
      </c>
      <c r="BV8" s="661">
        <v>3576.1</v>
      </c>
    </row>
    <row r="9" spans="1:74" ht="12" customHeight="1" x14ac:dyDescent="0.35">
      <c r="A9" s="651" t="s">
        <v>1036</v>
      </c>
      <c r="B9" s="649" t="s">
        <v>1045</v>
      </c>
      <c r="C9" s="659">
        <v>2634.6</v>
      </c>
      <c r="D9" s="659">
        <v>2634.6</v>
      </c>
      <c r="E9" s="659">
        <v>2634.6</v>
      </c>
      <c r="F9" s="659">
        <v>2634.6</v>
      </c>
      <c r="G9" s="659">
        <v>2634.6</v>
      </c>
      <c r="H9" s="659">
        <v>2634.6</v>
      </c>
      <c r="I9" s="659">
        <v>2634.6</v>
      </c>
      <c r="J9" s="659">
        <v>2634.6</v>
      </c>
      <c r="K9" s="659">
        <v>2616.1</v>
      </c>
      <c r="L9" s="659">
        <v>2616.1</v>
      </c>
      <c r="M9" s="659">
        <v>2616.1</v>
      </c>
      <c r="N9" s="659">
        <v>2561.1</v>
      </c>
      <c r="O9" s="659">
        <v>2752.2</v>
      </c>
      <c r="P9" s="659">
        <v>2705.1</v>
      </c>
      <c r="Q9" s="659">
        <v>2705.1</v>
      </c>
      <c r="R9" s="659">
        <v>2622.1</v>
      </c>
      <c r="S9" s="659">
        <v>2622.1</v>
      </c>
      <c r="T9" s="659">
        <v>2607.1</v>
      </c>
      <c r="U9" s="659">
        <v>2607.1</v>
      </c>
      <c r="V9" s="659">
        <v>2607.1</v>
      </c>
      <c r="W9" s="659">
        <v>2607.1</v>
      </c>
      <c r="X9" s="659">
        <v>2517.8000000000002</v>
      </c>
      <c r="Y9" s="659">
        <v>2480.8000000000002</v>
      </c>
      <c r="Z9" s="659">
        <v>2596.8000000000002</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59">
        <v>2302.6</v>
      </c>
      <c r="BC9" s="659">
        <v>2302.6</v>
      </c>
      <c r="BD9" s="659">
        <v>2302.6</v>
      </c>
      <c r="BE9" s="659">
        <v>2302.6</v>
      </c>
      <c r="BF9" s="659">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35">
      <c r="A10" s="651" t="s">
        <v>1037</v>
      </c>
      <c r="B10" s="649" t="s">
        <v>1046</v>
      </c>
      <c r="C10" s="659">
        <v>78518.3</v>
      </c>
      <c r="D10" s="659">
        <v>78528.7</v>
      </c>
      <c r="E10" s="659">
        <v>78528.7</v>
      </c>
      <c r="F10" s="659">
        <v>78528.7</v>
      </c>
      <c r="G10" s="659">
        <v>78528.7</v>
      </c>
      <c r="H10" s="659">
        <v>78489.7</v>
      </c>
      <c r="I10" s="659">
        <v>78489.7</v>
      </c>
      <c r="J10" s="659">
        <v>78487.5</v>
      </c>
      <c r="K10" s="659">
        <v>78487.5</v>
      </c>
      <c r="L10" s="659">
        <v>78487.5</v>
      </c>
      <c r="M10" s="659">
        <v>78609.5</v>
      </c>
      <c r="N10" s="659">
        <v>78610.600000000006</v>
      </c>
      <c r="O10" s="659">
        <v>78430.100000000006</v>
      </c>
      <c r="P10" s="659">
        <v>78430.100000000006</v>
      </c>
      <c r="Q10" s="659">
        <v>78419.100000000006</v>
      </c>
      <c r="R10" s="659">
        <v>78417.899999999994</v>
      </c>
      <c r="S10" s="659">
        <v>78421.3</v>
      </c>
      <c r="T10" s="659">
        <v>78396.600000000006</v>
      </c>
      <c r="U10" s="659">
        <v>78396.600000000006</v>
      </c>
      <c r="V10" s="659">
        <v>78396.399999999994</v>
      </c>
      <c r="W10" s="659">
        <v>78292.600000000006</v>
      </c>
      <c r="X10" s="659">
        <v>78291.899999999994</v>
      </c>
      <c r="Y10" s="659">
        <v>78286.5</v>
      </c>
      <c r="Z10" s="659">
        <v>78287.7</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78794.8</v>
      </c>
      <c r="AZ10" s="659">
        <v>78796.5</v>
      </c>
      <c r="BA10" s="659">
        <v>78808.2</v>
      </c>
      <c r="BB10" s="659">
        <v>78808.2</v>
      </c>
      <c r="BC10" s="659">
        <v>78808.2</v>
      </c>
      <c r="BD10" s="659">
        <v>78812.3</v>
      </c>
      <c r="BE10" s="659">
        <v>78818.8</v>
      </c>
      <c r="BF10" s="659">
        <v>78840.800000000003</v>
      </c>
      <c r="BG10" s="661">
        <v>78856.800000000003</v>
      </c>
      <c r="BH10" s="661">
        <v>78857.8</v>
      </c>
      <c r="BI10" s="661">
        <v>78875.8</v>
      </c>
      <c r="BJ10" s="661">
        <v>78880.399999999994</v>
      </c>
      <c r="BK10" s="661">
        <v>78880.399999999994</v>
      </c>
      <c r="BL10" s="661">
        <v>78880.399999999994</v>
      </c>
      <c r="BM10" s="661">
        <v>78880.399999999994</v>
      </c>
      <c r="BN10" s="661">
        <v>78878.899999999994</v>
      </c>
      <c r="BO10" s="661">
        <v>78878.899999999994</v>
      </c>
      <c r="BP10" s="661">
        <v>78889.3</v>
      </c>
      <c r="BQ10" s="661">
        <v>78889.3</v>
      </c>
      <c r="BR10" s="661">
        <v>78908.3</v>
      </c>
      <c r="BS10" s="661">
        <v>78915.8</v>
      </c>
      <c r="BT10" s="661">
        <v>78915.8</v>
      </c>
      <c r="BU10" s="661">
        <v>78915.8</v>
      </c>
      <c r="BV10" s="661">
        <v>78926.100000000006</v>
      </c>
    </row>
    <row r="11" spans="1:74" ht="12" customHeight="1" x14ac:dyDescent="0.35">
      <c r="A11" s="651" t="s">
        <v>1038</v>
      </c>
      <c r="B11" s="649" t="s">
        <v>84</v>
      </c>
      <c r="C11" s="659">
        <v>2380.1</v>
      </c>
      <c r="D11" s="659">
        <v>2380.1</v>
      </c>
      <c r="E11" s="659">
        <v>2390.1</v>
      </c>
      <c r="F11" s="659">
        <v>2368.8000000000002</v>
      </c>
      <c r="G11" s="659">
        <v>2368.8000000000002</v>
      </c>
      <c r="H11" s="659">
        <v>2368.8000000000002</v>
      </c>
      <c r="I11" s="659">
        <v>2368.8000000000002</v>
      </c>
      <c r="J11" s="659">
        <v>2368.8000000000002</v>
      </c>
      <c r="K11" s="659">
        <v>2368.8000000000002</v>
      </c>
      <c r="L11" s="659">
        <v>2368.8000000000002</v>
      </c>
      <c r="M11" s="659">
        <v>2368.8000000000002</v>
      </c>
      <c r="N11" s="659">
        <v>2375.8000000000002</v>
      </c>
      <c r="O11" s="659">
        <v>2464.5</v>
      </c>
      <c r="P11" s="659">
        <v>2460.8000000000002</v>
      </c>
      <c r="Q11" s="659">
        <v>2460.8000000000002</v>
      </c>
      <c r="R11" s="659">
        <v>2460.8000000000002</v>
      </c>
      <c r="S11" s="659">
        <v>2460.8000000000002</v>
      </c>
      <c r="T11" s="659">
        <v>2460.8000000000002</v>
      </c>
      <c r="U11" s="659">
        <v>2460.8000000000002</v>
      </c>
      <c r="V11" s="659">
        <v>2460.8000000000002</v>
      </c>
      <c r="W11" s="659">
        <v>2460.8000000000002</v>
      </c>
      <c r="X11" s="659">
        <v>2460.8000000000002</v>
      </c>
      <c r="Y11" s="659">
        <v>2480.8000000000002</v>
      </c>
      <c r="Z11" s="659">
        <v>2480.8000000000002</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2482.9</v>
      </c>
      <c r="BB11" s="659">
        <v>2499.9</v>
      </c>
      <c r="BC11" s="659">
        <v>2499.9</v>
      </c>
      <c r="BD11" s="659">
        <v>2516.9</v>
      </c>
      <c r="BE11" s="659">
        <v>2516.9</v>
      </c>
      <c r="BF11" s="659">
        <v>2516.9</v>
      </c>
      <c r="BG11" s="661">
        <v>2516.9</v>
      </c>
      <c r="BH11" s="661">
        <v>2541.9</v>
      </c>
      <c r="BI11" s="661">
        <v>2541.9</v>
      </c>
      <c r="BJ11" s="661">
        <v>2541.9</v>
      </c>
      <c r="BK11" s="661">
        <v>2541.9</v>
      </c>
      <c r="BL11" s="661">
        <v>2541.9</v>
      </c>
      <c r="BM11" s="661">
        <v>2541.9</v>
      </c>
      <c r="BN11" s="661">
        <v>2541.9</v>
      </c>
      <c r="BO11" s="661">
        <v>2541.9</v>
      </c>
      <c r="BP11" s="661">
        <v>2541.9</v>
      </c>
      <c r="BQ11" s="661">
        <v>2541.9</v>
      </c>
      <c r="BR11" s="661">
        <v>2541.9</v>
      </c>
      <c r="BS11" s="661">
        <v>2541.9</v>
      </c>
      <c r="BT11" s="661">
        <v>2541.9</v>
      </c>
      <c r="BU11" s="661">
        <v>2541.9</v>
      </c>
      <c r="BV11" s="661">
        <v>2541.9</v>
      </c>
    </row>
    <row r="12" spans="1:74" ht="12" customHeight="1" x14ac:dyDescent="0.35">
      <c r="A12" s="651" t="s">
        <v>1039</v>
      </c>
      <c r="B12" s="649" t="s">
        <v>1047</v>
      </c>
      <c r="C12" s="659">
        <v>27365</v>
      </c>
      <c r="D12" s="659">
        <v>27464.2</v>
      </c>
      <c r="E12" s="659">
        <v>27988.7</v>
      </c>
      <c r="F12" s="659">
        <v>28257.1</v>
      </c>
      <c r="G12" s="659">
        <v>28684.2</v>
      </c>
      <c r="H12" s="659">
        <v>28841.5</v>
      </c>
      <c r="I12" s="659">
        <v>28979.9</v>
      </c>
      <c r="J12" s="659">
        <v>29058.799999999999</v>
      </c>
      <c r="K12" s="659">
        <v>29371.8</v>
      </c>
      <c r="L12" s="659">
        <v>29540.6</v>
      </c>
      <c r="M12" s="659">
        <v>30072.5</v>
      </c>
      <c r="N12" s="659">
        <v>31497.3</v>
      </c>
      <c r="O12" s="659">
        <v>32083.4</v>
      </c>
      <c r="P12" s="659">
        <v>32294.1</v>
      </c>
      <c r="Q12" s="659">
        <v>32523.7</v>
      </c>
      <c r="R12" s="659">
        <v>32631.7</v>
      </c>
      <c r="S12" s="659">
        <v>32693.5</v>
      </c>
      <c r="T12" s="659">
        <v>32973.300000000003</v>
      </c>
      <c r="U12" s="659">
        <v>33237.699999999997</v>
      </c>
      <c r="V12" s="659">
        <v>33452.400000000001</v>
      </c>
      <c r="W12" s="659">
        <v>33706</v>
      </c>
      <c r="X12" s="659">
        <v>34151.4</v>
      </c>
      <c r="Y12" s="659">
        <v>34802.6</v>
      </c>
      <c r="Z12" s="659">
        <v>36855</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61903.5</v>
      </c>
      <c r="AZ12" s="659">
        <v>62212.7</v>
      </c>
      <c r="BA12" s="659">
        <v>63125.7</v>
      </c>
      <c r="BB12" s="659">
        <v>63543.5</v>
      </c>
      <c r="BC12" s="659">
        <v>64197.599999999999</v>
      </c>
      <c r="BD12" s="659">
        <v>66563.899999999994</v>
      </c>
      <c r="BE12" s="659">
        <v>68593.899999999994</v>
      </c>
      <c r="BF12" s="659">
        <v>69998.2</v>
      </c>
      <c r="BG12" s="661">
        <v>71235.5</v>
      </c>
      <c r="BH12" s="661">
        <v>72036.2</v>
      </c>
      <c r="BI12" s="661">
        <v>73394.3</v>
      </c>
      <c r="BJ12" s="661">
        <v>80173.2</v>
      </c>
      <c r="BK12" s="661">
        <v>81255.600000000006</v>
      </c>
      <c r="BL12" s="661">
        <v>81781.5</v>
      </c>
      <c r="BM12" s="661">
        <v>83680.100000000006</v>
      </c>
      <c r="BN12" s="661">
        <v>84891</v>
      </c>
      <c r="BO12" s="661">
        <v>85206.5</v>
      </c>
      <c r="BP12" s="661">
        <v>89316.9</v>
      </c>
      <c r="BQ12" s="661">
        <v>89691.9</v>
      </c>
      <c r="BR12" s="661">
        <v>90501.5</v>
      </c>
      <c r="BS12" s="661">
        <v>91858.6</v>
      </c>
      <c r="BT12" s="661">
        <v>92220.3</v>
      </c>
      <c r="BU12" s="661">
        <v>95366.8</v>
      </c>
      <c r="BV12" s="661">
        <v>104554.9</v>
      </c>
    </row>
    <row r="13" spans="1:74" ht="12" customHeight="1" x14ac:dyDescent="0.35">
      <c r="A13" s="651" t="s">
        <v>1040</v>
      </c>
      <c r="B13" s="649" t="s">
        <v>85</v>
      </c>
      <c r="C13" s="659">
        <v>88431.4</v>
      </c>
      <c r="D13" s="659">
        <v>88655.9</v>
      </c>
      <c r="E13" s="659">
        <v>88655.9</v>
      </c>
      <c r="F13" s="659">
        <v>88955.9</v>
      </c>
      <c r="G13" s="659">
        <v>88955.9</v>
      </c>
      <c r="H13" s="659">
        <v>89104.9</v>
      </c>
      <c r="I13" s="659">
        <v>89261.8</v>
      </c>
      <c r="J13" s="659">
        <v>89343.8</v>
      </c>
      <c r="K13" s="659">
        <v>89813.8</v>
      </c>
      <c r="L13" s="659">
        <v>90151.8</v>
      </c>
      <c r="M13" s="659">
        <v>90402.4</v>
      </c>
      <c r="N13" s="659">
        <v>94286</v>
      </c>
      <c r="O13" s="659">
        <v>95147.4</v>
      </c>
      <c r="P13" s="659">
        <v>95613.4</v>
      </c>
      <c r="Q13" s="659">
        <v>96445.9</v>
      </c>
      <c r="R13" s="659">
        <v>96447.7</v>
      </c>
      <c r="S13" s="659">
        <v>96677.2</v>
      </c>
      <c r="T13" s="659">
        <v>97921.1</v>
      </c>
      <c r="U13" s="659">
        <v>98196.7</v>
      </c>
      <c r="V13" s="659">
        <v>98580.1</v>
      </c>
      <c r="W13" s="659">
        <v>99576.8</v>
      </c>
      <c r="X13" s="659">
        <v>99501.8</v>
      </c>
      <c r="Y13" s="659">
        <v>100620.6</v>
      </c>
      <c r="Z13" s="659">
        <v>103417.5</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133565.79999999999</v>
      </c>
      <c r="AZ13" s="659">
        <v>133825.79999999999</v>
      </c>
      <c r="BA13" s="659">
        <v>134937.4</v>
      </c>
      <c r="BB13" s="659">
        <v>136848.20000000001</v>
      </c>
      <c r="BC13" s="659">
        <v>137048.4</v>
      </c>
      <c r="BD13" s="659">
        <v>137777.20000000001</v>
      </c>
      <c r="BE13" s="659">
        <v>137939.29999999999</v>
      </c>
      <c r="BF13" s="659">
        <v>137944.9</v>
      </c>
      <c r="BG13" s="661">
        <v>139171.5</v>
      </c>
      <c r="BH13" s="661">
        <v>139501.9</v>
      </c>
      <c r="BI13" s="661">
        <v>140051.9</v>
      </c>
      <c r="BJ13" s="661">
        <v>143371.20000000001</v>
      </c>
      <c r="BK13" s="661">
        <v>143371.20000000001</v>
      </c>
      <c r="BL13" s="661">
        <v>143371.20000000001</v>
      </c>
      <c r="BM13" s="661">
        <v>143521.20000000001</v>
      </c>
      <c r="BN13" s="661">
        <v>143811.9</v>
      </c>
      <c r="BO13" s="661">
        <v>143811.9</v>
      </c>
      <c r="BP13" s="661">
        <v>144311.9</v>
      </c>
      <c r="BQ13" s="661">
        <v>144311.9</v>
      </c>
      <c r="BR13" s="661">
        <v>144311.9</v>
      </c>
      <c r="BS13" s="661">
        <v>144671.9</v>
      </c>
      <c r="BT13" s="661">
        <v>144821.9</v>
      </c>
      <c r="BU13" s="661">
        <v>145073.9</v>
      </c>
      <c r="BV13" s="661">
        <v>147740.29999999999</v>
      </c>
    </row>
    <row r="14" spans="1:74" ht="12" customHeight="1" x14ac:dyDescent="0.35">
      <c r="A14" s="651"/>
      <c r="B14" s="650" t="s">
        <v>1048</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50"/>
      <c r="BC14" s="650"/>
      <c r="BD14" s="650"/>
      <c r="BE14" s="650"/>
      <c r="BF14" s="650"/>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1049</v>
      </c>
      <c r="B15" s="649" t="s">
        <v>1043</v>
      </c>
      <c r="C15" s="659">
        <v>6571.8</v>
      </c>
      <c r="D15" s="659">
        <v>6571.8</v>
      </c>
      <c r="E15" s="659">
        <v>6571.8</v>
      </c>
      <c r="F15" s="659">
        <v>6545.3</v>
      </c>
      <c r="G15" s="659">
        <v>6569.3</v>
      </c>
      <c r="H15" s="659">
        <v>6543.7</v>
      </c>
      <c r="I15" s="659">
        <v>6533.1</v>
      </c>
      <c r="J15" s="659">
        <v>6524.8</v>
      </c>
      <c r="K15" s="659">
        <v>6520.7</v>
      </c>
      <c r="L15" s="659">
        <v>6520.7</v>
      </c>
      <c r="M15" s="659">
        <v>6520.7</v>
      </c>
      <c r="N15" s="659">
        <v>6520.7</v>
      </c>
      <c r="O15" s="659">
        <v>6549.2</v>
      </c>
      <c r="P15" s="659">
        <v>6549.2</v>
      </c>
      <c r="Q15" s="659">
        <v>6549.2</v>
      </c>
      <c r="R15" s="659">
        <v>6417.9</v>
      </c>
      <c r="S15" s="659">
        <v>6406.9</v>
      </c>
      <c r="T15" s="659">
        <v>6436.3</v>
      </c>
      <c r="U15" s="659">
        <v>6366.8</v>
      </c>
      <c r="V15" s="659">
        <v>6366.8</v>
      </c>
      <c r="W15" s="659">
        <v>6366.8</v>
      </c>
      <c r="X15" s="659">
        <v>6366.8</v>
      </c>
      <c r="Y15" s="659">
        <v>6300.2</v>
      </c>
      <c r="Z15" s="659">
        <v>6300.2</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6143.5</v>
      </c>
      <c r="AZ15" s="659">
        <v>6143.5</v>
      </c>
      <c r="BA15" s="659">
        <v>6143.5</v>
      </c>
      <c r="BB15" s="659">
        <v>6143.5</v>
      </c>
      <c r="BC15" s="659">
        <v>6143.5</v>
      </c>
      <c r="BD15" s="659">
        <v>6155.5</v>
      </c>
      <c r="BE15" s="659">
        <v>6147.7</v>
      </c>
      <c r="BF15" s="659">
        <v>6147.7</v>
      </c>
      <c r="BG15" s="661">
        <v>6147.7</v>
      </c>
      <c r="BH15" s="661">
        <v>6147.7</v>
      </c>
      <c r="BI15" s="661">
        <v>6147.7</v>
      </c>
      <c r="BJ15" s="661">
        <v>6147.7</v>
      </c>
      <c r="BK15" s="661">
        <v>6147.7</v>
      </c>
      <c r="BL15" s="661">
        <v>6147.7</v>
      </c>
      <c r="BM15" s="661">
        <v>6147.7</v>
      </c>
      <c r="BN15" s="661">
        <v>6147.7</v>
      </c>
      <c r="BO15" s="661">
        <v>6147.7</v>
      </c>
      <c r="BP15" s="661">
        <v>6139.5</v>
      </c>
      <c r="BQ15" s="661">
        <v>6139.5</v>
      </c>
      <c r="BR15" s="661">
        <v>6139.5</v>
      </c>
      <c r="BS15" s="661">
        <v>6139.5</v>
      </c>
      <c r="BT15" s="661">
        <v>6139.5</v>
      </c>
      <c r="BU15" s="661">
        <v>6139.5</v>
      </c>
      <c r="BV15" s="661">
        <v>6139.5</v>
      </c>
    </row>
    <row r="16" spans="1:74" ht="12" customHeight="1" x14ac:dyDescent="0.35">
      <c r="A16" s="651" t="s">
        <v>1050</v>
      </c>
      <c r="B16" s="649" t="s">
        <v>1044</v>
      </c>
      <c r="C16" s="659">
        <v>873.2</v>
      </c>
      <c r="D16" s="659">
        <v>873.2</v>
      </c>
      <c r="E16" s="659">
        <v>873.2</v>
      </c>
      <c r="F16" s="659">
        <v>873.2</v>
      </c>
      <c r="G16" s="659">
        <v>873.2</v>
      </c>
      <c r="H16" s="659">
        <v>872.6</v>
      </c>
      <c r="I16" s="659">
        <v>872</v>
      </c>
      <c r="J16" s="659">
        <v>872</v>
      </c>
      <c r="K16" s="659">
        <v>867.9</v>
      </c>
      <c r="L16" s="659">
        <v>867.9</v>
      </c>
      <c r="M16" s="659">
        <v>867.9</v>
      </c>
      <c r="N16" s="659">
        <v>867.9</v>
      </c>
      <c r="O16" s="659">
        <v>853.3</v>
      </c>
      <c r="P16" s="659">
        <v>853.3</v>
      </c>
      <c r="Q16" s="659">
        <v>853.3</v>
      </c>
      <c r="R16" s="659">
        <v>789.7</v>
      </c>
      <c r="S16" s="659">
        <v>791.1</v>
      </c>
      <c r="T16" s="659">
        <v>791.1</v>
      </c>
      <c r="U16" s="659">
        <v>791.1</v>
      </c>
      <c r="V16" s="659">
        <v>791.1</v>
      </c>
      <c r="W16" s="659">
        <v>791.1</v>
      </c>
      <c r="X16" s="659">
        <v>791.1</v>
      </c>
      <c r="Y16" s="659">
        <v>791.1</v>
      </c>
      <c r="Z16" s="659">
        <v>791.1</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821.2</v>
      </c>
      <c r="AZ16" s="659">
        <v>821.2</v>
      </c>
      <c r="BA16" s="659">
        <v>821.2</v>
      </c>
      <c r="BB16" s="659">
        <v>821.2</v>
      </c>
      <c r="BC16" s="659">
        <v>821.2</v>
      </c>
      <c r="BD16" s="659">
        <v>821.2</v>
      </c>
      <c r="BE16" s="659">
        <v>821.2</v>
      </c>
      <c r="BF16" s="659">
        <v>821.2</v>
      </c>
      <c r="BG16" s="661">
        <v>821.2</v>
      </c>
      <c r="BH16" s="661">
        <v>821.2</v>
      </c>
      <c r="BI16" s="661">
        <v>821.2</v>
      </c>
      <c r="BJ16" s="661">
        <v>821.2</v>
      </c>
      <c r="BK16" s="661">
        <v>821.2</v>
      </c>
      <c r="BL16" s="661">
        <v>821.2</v>
      </c>
      <c r="BM16" s="661">
        <v>821.2</v>
      </c>
      <c r="BN16" s="661">
        <v>821.2</v>
      </c>
      <c r="BO16" s="661">
        <v>821.2</v>
      </c>
      <c r="BP16" s="661">
        <v>821.2</v>
      </c>
      <c r="BQ16" s="661">
        <v>821.2</v>
      </c>
      <c r="BR16" s="661">
        <v>821.2</v>
      </c>
      <c r="BS16" s="661">
        <v>821.2</v>
      </c>
      <c r="BT16" s="661">
        <v>821.2</v>
      </c>
      <c r="BU16" s="661">
        <v>821.2</v>
      </c>
      <c r="BV16" s="661">
        <v>821.2</v>
      </c>
    </row>
    <row r="17" spans="1:74" ht="12" customHeight="1" x14ac:dyDescent="0.35">
      <c r="A17" s="651" t="s">
        <v>1051</v>
      </c>
      <c r="B17" s="649" t="s">
        <v>1045</v>
      </c>
      <c r="C17" s="659">
        <v>5698.6</v>
      </c>
      <c r="D17" s="659">
        <v>5698.6</v>
      </c>
      <c r="E17" s="659">
        <v>5698.6</v>
      </c>
      <c r="F17" s="659">
        <v>5672.1</v>
      </c>
      <c r="G17" s="659">
        <v>5696.1</v>
      </c>
      <c r="H17" s="659">
        <v>5671.1</v>
      </c>
      <c r="I17" s="659">
        <v>5661.1</v>
      </c>
      <c r="J17" s="659">
        <v>5652.8</v>
      </c>
      <c r="K17" s="659">
        <v>5652.8</v>
      </c>
      <c r="L17" s="659">
        <v>5652.8</v>
      </c>
      <c r="M17" s="659">
        <v>5652.8</v>
      </c>
      <c r="N17" s="659">
        <v>5652.8</v>
      </c>
      <c r="O17" s="659">
        <v>5695.9</v>
      </c>
      <c r="P17" s="659">
        <v>5695.9</v>
      </c>
      <c r="Q17" s="659">
        <v>5695.9</v>
      </c>
      <c r="R17" s="659">
        <v>5628.2</v>
      </c>
      <c r="S17" s="659">
        <v>5615.8</v>
      </c>
      <c r="T17" s="659">
        <v>5645.2</v>
      </c>
      <c r="U17" s="659">
        <v>5575.7</v>
      </c>
      <c r="V17" s="659">
        <v>5575.7</v>
      </c>
      <c r="W17" s="659">
        <v>5575.7</v>
      </c>
      <c r="X17" s="659">
        <v>5575.7</v>
      </c>
      <c r="Y17" s="659">
        <v>5509.1</v>
      </c>
      <c r="Z17" s="659">
        <v>5509.1</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5322.3</v>
      </c>
      <c r="AZ17" s="659">
        <v>5322.3</v>
      </c>
      <c r="BA17" s="659">
        <v>5322.3</v>
      </c>
      <c r="BB17" s="659">
        <v>5322.3</v>
      </c>
      <c r="BC17" s="659">
        <v>5322.3</v>
      </c>
      <c r="BD17" s="659">
        <v>5334.3</v>
      </c>
      <c r="BE17" s="659">
        <v>5326.5</v>
      </c>
      <c r="BF17" s="659">
        <v>5326.5</v>
      </c>
      <c r="BG17" s="661">
        <v>5326.5</v>
      </c>
      <c r="BH17" s="661">
        <v>5326.5</v>
      </c>
      <c r="BI17" s="661">
        <v>5326.5</v>
      </c>
      <c r="BJ17" s="661">
        <v>5326.5</v>
      </c>
      <c r="BK17" s="661">
        <v>5326.5</v>
      </c>
      <c r="BL17" s="661">
        <v>5326.5</v>
      </c>
      <c r="BM17" s="661">
        <v>5326.5</v>
      </c>
      <c r="BN17" s="661">
        <v>5326.5</v>
      </c>
      <c r="BO17" s="661">
        <v>5326.5</v>
      </c>
      <c r="BP17" s="661">
        <v>5318.3</v>
      </c>
      <c r="BQ17" s="661">
        <v>5318.3</v>
      </c>
      <c r="BR17" s="661">
        <v>5318.3</v>
      </c>
      <c r="BS17" s="661">
        <v>5318.3</v>
      </c>
      <c r="BT17" s="661">
        <v>5318.3</v>
      </c>
      <c r="BU17" s="661">
        <v>5318.3</v>
      </c>
      <c r="BV17" s="661">
        <v>5318.3</v>
      </c>
    </row>
    <row r="18" spans="1:74" ht="12" customHeight="1" x14ac:dyDescent="0.35">
      <c r="A18" s="651" t="s">
        <v>1052</v>
      </c>
      <c r="B18" s="649" t="s">
        <v>1046</v>
      </c>
      <c r="C18" s="659">
        <v>275.5</v>
      </c>
      <c r="D18" s="659">
        <v>275.5</v>
      </c>
      <c r="E18" s="659">
        <v>275.5</v>
      </c>
      <c r="F18" s="659">
        <v>275.5</v>
      </c>
      <c r="G18" s="659">
        <v>275.5</v>
      </c>
      <c r="H18" s="659">
        <v>275.5</v>
      </c>
      <c r="I18" s="659">
        <v>275.5</v>
      </c>
      <c r="J18" s="659">
        <v>275.5</v>
      </c>
      <c r="K18" s="659">
        <v>275.5</v>
      </c>
      <c r="L18" s="659">
        <v>275.5</v>
      </c>
      <c r="M18" s="659">
        <v>275.5</v>
      </c>
      <c r="N18" s="659">
        <v>275.5</v>
      </c>
      <c r="O18" s="659">
        <v>280.89999999999998</v>
      </c>
      <c r="P18" s="659">
        <v>280.89999999999998</v>
      </c>
      <c r="Q18" s="659">
        <v>280.89999999999998</v>
      </c>
      <c r="R18" s="659">
        <v>279.7</v>
      </c>
      <c r="S18" s="659">
        <v>279.7</v>
      </c>
      <c r="T18" s="659">
        <v>279.7</v>
      </c>
      <c r="U18" s="659">
        <v>279.7</v>
      </c>
      <c r="V18" s="659">
        <v>279.7</v>
      </c>
      <c r="W18" s="659">
        <v>279.7</v>
      </c>
      <c r="X18" s="659">
        <v>279.7</v>
      </c>
      <c r="Y18" s="659">
        <v>279.7</v>
      </c>
      <c r="Z18" s="659">
        <v>279.7</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59">
        <v>288.10000000000002</v>
      </c>
      <c r="BC18" s="659">
        <v>290.60000000000002</v>
      </c>
      <c r="BD18" s="659">
        <v>290.60000000000002</v>
      </c>
      <c r="BE18" s="659">
        <v>290.60000000000002</v>
      </c>
      <c r="BF18" s="659">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35">
      <c r="A19" s="651" t="s">
        <v>1053</v>
      </c>
      <c r="B19" s="649" t="s">
        <v>1047</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534.9</v>
      </c>
      <c r="AZ19" s="659">
        <v>534.9</v>
      </c>
      <c r="BA19" s="659">
        <v>552.79999999999995</v>
      </c>
      <c r="BB19" s="659">
        <v>554.6</v>
      </c>
      <c r="BC19" s="659">
        <v>558.79999999999995</v>
      </c>
      <c r="BD19" s="659">
        <v>565.20000000000005</v>
      </c>
      <c r="BE19" s="659">
        <v>565.20000000000005</v>
      </c>
      <c r="BF19" s="659">
        <v>565.20000000000005</v>
      </c>
      <c r="BG19" s="661">
        <v>565.20000000000005</v>
      </c>
      <c r="BH19" s="661">
        <v>567.70000000000005</v>
      </c>
      <c r="BI19" s="661">
        <v>567.70000000000005</v>
      </c>
      <c r="BJ19" s="661">
        <v>589</v>
      </c>
      <c r="BK19" s="661">
        <v>589</v>
      </c>
      <c r="BL19" s="661">
        <v>589</v>
      </c>
      <c r="BM19" s="661">
        <v>589</v>
      </c>
      <c r="BN19" s="661">
        <v>591.5</v>
      </c>
      <c r="BO19" s="661">
        <v>591.5</v>
      </c>
      <c r="BP19" s="661">
        <v>636.5</v>
      </c>
      <c r="BQ19" s="661">
        <v>636.5</v>
      </c>
      <c r="BR19" s="661">
        <v>637.20000000000005</v>
      </c>
      <c r="BS19" s="661">
        <v>637.20000000000005</v>
      </c>
      <c r="BT19" s="661">
        <v>637.20000000000005</v>
      </c>
      <c r="BU19" s="661">
        <v>637.20000000000005</v>
      </c>
      <c r="BV19" s="661">
        <v>637.20000000000005</v>
      </c>
    </row>
    <row r="20" spans="1:74" ht="12" customHeight="1" x14ac:dyDescent="0.35">
      <c r="A20" s="651" t="s">
        <v>1054</v>
      </c>
      <c r="B20" s="649" t="s">
        <v>1055</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34028.909</v>
      </c>
      <c r="BA20" s="659">
        <v>34720.131000000001</v>
      </c>
      <c r="BB20" s="659">
        <v>35103.635999999999</v>
      </c>
      <c r="BC20" s="659">
        <v>35755.311999999998</v>
      </c>
      <c r="BD20" s="659">
        <v>36197.216</v>
      </c>
      <c r="BE20" s="659">
        <v>36800.71</v>
      </c>
      <c r="BF20" s="659">
        <v>37451.58</v>
      </c>
      <c r="BG20" s="661">
        <v>38095.019999999997</v>
      </c>
      <c r="BH20" s="661">
        <v>38761.47</v>
      </c>
      <c r="BI20" s="661">
        <v>39434.61</v>
      </c>
      <c r="BJ20" s="661">
        <v>40123.769999999997</v>
      </c>
      <c r="BK20" s="661">
        <v>40824.230000000003</v>
      </c>
      <c r="BL20" s="661">
        <v>41538.76</v>
      </c>
      <c r="BM20" s="661">
        <v>42266.15</v>
      </c>
      <c r="BN20" s="661">
        <v>43007.38</v>
      </c>
      <c r="BO20" s="661">
        <v>43762.5</v>
      </c>
      <c r="BP20" s="661">
        <v>44531.91</v>
      </c>
      <c r="BQ20" s="661">
        <v>45315.69</v>
      </c>
      <c r="BR20" s="661">
        <v>46114.28</v>
      </c>
      <c r="BS20" s="661">
        <v>46927.88</v>
      </c>
      <c r="BT20" s="661">
        <v>47756.77</v>
      </c>
      <c r="BU20" s="661">
        <v>48601.22</v>
      </c>
      <c r="BV20" s="661">
        <v>49461.52</v>
      </c>
    </row>
    <row r="21" spans="1:74" ht="12" customHeight="1" x14ac:dyDescent="0.35">
      <c r="A21" s="651" t="s">
        <v>1056</v>
      </c>
      <c r="B21" s="649" t="s">
        <v>1057</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21756.895</v>
      </c>
      <c r="BA21" s="659">
        <v>22259.802</v>
      </c>
      <c r="BB21" s="659">
        <v>22607.113000000001</v>
      </c>
      <c r="BC21" s="659">
        <v>22963.059000000001</v>
      </c>
      <c r="BD21" s="659">
        <v>23445.646000000001</v>
      </c>
      <c r="BE21" s="659">
        <v>23873.07</v>
      </c>
      <c r="BF21" s="659">
        <v>24345.56</v>
      </c>
      <c r="BG21" s="661">
        <v>24808.26</v>
      </c>
      <c r="BH21" s="661">
        <v>25291.61</v>
      </c>
      <c r="BI21" s="661">
        <v>25779.15</v>
      </c>
      <c r="BJ21" s="661">
        <v>26280.22</v>
      </c>
      <c r="BK21" s="661">
        <v>26789.99</v>
      </c>
      <c r="BL21" s="661">
        <v>27311.41</v>
      </c>
      <c r="BM21" s="661">
        <v>27843.17</v>
      </c>
      <c r="BN21" s="661">
        <v>28386.31</v>
      </c>
      <c r="BO21" s="661">
        <v>28940.57</v>
      </c>
      <c r="BP21" s="661">
        <v>29506.43</v>
      </c>
      <c r="BQ21" s="661">
        <v>30083.97</v>
      </c>
      <c r="BR21" s="661">
        <v>30673.48</v>
      </c>
      <c r="BS21" s="661">
        <v>31275.16</v>
      </c>
      <c r="BT21" s="661">
        <v>31889.26</v>
      </c>
      <c r="BU21" s="661">
        <v>32516</v>
      </c>
      <c r="BV21" s="661">
        <v>33155.64</v>
      </c>
    </row>
    <row r="22" spans="1:74" ht="12" customHeight="1" x14ac:dyDescent="0.35">
      <c r="A22" s="651" t="s">
        <v>1058</v>
      </c>
      <c r="B22" s="649" t="s">
        <v>1059</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10040.312</v>
      </c>
      <c r="BA22" s="659">
        <v>10220.415999999999</v>
      </c>
      <c r="BB22" s="659">
        <v>10255.494000000001</v>
      </c>
      <c r="BC22" s="659">
        <v>10547.021000000001</v>
      </c>
      <c r="BD22" s="659">
        <v>10495.633</v>
      </c>
      <c r="BE22" s="659">
        <v>10651.76</v>
      </c>
      <c r="BF22" s="659">
        <v>10810.1</v>
      </c>
      <c r="BG22" s="661">
        <v>10970.71</v>
      </c>
      <c r="BH22" s="661">
        <v>11133.58</v>
      </c>
      <c r="BI22" s="661">
        <v>11298.84</v>
      </c>
      <c r="BJ22" s="661">
        <v>11466.49</v>
      </c>
      <c r="BK22" s="661">
        <v>11636.64</v>
      </c>
      <c r="BL22" s="661">
        <v>11809.1</v>
      </c>
      <c r="BM22" s="661">
        <v>11983.98</v>
      </c>
      <c r="BN22" s="661">
        <v>12161.23</v>
      </c>
      <c r="BO22" s="661">
        <v>12341.12</v>
      </c>
      <c r="BP22" s="661">
        <v>12523.6</v>
      </c>
      <c r="BQ22" s="661">
        <v>12708.65</v>
      </c>
      <c r="BR22" s="661">
        <v>12896.43</v>
      </c>
      <c r="BS22" s="661">
        <v>13086.93</v>
      </c>
      <c r="BT22" s="661">
        <v>13280.19</v>
      </c>
      <c r="BU22" s="661">
        <v>13476.24</v>
      </c>
      <c r="BV22" s="661">
        <v>13675.12</v>
      </c>
    </row>
    <row r="23" spans="1:74" ht="12" customHeight="1" x14ac:dyDescent="0.35">
      <c r="A23" s="651" t="s">
        <v>1060</v>
      </c>
      <c r="B23" s="649" t="s">
        <v>1061</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2231.7020000000002</v>
      </c>
      <c r="BA23" s="659">
        <v>2239.913</v>
      </c>
      <c r="BB23" s="659">
        <v>2241.029</v>
      </c>
      <c r="BC23" s="659">
        <v>2245.232</v>
      </c>
      <c r="BD23" s="659">
        <v>2255.9369999999999</v>
      </c>
      <c r="BE23" s="659">
        <v>2275.8809999999999</v>
      </c>
      <c r="BF23" s="659">
        <v>2295.9189999999999</v>
      </c>
      <c r="BG23" s="661">
        <v>2316.056</v>
      </c>
      <c r="BH23" s="661">
        <v>2336.288</v>
      </c>
      <c r="BI23" s="661">
        <v>2356.6239999999998</v>
      </c>
      <c r="BJ23" s="661">
        <v>2377.0610000000001</v>
      </c>
      <c r="BK23" s="661">
        <v>2397.6060000000002</v>
      </c>
      <c r="BL23" s="661">
        <v>2418.25</v>
      </c>
      <c r="BM23" s="661">
        <v>2438.998</v>
      </c>
      <c r="BN23" s="661">
        <v>2459.848</v>
      </c>
      <c r="BO23" s="661">
        <v>2480.81</v>
      </c>
      <c r="BP23" s="661">
        <v>2501.884</v>
      </c>
      <c r="BQ23" s="661">
        <v>2523.0680000000002</v>
      </c>
      <c r="BR23" s="661">
        <v>2544.3690000000001</v>
      </c>
      <c r="BS23" s="661">
        <v>2565.7869999999998</v>
      </c>
      <c r="BT23" s="661">
        <v>2587.3229999999999</v>
      </c>
      <c r="BU23" s="661">
        <v>2608.9789999999998</v>
      </c>
      <c r="BV23" s="661">
        <v>2630.7559999999999</v>
      </c>
    </row>
    <row r="24" spans="1:74" ht="12" customHeight="1" x14ac:dyDescent="0.35">
      <c r="A24" s="651" t="s">
        <v>1062</v>
      </c>
      <c r="B24" s="649" t="s">
        <v>85</v>
      </c>
      <c r="C24" s="659">
        <v>113.5</v>
      </c>
      <c r="D24" s="659">
        <v>113.5</v>
      </c>
      <c r="E24" s="659">
        <v>115</v>
      </c>
      <c r="F24" s="659">
        <v>115</v>
      </c>
      <c r="G24" s="659">
        <v>115</v>
      </c>
      <c r="H24" s="659">
        <v>112</v>
      </c>
      <c r="I24" s="659">
        <v>115.4</v>
      </c>
      <c r="J24" s="659">
        <v>115.4</v>
      </c>
      <c r="K24" s="659">
        <v>118.4</v>
      </c>
      <c r="L24" s="659">
        <v>118.4</v>
      </c>
      <c r="M24" s="659">
        <v>118.4</v>
      </c>
      <c r="N24" s="659">
        <v>118.4</v>
      </c>
      <c r="O24" s="659">
        <v>117.1</v>
      </c>
      <c r="P24" s="659">
        <v>117.1</v>
      </c>
      <c r="Q24" s="659">
        <v>117.1</v>
      </c>
      <c r="R24" s="659">
        <v>117.1</v>
      </c>
      <c r="S24" s="659">
        <v>117.1</v>
      </c>
      <c r="T24" s="659">
        <v>117.1</v>
      </c>
      <c r="U24" s="659">
        <v>117.1</v>
      </c>
      <c r="V24" s="659">
        <v>117.1</v>
      </c>
      <c r="W24" s="659">
        <v>117.1</v>
      </c>
      <c r="X24" s="659">
        <v>117.1</v>
      </c>
      <c r="Y24" s="659">
        <v>117.1</v>
      </c>
      <c r="Z24" s="659">
        <v>117.1</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122.4</v>
      </c>
      <c r="AZ24" s="659">
        <v>122.4</v>
      </c>
      <c r="BA24" s="659">
        <v>122.4</v>
      </c>
      <c r="BB24" s="659">
        <v>122.4</v>
      </c>
      <c r="BC24" s="659">
        <v>122.4</v>
      </c>
      <c r="BD24" s="659">
        <v>122.4</v>
      </c>
      <c r="BE24" s="659">
        <v>122.4</v>
      </c>
      <c r="BF24" s="659">
        <v>122.4</v>
      </c>
      <c r="BG24" s="661">
        <v>122.4</v>
      </c>
      <c r="BH24" s="661">
        <v>122.4</v>
      </c>
      <c r="BI24" s="661">
        <v>122.4</v>
      </c>
      <c r="BJ24" s="661">
        <v>122.4</v>
      </c>
      <c r="BK24" s="661">
        <v>122.4</v>
      </c>
      <c r="BL24" s="661">
        <v>122.4</v>
      </c>
      <c r="BM24" s="661">
        <v>122.4</v>
      </c>
      <c r="BN24" s="661">
        <v>122.4</v>
      </c>
      <c r="BO24" s="661">
        <v>122.4</v>
      </c>
      <c r="BP24" s="661">
        <v>122.4</v>
      </c>
      <c r="BQ24" s="661">
        <v>122.4</v>
      </c>
      <c r="BR24" s="661">
        <v>122.4</v>
      </c>
      <c r="BS24" s="661">
        <v>122.4</v>
      </c>
      <c r="BT24" s="661">
        <v>122.4</v>
      </c>
      <c r="BU24" s="661">
        <v>122.4</v>
      </c>
      <c r="BV24" s="661">
        <v>122.4</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0"/>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1296</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0"/>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1042</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0"/>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1188</v>
      </c>
      <c r="B28" s="649" t="s">
        <v>1043</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2.2251023719999998</v>
      </c>
      <c r="BA28" s="692">
        <v>2.231690859</v>
      </c>
      <c r="BB28" s="692">
        <v>1.9317267250000001</v>
      </c>
      <c r="BC28" s="692">
        <v>2.2279118040000001</v>
      </c>
      <c r="BD28" s="692">
        <v>2.389964242</v>
      </c>
      <c r="BE28" s="692">
        <v>2.3022320000000001</v>
      </c>
      <c r="BF28" s="692">
        <v>2.3707509999999998</v>
      </c>
      <c r="BG28" s="693">
        <v>2.146385</v>
      </c>
      <c r="BH28" s="693">
        <v>2.1053310000000001</v>
      </c>
      <c r="BI28" s="693">
        <v>2.0377269999999998</v>
      </c>
      <c r="BJ28" s="693">
        <v>2.2708059999999999</v>
      </c>
      <c r="BK28" s="693">
        <v>2.2770670000000002</v>
      </c>
      <c r="BL28" s="693">
        <v>2.122814</v>
      </c>
      <c r="BM28" s="693">
        <v>2.2399469999999999</v>
      </c>
      <c r="BN28" s="693">
        <v>1.944366</v>
      </c>
      <c r="BO28" s="693">
        <v>2.180536</v>
      </c>
      <c r="BP28" s="693">
        <v>2.222388</v>
      </c>
      <c r="BQ28" s="693">
        <v>2.269774</v>
      </c>
      <c r="BR28" s="693">
        <v>2.3528690000000001</v>
      </c>
      <c r="BS28" s="693">
        <v>2.1207250000000002</v>
      </c>
      <c r="BT28" s="693">
        <v>2.087888</v>
      </c>
      <c r="BU28" s="693">
        <v>1.9946790000000001</v>
      </c>
      <c r="BV28" s="693">
        <v>2.2593209999999999</v>
      </c>
    </row>
    <row r="29" spans="1:74" ht="12" customHeight="1" x14ac:dyDescent="0.35">
      <c r="A29" s="651" t="s">
        <v>1288</v>
      </c>
      <c r="B29" s="649" t="s">
        <v>1044</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1.1167797349999999</v>
      </c>
      <c r="BA29" s="692">
        <v>1.1960345859999999</v>
      </c>
      <c r="BB29" s="692">
        <v>1.1260748709999999</v>
      </c>
      <c r="BC29" s="692">
        <v>1.199413074</v>
      </c>
      <c r="BD29" s="692">
        <v>1.2268927199999999</v>
      </c>
      <c r="BE29" s="692">
        <v>1.269334</v>
      </c>
      <c r="BF29" s="692">
        <v>1.272956</v>
      </c>
      <c r="BG29" s="693">
        <v>1.2177279999999999</v>
      </c>
      <c r="BH29" s="693">
        <v>1.2261230000000001</v>
      </c>
      <c r="BI29" s="693">
        <v>1.185389</v>
      </c>
      <c r="BJ29" s="693">
        <v>1.2867770000000001</v>
      </c>
      <c r="BK29" s="693">
        <v>1.278408</v>
      </c>
      <c r="BL29" s="693">
        <v>1.143689</v>
      </c>
      <c r="BM29" s="693">
        <v>1.2666900000000001</v>
      </c>
      <c r="BN29" s="693">
        <v>1.1966380000000001</v>
      </c>
      <c r="BO29" s="693">
        <v>1.247436</v>
      </c>
      <c r="BP29" s="693">
        <v>1.2089859999999999</v>
      </c>
      <c r="BQ29" s="693">
        <v>1.23708</v>
      </c>
      <c r="BR29" s="693">
        <v>1.239868</v>
      </c>
      <c r="BS29" s="693">
        <v>1.194917</v>
      </c>
      <c r="BT29" s="693">
        <v>1.1925969999999999</v>
      </c>
      <c r="BU29" s="693">
        <v>1.155241</v>
      </c>
      <c r="BV29" s="693">
        <v>1.261884</v>
      </c>
    </row>
    <row r="30" spans="1:74" ht="12" customHeight="1" x14ac:dyDescent="0.35">
      <c r="A30" s="651" t="s">
        <v>1289</v>
      </c>
      <c r="B30" s="649" t="s">
        <v>1045</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1.1083226370000001</v>
      </c>
      <c r="BA30" s="692">
        <v>1.0356562730000001</v>
      </c>
      <c r="BB30" s="692">
        <v>0.80565185399999995</v>
      </c>
      <c r="BC30" s="692">
        <v>1.0284987299999999</v>
      </c>
      <c r="BD30" s="692">
        <v>1.1630715220000001</v>
      </c>
      <c r="BE30" s="692">
        <v>1.0328980000000001</v>
      </c>
      <c r="BF30" s="692">
        <v>1.0977950000000001</v>
      </c>
      <c r="BG30" s="693">
        <v>0.92865690000000001</v>
      </c>
      <c r="BH30" s="693">
        <v>0.87920860000000001</v>
      </c>
      <c r="BI30" s="693">
        <v>0.85233820000000005</v>
      </c>
      <c r="BJ30" s="693">
        <v>0.98402829999999997</v>
      </c>
      <c r="BK30" s="693">
        <v>0.99865890000000002</v>
      </c>
      <c r="BL30" s="693">
        <v>0.97912520000000003</v>
      </c>
      <c r="BM30" s="693">
        <v>0.97325779999999995</v>
      </c>
      <c r="BN30" s="693">
        <v>0.74772780000000005</v>
      </c>
      <c r="BO30" s="693">
        <v>0.93309989999999998</v>
      </c>
      <c r="BP30" s="693">
        <v>1.0134019999999999</v>
      </c>
      <c r="BQ30" s="693">
        <v>1.032694</v>
      </c>
      <c r="BR30" s="693">
        <v>1.1130009999999999</v>
      </c>
      <c r="BS30" s="693">
        <v>0.92580830000000003</v>
      </c>
      <c r="BT30" s="693">
        <v>0.89529060000000005</v>
      </c>
      <c r="BU30" s="693">
        <v>0.83943769999999995</v>
      </c>
      <c r="BV30" s="693">
        <v>0.99743789999999999</v>
      </c>
    </row>
    <row r="31" spans="1:74" ht="12" customHeight="1" x14ac:dyDescent="0.35">
      <c r="A31" s="651" t="s">
        <v>1185</v>
      </c>
      <c r="B31" s="649" t="s">
        <v>1046</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23.570554098999999</v>
      </c>
      <c r="BA31" s="692">
        <v>26.027488294000001</v>
      </c>
      <c r="BB31" s="692">
        <v>20.097965821999999</v>
      </c>
      <c r="BC31" s="692">
        <v>23.845427798999999</v>
      </c>
      <c r="BD31" s="692">
        <v>26.870632371999999</v>
      </c>
      <c r="BE31" s="692">
        <v>24.885490000000001</v>
      </c>
      <c r="BF31" s="692">
        <v>21.502040000000001</v>
      </c>
      <c r="BG31" s="693">
        <v>17.613869999999999</v>
      </c>
      <c r="BH31" s="693">
        <v>17.330819999999999</v>
      </c>
      <c r="BI31" s="693">
        <v>19.38456</v>
      </c>
      <c r="BJ31" s="693">
        <v>21.39686</v>
      </c>
      <c r="BK31" s="693">
        <v>24.25826</v>
      </c>
      <c r="BL31" s="693">
        <v>21.746320000000001</v>
      </c>
      <c r="BM31" s="693">
        <v>24.31148</v>
      </c>
      <c r="BN31" s="693">
        <v>24.475770000000001</v>
      </c>
      <c r="BO31" s="693">
        <v>28.270150000000001</v>
      </c>
      <c r="BP31" s="693">
        <v>27.886810000000001</v>
      </c>
      <c r="BQ31" s="693">
        <v>25.732810000000001</v>
      </c>
      <c r="BR31" s="693">
        <v>21.882899999999999</v>
      </c>
      <c r="BS31" s="693">
        <v>18.304870000000001</v>
      </c>
      <c r="BT31" s="693">
        <v>18.10839</v>
      </c>
      <c r="BU31" s="693">
        <v>20.165289999999999</v>
      </c>
      <c r="BV31" s="693">
        <v>22.437149999999999</v>
      </c>
    </row>
    <row r="32" spans="1:74" ht="12" customHeight="1" x14ac:dyDescent="0.35">
      <c r="A32" s="651" t="s">
        <v>1189</v>
      </c>
      <c r="B32" s="649" t="s">
        <v>1063</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1.2019447569999999</v>
      </c>
      <c r="BA32" s="692">
        <v>1.2802664850000001</v>
      </c>
      <c r="BB32" s="692">
        <v>1.225319593</v>
      </c>
      <c r="BC32" s="692">
        <v>1.2886458409999999</v>
      </c>
      <c r="BD32" s="692">
        <v>1.3031295949999999</v>
      </c>
      <c r="BE32" s="692">
        <v>1.5882149999999999</v>
      </c>
      <c r="BF32" s="692">
        <v>1.398304</v>
      </c>
      <c r="BG32" s="693">
        <v>1.4013640000000001</v>
      </c>
      <c r="BH32" s="693">
        <v>1.4244490000000001</v>
      </c>
      <c r="BI32" s="693">
        <v>1.2684629999999999</v>
      </c>
      <c r="BJ32" s="693">
        <v>1.460685</v>
      </c>
      <c r="BK32" s="693">
        <v>1.418015</v>
      </c>
      <c r="BL32" s="693">
        <v>1.1316520000000001</v>
      </c>
      <c r="BM32" s="693">
        <v>1.284241</v>
      </c>
      <c r="BN32" s="693">
        <v>1.149767</v>
      </c>
      <c r="BO32" s="693">
        <v>1.274038</v>
      </c>
      <c r="BP32" s="693">
        <v>1.373016</v>
      </c>
      <c r="BQ32" s="693">
        <v>1.7207779999999999</v>
      </c>
      <c r="BR32" s="693">
        <v>1.4069849999999999</v>
      </c>
      <c r="BS32" s="693">
        <v>1.380741</v>
      </c>
      <c r="BT32" s="693">
        <v>1.361996</v>
      </c>
      <c r="BU32" s="693">
        <v>1.2128909999999999</v>
      </c>
      <c r="BV32" s="693">
        <v>1.340014</v>
      </c>
    </row>
    <row r="33" spans="1:74" ht="12" customHeight="1" x14ac:dyDescent="0.35">
      <c r="A33" s="651" t="s">
        <v>1187</v>
      </c>
      <c r="B33" s="649" t="s">
        <v>1047</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9.1417130039999996</v>
      </c>
      <c r="BA33" s="692">
        <v>11.810164442</v>
      </c>
      <c r="BB33" s="692">
        <v>13.390751012999999</v>
      </c>
      <c r="BC33" s="692">
        <v>15.053568796</v>
      </c>
      <c r="BD33" s="692">
        <v>15.813614126999999</v>
      </c>
      <c r="BE33" s="692">
        <v>14.89912</v>
      </c>
      <c r="BF33" s="692">
        <v>14.657170000000001</v>
      </c>
      <c r="BG33" s="693">
        <v>13.80035</v>
      </c>
      <c r="BH33" s="693">
        <v>11.764620000000001</v>
      </c>
      <c r="BI33" s="693">
        <v>9.5758569999999992</v>
      </c>
      <c r="BJ33" s="693">
        <v>8.0514960000000002</v>
      </c>
      <c r="BK33" s="693">
        <v>9.7446140000000003</v>
      </c>
      <c r="BL33" s="693">
        <v>10.79457</v>
      </c>
      <c r="BM33" s="693">
        <v>14.9556</v>
      </c>
      <c r="BN33" s="693">
        <v>16.897500000000001</v>
      </c>
      <c r="BO33" s="693">
        <v>19.273109999999999</v>
      </c>
      <c r="BP33" s="693">
        <v>19.99305</v>
      </c>
      <c r="BQ33" s="693">
        <v>19.289850000000001</v>
      </c>
      <c r="BR33" s="693">
        <v>18.576589999999999</v>
      </c>
      <c r="BS33" s="693">
        <v>16.971530000000001</v>
      </c>
      <c r="BT33" s="693">
        <v>15.10219</v>
      </c>
      <c r="BU33" s="693">
        <v>12.40686</v>
      </c>
      <c r="BV33" s="693">
        <v>10.94262</v>
      </c>
    </row>
    <row r="34" spans="1:74" ht="12" customHeight="1" x14ac:dyDescent="0.35">
      <c r="A34" s="651" t="s">
        <v>1186</v>
      </c>
      <c r="B34" s="649" t="s">
        <v>1064</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38.131327194999997</v>
      </c>
      <c r="BA34" s="692">
        <v>43.196570465999997</v>
      </c>
      <c r="BB34" s="692">
        <v>46.182796126</v>
      </c>
      <c r="BC34" s="692">
        <v>41.862341792000002</v>
      </c>
      <c r="BD34" s="692">
        <v>33.665966318999999</v>
      </c>
      <c r="BE34" s="692">
        <v>26.93562</v>
      </c>
      <c r="BF34" s="692">
        <v>29.004079999999998</v>
      </c>
      <c r="BG34" s="693">
        <v>32.498069999999998</v>
      </c>
      <c r="BH34" s="693">
        <v>35.71893</v>
      </c>
      <c r="BI34" s="693">
        <v>39.022109999999998</v>
      </c>
      <c r="BJ34" s="693">
        <v>43.877270000000003</v>
      </c>
      <c r="BK34" s="693">
        <v>40.303609999999999</v>
      </c>
      <c r="BL34" s="693">
        <v>40.171979999999998</v>
      </c>
      <c r="BM34" s="693">
        <v>46.572699999999998</v>
      </c>
      <c r="BN34" s="693">
        <v>48.196469999999998</v>
      </c>
      <c r="BO34" s="693">
        <v>44.366750000000003</v>
      </c>
      <c r="BP34" s="693">
        <v>35.370370000000001</v>
      </c>
      <c r="BQ34" s="693">
        <v>27.705390000000001</v>
      </c>
      <c r="BR34" s="693">
        <v>30.276499999999999</v>
      </c>
      <c r="BS34" s="693">
        <v>33.781790000000001</v>
      </c>
      <c r="BT34" s="693">
        <v>37.319600000000001</v>
      </c>
      <c r="BU34" s="693">
        <v>40.089109999999998</v>
      </c>
      <c r="BV34" s="693">
        <v>45.807949999999998</v>
      </c>
    </row>
    <row r="35" spans="1:74" ht="12" customHeight="1" x14ac:dyDescent="0.35">
      <c r="A35" s="651"/>
      <c r="B35" s="650" t="s">
        <v>1048</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2"/>
      <c r="BC35" s="692"/>
      <c r="BD35" s="692"/>
      <c r="BE35" s="692"/>
      <c r="BF35" s="692"/>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1290</v>
      </c>
      <c r="B36" s="649" t="s">
        <v>1043</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2.1025962410000001</v>
      </c>
      <c r="BA36" s="692">
        <v>2.23861613</v>
      </c>
      <c r="BB36" s="692">
        <v>2.1660203400000002</v>
      </c>
      <c r="BC36" s="692">
        <v>2.2859361420000002</v>
      </c>
      <c r="BD36" s="692">
        <v>2.3269181410000002</v>
      </c>
      <c r="BE36" s="692">
        <v>2.3781940000000001</v>
      </c>
      <c r="BF36" s="692">
        <v>2.372922</v>
      </c>
      <c r="BG36" s="693">
        <v>2.3064330000000002</v>
      </c>
      <c r="BH36" s="693">
        <v>2.2000540000000002</v>
      </c>
      <c r="BI36" s="693">
        <v>2.2873320000000001</v>
      </c>
      <c r="BJ36" s="693">
        <v>2.3554940000000002</v>
      </c>
      <c r="BK36" s="693">
        <v>2.3316590000000001</v>
      </c>
      <c r="BL36" s="693">
        <v>2.1025960000000001</v>
      </c>
      <c r="BM36" s="693">
        <v>2.2386159999999999</v>
      </c>
      <c r="BN36" s="693">
        <v>2.1660200000000001</v>
      </c>
      <c r="BO36" s="693">
        <v>2.285936</v>
      </c>
      <c r="BP36" s="693">
        <v>2.326918</v>
      </c>
      <c r="BQ36" s="693">
        <v>2.3781919999999999</v>
      </c>
      <c r="BR36" s="693">
        <v>2.3729239999999998</v>
      </c>
      <c r="BS36" s="693">
        <v>2.3064330000000002</v>
      </c>
      <c r="BT36" s="693">
        <v>2.2000540000000002</v>
      </c>
      <c r="BU36" s="693">
        <v>2.2873320000000001</v>
      </c>
      <c r="BV36" s="693">
        <v>2.3554940000000002</v>
      </c>
    </row>
    <row r="37" spans="1:74" ht="12" customHeight="1" x14ac:dyDescent="0.35">
      <c r="A37" s="651" t="s">
        <v>1291</v>
      </c>
      <c r="B37" s="649" t="s">
        <v>1044</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0.21938076200000001</v>
      </c>
      <c r="BA37" s="692">
        <v>0.25349395200000002</v>
      </c>
      <c r="BB37" s="692">
        <v>0.23795713700000001</v>
      </c>
      <c r="BC37" s="692">
        <v>0.24095323900000001</v>
      </c>
      <c r="BD37" s="692">
        <v>0.229324373</v>
      </c>
      <c r="BE37" s="692">
        <v>0.22721839999999999</v>
      </c>
      <c r="BF37" s="692">
        <v>0.22769259999999999</v>
      </c>
      <c r="BG37" s="693">
        <v>0.21927340000000001</v>
      </c>
      <c r="BH37" s="693">
        <v>0.23107059999999999</v>
      </c>
      <c r="BI37" s="693">
        <v>0.2371762</v>
      </c>
      <c r="BJ37" s="693">
        <v>0.25419540000000002</v>
      </c>
      <c r="BK37" s="693">
        <v>0.25548080000000001</v>
      </c>
      <c r="BL37" s="693">
        <v>0.21938079999999999</v>
      </c>
      <c r="BM37" s="693">
        <v>0.253494</v>
      </c>
      <c r="BN37" s="693">
        <v>0.2379571</v>
      </c>
      <c r="BO37" s="693">
        <v>0.24095320000000001</v>
      </c>
      <c r="BP37" s="693">
        <v>0.22932440000000001</v>
      </c>
      <c r="BQ37" s="693">
        <v>0.22721820000000001</v>
      </c>
      <c r="BR37" s="693">
        <v>0.2276927</v>
      </c>
      <c r="BS37" s="693">
        <v>0.21927340000000001</v>
      </c>
      <c r="BT37" s="693">
        <v>0.23107059999999999</v>
      </c>
      <c r="BU37" s="693">
        <v>0.2371762</v>
      </c>
      <c r="BV37" s="693">
        <v>0.25419540000000002</v>
      </c>
    </row>
    <row r="38" spans="1:74" ht="12" customHeight="1" x14ac:dyDescent="0.35">
      <c r="A38" s="651" t="s">
        <v>1292</v>
      </c>
      <c r="B38" s="649" t="s">
        <v>1045</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1.883215479</v>
      </c>
      <c r="BA38" s="692">
        <v>1.9851221779999999</v>
      </c>
      <c r="BB38" s="692">
        <v>1.928063203</v>
      </c>
      <c r="BC38" s="692">
        <v>2.0449829030000002</v>
      </c>
      <c r="BD38" s="692">
        <v>2.0975937679999999</v>
      </c>
      <c r="BE38" s="692">
        <v>2.1509749999999999</v>
      </c>
      <c r="BF38" s="692">
        <v>2.1452300000000002</v>
      </c>
      <c r="BG38" s="693">
        <v>2.0871590000000002</v>
      </c>
      <c r="BH38" s="693">
        <v>1.9689829999999999</v>
      </c>
      <c r="BI38" s="693">
        <v>2.0501559999999999</v>
      </c>
      <c r="BJ38" s="693">
        <v>2.1012979999999999</v>
      </c>
      <c r="BK38" s="693">
        <v>2.0761780000000001</v>
      </c>
      <c r="BL38" s="693">
        <v>1.8832150000000001</v>
      </c>
      <c r="BM38" s="693">
        <v>1.9851220000000001</v>
      </c>
      <c r="BN38" s="693">
        <v>1.9280630000000001</v>
      </c>
      <c r="BO38" s="693">
        <v>2.0449830000000002</v>
      </c>
      <c r="BP38" s="693">
        <v>2.097594</v>
      </c>
      <c r="BQ38" s="693">
        <v>2.1509740000000002</v>
      </c>
      <c r="BR38" s="693">
        <v>2.1452309999999999</v>
      </c>
      <c r="BS38" s="693">
        <v>2.0871590000000002</v>
      </c>
      <c r="BT38" s="693">
        <v>1.9689829999999999</v>
      </c>
      <c r="BU38" s="693">
        <v>2.0501559999999999</v>
      </c>
      <c r="BV38" s="693">
        <v>2.1012979999999999</v>
      </c>
    </row>
    <row r="39" spans="1:74" ht="12" customHeight="1" x14ac:dyDescent="0.35">
      <c r="A39" s="651" t="s">
        <v>1293</v>
      </c>
      <c r="B39" s="649" t="s">
        <v>1046</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9.9366804000000003E-2</v>
      </c>
      <c r="BA39" s="692">
        <v>0.11195571</v>
      </c>
      <c r="BB39" s="692">
        <v>9.6381218000000005E-2</v>
      </c>
      <c r="BC39" s="692">
        <v>0.10639367299999999</v>
      </c>
      <c r="BD39" s="692">
        <v>0.106191779</v>
      </c>
      <c r="BE39" s="692">
        <v>9.9099499999999993E-2</v>
      </c>
      <c r="BF39" s="692">
        <v>9.8003900000000005E-2</v>
      </c>
      <c r="BG39" s="693">
        <v>9.0130699999999994E-2</v>
      </c>
      <c r="BH39" s="693">
        <v>9.1638499999999998E-2</v>
      </c>
      <c r="BI39" s="693">
        <v>9.7957000000000002E-2</v>
      </c>
      <c r="BJ39" s="693">
        <v>0.1108883</v>
      </c>
      <c r="BK39" s="693">
        <v>0.11168160000000001</v>
      </c>
      <c r="BL39" s="693">
        <v>9.9366800000000005E-2</v>
      </c>
      <c r="BM39" s="693">
        <v>0.11195570000000001</v>
      </c>
      <c r="BN39" s="693">
        <v>9.63812E-2</v>
      </c>
      <c r="BO39" s="693">
        <v>0.10639369999999999</v>
      </c>
      <c r="BP39" s="693">
        <v>0.1061918</v>
      </c>
      <c r="BQ39" s="693">
        <v>9.9099499999999993E-2</v>
      </c>
      <c r="BR39" s="693">
        <v>9.8003800000000002E-2</v>
      </c>
      <c r="BS39" s="693">
        <v>9.0130699999999994E-2</v>
      </c>
      <c r="BT39" s="693">
        <v>9.1638499999999998E-2</v>
      </c>
      <c r="BU39" s="693">
        <v>9.7957000000000002E-2</v>
      </c>
      <c r="BV39" s="693">
        <v>0.1108883</v>
      </c>
    </row>
    <row r="40" spans="1:74" ht="12" customHeight="1" x14ac:dyDescent="0.35">
      <c r="A40" s="651" t="s">
        <v>1294</v>
      </c>
      <c r="B40" s="649" t="s">
        <v>1047</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6.0846654999999999E-2</v>
      </c>
      <c r="BA40" s="692">
        <v>8.0401750999999994E-2</v>
      </c>
      <c r="BB40" s="692">
        <v>9.3328561000000004E-2</v>
      </c>
      <c r="BC40" s="692">
        <v>9.7548732999999999E-2</v>
      </c>
      <c r="BD40" s="692">
        <v>0.103284549</v>
      </c>
      <c r="BE40" s="692">
        <v>0.1035855</v>
      </c>
      <c r="BF40" s="692">
        <v>0.1021948</v>
      </c>
      <c r="BG40" s="693">
        <v>9.3821299999999996E-2</v>
      </c>
      <c r="BH40" s="693">
        <v>9.0786800000000001E-2</v>
      </c>
      <c r="BI40" s="693">
        <v>8.0862199999999995E-2</v>
      </c>
      <c r="BJ40" s="693">
        <v>8.0598900000000001E-2</v>
      </c>
      <c r="BK40" s="693">
        <v>7.8173000000000006E-2</v>
      </c>
      <c r="BL40" s="693">
        <v>7.5468099999999996E-2</v>
      </c>
      <c r="BM40" s="693">
        <v>8.9541800000000005E-2</v>
      </c>
      <c r="BN40" s="693">
        <v>9.1379000000000002E-2</v>
      </c>
      <c r="BO40" s="693">
        <v>9.6073099999999995E-2</v>
      </c>
      <c r="BP40" s="693">
        <v>0.1018839</v>
      </c>
      <c r="BQ40" s="693">
        <v>0.1027748</v>
      </c>
      <c r="BR40" s="693">
        <v>0.10208639999999999</v>
      </c>
      <c r="BS40" s="693">
        <v>9.4278899999999999E-2</v>
      </c>
      <c r="BT40" s="693">
        <v>9.1480699999999998E-2</v>
      </c>
      <c r="BU40" s="693">
        <v>8.20414E-2</v>
      </c>
      <c r="BV40" s="693">
        <v>7.9486600000000004E-2</v>
      </c>
    </row>
    <row r="41" spans="1:74" ht="12" customHeight="1" x14ac:dyDescent="0.35">
      <c r="A41" s="651" t="s">
        <v>1065</v>
      </c>
      <c r="B41" s="649" t="s">
        <v>1055</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3.6455470000000001</v>
      </c>
      <c r="BA41" s="692">
        <v>5.0251929999999998</v>
      </c>
      <c r="BB41" s="692">
        <v>5.518389</v>
      </c>
      <c r="BC41" s="692">
        <v>6.0886389999999997</v>
      </c>
      <c r="BD41" s="692">
        <v>6.071949</v>
      </c>
      <c r="BE41" s="692">
        <v>6.3050889999999997</v>
      </c>
      <c r="BF41" s="692">
        <v>6.0944180000000001</v>
      </c>
      <c r="BG41" s="693">
        <v>5.4609899999999998</v>
      </c>
      <c r="BH41" s="693">
        <v>4.8869819999999997</v>
      </c>
      <c r="BI41" s="693">
        <v>3.9570859999999999</v>
      </c>
      <c r="BJ41" s="693">
        <v>3.6415139999999999</v>
      </c>
      <c r="BK41" s="693">
        <v>3.9480240000000002</v>
      </c>
      <c r="BL41" s="693">
        <v>4.3700359999999998</v>
      </c>
      <c r="BM41" s="693">
        <v>6.047002</v>
      </c>
      <c r="BN41" s="693">
        <v>6.7616589999999999</v>
      </c>
      <c r="BO41" s="693">
        <v>7.4662230000000003</v>
      </c>
      <c r="BP41" s="693">
        <v>7.577661</v>
      </c>
      <c r="BQ41" s="693">
        <v>7.849958</v>
      </c>
      <c r="BR41" s="693">
        <v>7.5734320000000004</v>
      </c>
      <c r="BS41" s="693">
        <v>6.7821389999999999</v>
      </c>
      <c r="BT41" s="693">
        <v>6.0654519999999996</v>
      </c>
      <c r="BU41" s="693">
        <v>4.9162840000000001</v>
      </c>
      <c r="BV41" s="693">
        <v>4.5191590000000001</v>
      </c>
    </row>
    <row r="42" spans="1:74" ht="12" customHeight="1" x14ac:dyDescent="0.35">
      <c r="A42" s="651" t="s">
        <v>1066</v>
      </c>
      <c r="B42" s="649" t="s">
        <v>1067</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2.3039969999999999</v>
      </c>
      <c r="BA42" s="692">
        <v>3.172288</v>
      </c>
      <c r="BB42" s="692">
        <v>3.5044650000000002</v>
      </c>
      <c r="BC42" s="692">
        <v>3.8572989999999998</v>
      </c>
      <c r="BD42" s="692">
        <v>3.8658480000000002</v>
      </c>
      <c r="BE42" s="692">
        <v>4.0098750000000001</v>
      </c>
      <c r="BF42" s="692">
        <v>3.883616</v>
      </c>
      <c r="BG42" s="693">
        <v>3.4672999999999998</v>
      </c>
      <c r="BH42" s="693">
        <v>3.1116600000000001</v>
      </c>
      <c r="BI42" s="693">
        <v>2.5498479999999999</v>
      </c>
      <c r="BJ42" s="693">
        <v>2.3161339999999999</v>
      </c>
      <c r="BK42" s="693">
        <v>2.5141960000000001</v>
      </c>
      <c r="BL42" s="693">
        <v>2.7921420000000001</v>
      </c>
      <c r="BM42" s="693">
        <v>3.898542</v>
      </c>
      <c r="BN42" s="693">
        <v>4.3980490000000003</v>
      </c>
      <c r="BO42" s="693">
        <v>4.8764859999999999</v>
      </c>
      <c r="BP42" s="693">
        <v>4.9713969999999996</v>
      </c>
      <c r="BQ42" s="693">
        <v>5.1419090000000001</v>
      </c>
      <c r="BR42" s="693">
        <v>4.9673100000000003</v>
      </c>
      <c r="BS42" s="693">
        <v>4.433236</v>
      </c>
      <c r="BT42" s="693">
        <v>3.975301</v>
      </c>
      <c r="BU42" s="693">
        <v>3.2596189999999998</v>
      </c>
      <c r="BV42" s="693">
        <v>2.9583889999999999</v>
      </c>
    </row>
    <row r="43" spans="1:74" ht="12" customHeight="1" x14ac:dyDescent="0.35">
      <c r="A43" s="651" t="s">
        <v>1068</v>
      </c>
      <c r="B43" s="649" t="s">
        <v>1069</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1.09517</v>
      </c>
      <c r="BA43" s="692">
        <v>1.5012779999999999</v>
      </c>
      <c r="BB43" s="692">
        <v>1.6347860000000001</v>
      </c>
      <c r="BC43" s="692">
        <v>1.8155239999999999</v>
      </c>
      <c r="BD43" s="692">
        <v>1.7900849999999999</v>
      </c>
      <c r="BE43" s="692">
        <v>1.865051</v>
      </c>
      <c r="BF43" s="692">
        <v>1.793544</v>
      </c>
      <c r="BG43" s="693">
        <v>1.6164769999999999</v>
      </c>
      <c r="BH43" s="693">
        <v>1.431673</v>
      </c>
      <c r="BI43" s="693">
        <v>1.1379239999999999</v>
      </c>
      <c r="BJ43" s="693">
        <v>1.0830500000000001</v>
      </c>
      <c r="BK43" s="693">
        <v>1.1775709999999999</v>
      </c>
      <c r="BL43" s="693">
        <v>1.3040320000000001</v>
      </c>
      <c r="BM43" s="693">
        <v>1.7621290000000001</v>
      </c>
      <c r="BN43" s="693">
        <v>1.9453590000000001</v>
      </c>
      <c r="BO43" s="693">
        <v>2.128606</v>
      </c>
      <c r="BP43" s="693">
        <v>2.144244</v>
      </c>
      <c r="BQ43" s="693">
        <v>2.230604</v>
      </c>
      <c r="BR43" s="693">
        <v>2.1432229999999999</v>
      </c>
      <c r="BS43" s="693">
        <v>1.9305950000000001</v>
      </c>
      <c r="BT43" s="693">
        <v>1.709212</v>
      </c>
      <c r="BU43" s="693">
        <v>1.358196</v>
      </c>
      <c r="BV43" s="693">
        <v>1.2923039999999999</v>
      </c>
    </row>
    <row r="44" spans="1:74" ht="12" customHeight="1" x14ac:dyDescent="0.35">
      <c r="A44" s="651" t="s">
        <v>1070</v>
      </c>
      <c r="B44" s="649" t="s">
        <v>1071</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0.2463804</v>
      </c>
      <c r="BA44" s="692">
        <v>0.35162719999999997</v>
      </c>
      <c r="BB44" s="692">
        <v>0.37913799999999998</v>
      </c>
      <c r="BC44" s="692">
        <v>0.41581659999999998</v>
      </c>
      <c r="BD44" s="692">
        <v>0.41601630000000001</v>
      </c>
      <c r="BE44" s="692">
        <v>0.43016290000000001</v>
      </c>
      <c r="BF44" s="692">
        <v>0.41725889999999999</v>
      </c>
      <c r="BG44" s="693">
        <v>0.37721310000000002</v>
      </c>
      <c r="BH44" s="693">
        <v>0.34364869999999997</v>
      </c>
      <c r="BI44" s="693">
        <v>0.26931389999999999</v>
      </c>
      <c r="BJ44" s="693">
        <v>0.24232960000000001</v>
      </c>
      <c r="BK44" s="693">
        <v>0.25625769999999998</v>
      </c>
      <c r="BL44" s="693">
        <v>0.27386270000000001</v>
      </c>
      <c r="BM44" s="693">
        <v>0.38633109999999998</v>
      </c>
      <c r="BN44" s="693">
        <v>0.41825119999999999</v>
      </c>
      <c r="BO44" s="693">
        <v>0.46113009999999999</v>
      </c>
      <c r="BP44" s="693">
        <v>0.4620204</v>
      </c>
      <c r="BQ44" s="693">
        <v>0.47744579999999998</v>
      </c>
      <c r="BR44" s="693">
        <v>0.4628989</v>
      </c>
      <c r="BS44" s="693">
        <v>0.41830800000000001</v>
      </c>
      <c r="BT44" s="693">
        <v>0.38093880000000002</v>
      </c>
      <c r="BU44" s="693">
        <v>0.29846899999999998</v>
      </c>
      <c r="BV44" s="693">
        <v>0.26846609999999999</v>
      </c>
    </row>
    <row r="45" spans="1:74" ht="12" customHeight="1" x14ac:dyDescent="0.35">
      <c r="A45" s="655" t="s">
        <v>1295</v>
      </c>
      <c r="B45" s="656" t="s">
        <v>1064</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2.4227752000000002E-2</v>
      </c>
      <c r="AB45" s="694">
        <v>2.4892447000000002E-2</v>
      </c>
      <c r="AC45" s="694">
        <v>2.5678145999999999E-2</v>
      </c>
      <c r="AD45" s="694">
        <v>2.5912493000000002E-2</v>
      </c>
      <c r="AE45" s="694">
        <v>2.3499254000000001E-2</v>
      </c>
      <c r="AF45" s="694">
        <v>7.4615767999999999E-2</v>
      </c>
      <c r="AG45" s="694">
        <v>7.8716849000000005E-2</v>
      </c>
      <c r="AH45" s="694">
        <v>6.7287676000000005E-2</v>
      </c>
      <c r="AI45" s="694">
        <v>8.4244369999999999E-2</v>
      </c>
      <c r="AJ45" s="694">
        <v>0.105859229</v>
      </c>
      <c r="AK45" s="694">
        <v>0.11888220100000001</v>
      </c>
      <c r="AL45" s="694">
        <v>0.13131064200000001</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3.1729689999999998E-2</v>
      </c>
      <c r="AZ45" s="694">
        <v>3.0955033E-2</v>
      </c>
      <c r="BA45" s="694">
        <v>3.3812505999999999E-2</v>
      </c>
      <c r="BB45" s="694">
        <v>3.4446444E-2</v>
      </c>
      <c r="BC45" s="694">
        <v>2.9565048999999999E-2</v>
      </c>
      <c r="BD45" s="694">
        <v>2.3227372999999999E-2</v>
      </c>
      <c r="BE45" s="694">
        <v>2.1319999999999999E-2</v>
      </c>
      <c r="BF45" s="694">
        <v>2.0109999999999999E-2</v>
      </c>
      <c r="BG45" s="695">
        <v>2.14027E-2</v>
      </c>
      <c r="BH45" s="695">
        <v>2.5841599999999999E-2</v>
      </c>
      <c r="BI45" s="695">
        <v>2.62679E-2</v>
      </c>
      <c r="BJ45" s="695">
        <v>2.6503100000000002E-2</v>
      </c>
      <c r="BK45" s="695">
        <v>2.67418E-2</v>
      </c>
      <c r="BL45" s="695">
        <v>2.3936099999999998E-2</v>
      </c>
      <c r="BM45" s="695">
        <v>2.6758799999999999E-2</v>
      </c>
      <c r="BN45" s="695">
        <v>2.6257800000000001E-2</v>
      </c>
      <c r="BO45" s="695">
        <v>2.47496E-2</v>
      </c>
      <c r="BP45" s="695">
        <v>2.2614700000000001E-2</v>
      </c>
      <c r="BQ45" s="695">
        <v>2.0589E-2</v>
      </c>
      <c r="BR45" s="695">
        <v>1.9507E-2</v>
      </c>
      <c r="BS45" s="695">
        <v>2.09762E-2</v>
      </c>
      <c r="BT45" s="695">
        <v>2.5538100000000001E-2</v>
      </c>
      <c r="BU45" s="695">
        <v>2.60723E-2</v>
      </c>
      <c r="BV45" s="695">
        <v>2.6371100000000001E-2</v>
      </c>
    </row>
    <row r="46" spans="1:74" ht="12" customHeight="1" x14ac:dyDescent="0.35">
      <c r="A46" s="657"/>
      <c r="B46" s="646" t="s">
        <v>1072</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1073</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24" t="s">
        <v>1351</v>
      </c>
      <c r="C48" s="825"/>
      <c r="D48" s="825"/>
      <c r="E48" s="825"/>
      <c r="F48" s="825"/>
      <c r="G48" s="825"/>
      <c r="H48" s="825"/>
      <c r="I48" s="825"/>
      <c r="J48" s="825"/>
      <c r="K48" s="825"/>
      <c r="L48" s="825"/>
      <c r="M48" s="825"/>
      <c r="N48" s="825"/>
      <c r="O48" s="825"/>
      <c r="P48" s="825"/>
      <c r="Q48" s="825"/>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5"/>
      <c r="C49" s="825"/>
      <c r="D49" s="825"/>
      <c r="E49" s="825"/>
      <c r="F49" s="825"/>
      <c r="G49" s="825"/>
      <c r="H49" s="825"/>
      <c r="I49" s="825"/>
      <c r="J49" s="825"/>
      <c r="K49" s="825"/>
      <c r="L49" s="825"/>
      <c r="M49" s="825"/>
      <c r="N49" s="825"/>
      <c r="O49" s="825"/>
      <c r="P49" s="825"/>
      <c r="Q49" s="825"/>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1074</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55" t="s">
        <v>806</v>
      </c>
      <c r="C51" s="756"/>
      <c r="D51" s="756"/>
      <c r="E51" s="756"/>
      <c r="F51" s="756"/>
      <c r="G51" s="756"/>
      <c r="H51" s="756"/>
      <c r="I51" s="756"/>
      <c r="J51" s="756"/>
      <c r="K51" s="756"/>
      <c r="L51" s="756"/>
      <c r="M51" s="756"/>
      <c r="N51" s="756"/>
      <c r="O51" s="756"/>
      <c r="P51" s="756"/>
      <c r="Q51" s="756"/>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6" t="str">
        <f>"Notes: "&amp;"EIA completed modeling and analysis for this report on " &amp;Dates!D2&amp;"."</f>
        <v>Notes: EIA completed modeling and analysis for this report on Thursday September 1, 2022.</v>
      </c>
      <c r="C52" s="756"/>
      <c r="D52" s="756"/>
      <c r="E52" s="756"/>
      <c r="F52" s="756"/>
      <c r="G52" s="756"/>
      <c r="H52" s="756"/>
      <c r="I52" s="756"/>
      <c r="J52" s="756"/>
      <c r="K52" s="756"/>
      <c r="L52" s="756"/>
      <c r="M52" s="756"/>
      <c r="N52" s="756"/>
      <c r="O52" s="756"/>
      <c r="P52" s="756"/>
      <c r="Q52" s="756"/>
    </row>
    <row r="53" spans="1:74" ht="12" customHeight="1" x14ac:dyDescent="0.35">
      <c r="A53" s="651"/>
      <c r="B53" s="749" t="s">
        <v>350</v>
      </c>
      <c r="C53" s="756"/>
      <c r="D53" s="756"/>
      <c r="E53" s="756"/>
      <c r="F53" s="756"/>
      <c r="G53" s="756"/>
      <c r="H53" s="756"/>
      <c r="I53" s="756"/>
      <c r="J53" s="756"/>
      <c r="K53" s="756"/>
      <c r="L53" s="756"/>
      <c r="M53" s="756"/>
      <c r="N53" s="756"/>
      <c r="O53" s="756"/>
      <c r="P53" s="756"/>
      <c r="Q53" s="756"/>
    </row>
    <row r="54" spans="1:74" ht="12" customHeight="1" x14ac:dyDescent="0.35">
      <c r="A54" s="651"/>
      <c r="B54" s="646" t="s">
        <v>1075</v>
      </c>
      <c r="C54" s="646"/>
      <c r="D54" s="646"/>
      <c r="E54" s="646"/>
      <c r="F54" s="646"/>
      <c r="G54" s="646"/>
      <c r="H54" s="646"/>
      <c r="I54" s="646"/>
      <c r="J54" s="646"/>
      <c r="K54" s="646"/>
      <c r="L54" s="646"/>
      <c r="M54" s="646"/>
      <c r="N54" s="646"/>
      <c r="O54" s="646"/>
      <c r="P54" s="646"/>
      <c r="Q54" s="646"/>
    </row>
    <row r="55" spans="1:74" ht="12" customHeight="1" x14ac:dyDescent="0.35">
      <c r="A55" s="651"/>
      <c r="B55" s="646" t="s">
        <v>829</v>
      </c>
      <c r="C55" s="646"/>
      <c r="D55" s="646"/>
      <c r="E55" s="646"/>
      <c r="F55" s="646"/>
      <c r="G55" s="646"/>
      <c r="H55" s="646"/>
      <c r="I55" s="646"/>
      <c r="J55" s="646"/>
      <c r="K55" s="646"/>
      <c r="L55" s="646"/>
      <c r="M55" s="646"/>
      <c r="N55" s="646"/>
      <c r="O55" s="646"/>
      <c r="P55" s="646"/>
      <c r="Q55" s="646"/>
    </row>
    <row r="56" spans="1:74" ht="12" customHeight="1" x14ac:dyDescent="0.35">
      <c r="A56" s="651"/>
      <c r="B56" s="764" t="s">
        <v>1356</v>
      </c>
      <c r="C56" s="735"/>
      <c r="D56" s="735"/>
      <c r="E56" s="735"/>
      <c r="F56" s="735"/>
      <c r="G56" s="735"/>
      <c r="H56" s="735"/>
      <c r="I56" s="735"/>
      <c r="J56" s="735"/>
      <c r="K56" s="735"/>
      <c r="L56" s="735"/>
      <c r="M56" s="735"/>
      <c r="N56" s="735"/>
      <c r="O56" s="735"/>
      <c r="P56" s="735"/>
      <c r="Q56" s="735"/>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28" customWidth="1"/>
    <col min="56" max="58" width="7.453125" style="623" customWidth="1"/>
    <col min="59" max="62" width="7.453125" style="328" customWidth="1"/>
    <col min="63" max="74" width="7.453125" style="135" customWidth="1"/>
    <col min="75" max="16384" width="9.54296875" style="135"/>
  </cols>
  <sheetData>
    <row r="1" spans="1:74" ht="13.4" customHeight="1" x14ac:dyDescent="0.3">
      <c r="A1" s="759" t="s">
        <v>790</v>
      </c>
      <c r="B1" s="830" t="s">
        <v>1096</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252"/>
    </row>
    <row r="2" spans="1:74" s="47"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40"/>
      <c r="B5" s="136" t="s">
        <v>786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551</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552</v>
      </c>
      <c r="B7" s="39" t="s">
        <v>1092</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19806.29</v>
      </c>
      <c r="AW7" s="232">
        <v>19806.29</v>
      </c>
      <c r="AX7" s="232">
        <v>19806.29</v>
      </c>
      <c r="AY7" s="232">
        <v>19727.918000000001</v>
      </c>
      <c r="AZ7" s="232">
        <v>19727.918000000001</v>
      </c>
      <c r="BA7" s="232">
        <v>19727.918000000001</v>
      </c>
      <c r="BB7" s="232">
        <v>19681.682000000001</v>
      </c>
      <c r="BC7" s="232">
        <v>19681.682000000001</v>
      </c>
      <c r="BD7" s="232">
        <v>19681.682000000001</v>
      </c>
      <c r="BE7" s="232">
        <v>19694.757407000001</v>
      </c>
      <c r="BF7" s="232">
        <v>19707.065852</v>
      </c>
      <c r="BG7" s="305">
        <v>19722.84</v>
      </c>
      <c r="BH7" s="305">
        <v>19741.84</v>
      </c>
      <c r="BI7" s="305">
        <v>19764.71</v>
      </c>
      <c r="BJ7" s="305">
        <v>19791.21</v>
      </c>
      <c r="BK7" s="305">
        <v>19822.919999999998</v>
      </c>
      <c r="BL7" s="305">
        <v>19855.52</v>
      </c>
      <c r="BM7" s="305">
        <v>19890.580000000002</v>
      </c>
      <c r="BN7" s="305">
        <v>19930.12</v>
      </c>
      <c r="BO7" s="305">
        <v>19968.59</v>
      </c>
      <c r="BP7" s="305">
        <v>20007.990000000002</v>
      </c>
      <c r="BQ7" s="305">
        <v>20051.32</v>
      </c>
      <c r="BR7" s="305">
        <v>20090.37</v>
      </c>
      <c r="BS7" s="305">
        <v>20128.13</v>
      </c>
      <c r="BT7" s="305">
        <v>20166.28</v>
      </c>
      <c r="BU7" s="305">
        <v>20200.169999999998</v>
      </c>
      <c r="BV7" s="305">
        <v>20231.509999999998</v>
      </c>
    </row>
    <row r="8" spans="1:74" ht="11.15" customHeight="1" x14ac:dyDescent="0.25">
      <c r="A8" s="140"/>
      <c r="B8" s="36" t="s">
        <v>811</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305"/>
      <c r="BH8" s="305"/>
      <c r="BI8" s="305"/>
      <c r="BJ8" s="305"/>
      <c r="BK8" s="305"/>
      <c r="BL8" s="305"/>
      <c r="BM8" s="305"/>
      <c r="BN8" s="305"/>
      <c r="BO8" s="305"/>
      <c r="BP8" s="305"/>
      <c r="BQ8" s="305"/>
      <c r="BR8" s="305"/>
      <c r="BS8" s="305"/>
      <c r="BT8" s="305"/>
      <c r="BU8" s="305"/>
      <c r="BV8" s="305"/>
    </row>
    <row r="9" spans="1:74" ht="11.15" customHeight="1" x14ac:dyDescent="0.25">
      <c r="A9" s="140" t="s">
        <v>812</v>
      </c>
      <c r="B9" s="39" t="s">
        <v>1092</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13891</v>
      </c>
      <c r="AW9" s="232">
        <v>13879.9</v>
      </c>
      <c r="AX9" s="232">
        <v>13684.1</v>
      </c>
      <c r="AY9" s="232">
        <v>13866.7</v>
      </c>
      <c r="AZ9" s="232">
        <v>13870.2</v>
      </c>
      <c r="BA9" s="232">
        <v>13906.4</v>
      </c>
      <c r="BB9" s="232">
        <v>13942</v>
      </c>
      <c r="BC9" s="232">
        <v>13896.3</v>
      </c>
      <c r="BD9" s="232">
        <v>13912.3</v>
      </c>
      <c r="BE9" s="232">
        <v>13948.784073999999</v>
      </c>
      <c r="BF9" s="232">
        <v>13967.008519000001</v>
      </c>
      <c r="BG9" s="305">
        <v>13986.59</v>
      </c>
      <c r="BH9" s="305">
        <v>14005.67</v>
      </c>
      <c r="BI9" s="305">
        <v>14029.37</v>
      </c>
      <c r="BJ9" s="305">
        <v>14055.83</v>
      </c>
      <c r="BK9" s="305">
        <v>14086.69</v>
      </c>
      <c r="BL9" s="305">
        <v>14117.43</v>
      </c>
      <c r="BM9" s="305">
        <v>14149.7</v>
      </c>
      <c r="BN9" s="305">
        <v>14186.71</v>
      </c>
      <c r="BO9" s="305">
        <v>14219.61</v>
      </c>
      <c r="BP9" s="305">
        <v>14251.62</v>
      </c>
      <c r="BQ9" s="305">
        <v>14282.13</v>
      </c>
      <c r="BR9" s="305">
        <v>14312.81</v>
      </c>
      <c r="BS9" s="305">
        <v>14343.05</v>
      </c>
      <c r="BT9" s="305">
        <v>14374.95</v>
      </c>
      <c r="BU9" s="305">
        <v>14402.76</v>
      </c>
      <c r="BV9" s="305">
        <v>14428.57</v>
      </c>
    </row>
    <row r="10" spans="1:74" ht="11.15" customHeight="1" x14ac:dyDescent="0.25">
      <c r="A10" s="140"/>
      <c r="B10" s="674" t="s">
        <v>1097</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566</v>
      </c>
      <c r="B11" s="39" t="s">
        <v>1092</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3609.1280000000002</v>
      </c>
      <c r="AW11" s="232">
        <v>3609.1280000000002</v>
      </c>
      <c r="AX11" s="232">
        <v>3609.1280000000002</v>
      </c>
      <c r="AY11" s="232">
        <v>3673.8890000000001</v>
      </c>
      <c r="AZ11" s="232">
        <v>3673.8890000000001</v>
      </c>
      <c r="BA11" s="232">
        <v>3673.8890000000001</v>
      </c>
      <c r="BB11" s="232">
        <v>3637.6260000000002</v>
      </c>
      <c r="BC11" s="232">
        <v>3637.6260000000002</v>
      </c>
      <c r="BD11" s="232">
        <v>3637.6260000000002</v>
      </c>
      <c r="BE11" s="232">
        <v>3608.1949629999999</v>
      </c>
      <c r="BF11" s="232">
        <v>3597.2957406999999</v>
      </c>
      <c r="BG11" s="305">
        <v>3588.6860000000001</v>
      </c>
      <c r="BH11" s="305">
        <v>3581.672</v>
      </c>
      <c r="BI11" s="305">
        <v>3578.163</v>
      </c>
      <c r="BJ11" s="305">
        <v>3577.4650000000001</v>
      </c>
      <c r="BK11" s="305">
        <v>3582.0010000000002</v>
      </c>
      <c r="BL11" s="305">
        <v>3585.105</v>
      </c>
      <c r="BM11" s="305">
        <v>3589.201</v>
      </c>
      <c r="BN11" s="305">
        <v>3595.373</v>
      </c>
      <c r="BO11" s="305">
        <v>3600.6390000000001</v>
      </c>
      <c r="BP11" s="305">
        <v>3606.0839999999998</v>
      </c>
      <c r="BQ11" s="305">
        <v>3611.13</v>
      </c>
      <c r="BR11" s="305">
        <v>3617.366</v>
      </c>
      <c r="BS11" s="305">
        <v>3624.2130000000002</v>
      </c>
      <c r="BT11" s="305">
        <v>3633.81</v>
      </c>
      <c r="BU11" s="305">
        <v>3640.2779999999998</v>
      </c>
      <c r="BV11" s="305">
        <v>3645.7559999999999</v>
      </c>
    </row>
    <row r="12" spans="1:74" ht="11.15" customHeight="1" x14ac:dyDescent="0.25">
      <c r="A12" s="140"/>
      <c r="B12" s="141" t="s">
        <v>571</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572</v>
      </c>
      <c r="B13" s="39" t="s">
        <v>1092</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249.34200000000001</v>
      </c>
      <c r="AW13" s="560">
        <v>249.34200000000001</v>
      </c>
      <c r="AX13" s="560">
        <v>249.34200000000001</v>
      </c>
      <c r="AY13" s="560">
        <v>237.511</v>
      </c>
      <c r="AZ13" s="560">
        <v>237.511</v>
      </c>
      <c r="BA13" s="560">
        <v>237.511</v>
      </c>
      <c r="BB13" s="560">
        <v>118.276</v>
      </c>
      <c r="BC13" s="560">
        <v>118.276</v>
      </c>
      <c r="BD13" s="560">
        <v>118.276</v>
      </c>
      <c r="BE13" s="560">
        <v>107.92433926</v>
      </c>
      <c r="BF13" s="560">
        <v>103.34575148</v>
      </c>
      <c r="BG13" s="561">
        <v>99.125509258999998</v>
      </c>
      <c r="BH13" s="561">
        <v>92.357705925999994</v>
      </c>
      <c r="BI13" s="561">
        <v>91.033584814999998</v>
      </c>
      <c r="BJ13" s="561">
        <v>92.247239258999997</v>
      </c>
      <c r="BK13" s="561">
        <v>101.09962778000001</v>
      </c>
      <c r="BL13" s="561">
        <v>103.56311444000001</v>
      </c>
      <c r="BM13" s="561">
        <v>104.73865778</v>
      </c>
      <c r="BN13" s="561">
        <v>102.0983037</v>
      </c>
      <c r="BO13" s="561">
        <v>102.59392593</v>
      </c>
      <c r="BP13" s="561">
        <v>103.69757036999999</v>
      </c>
      <c r="BQ13" s="561">
        <v>108.30865480999999</v>
      </c>
      <c r="BR13" s="561">
        <v>108.45378037</v>
      </c>
      <c r="BS13" s="561">
        <v>107.03236481</v>
      </c>
      <c r="BT13" s="561">
        <v>102.59796074</v>
      </c>
      <c r="BU13" s="561">
        <v>99.128298518999998</v>
      </c>
      <c r="BV13" s="561">
        <v>95.176930741000007</v>
      </c>
    </row>
    <row r="14" spans="1:74" ht="11.15" customHeight="1" x14ac:dyDescent="0.25">
      <c r="A14" s="140"/>
      <c r="B14" s="141" t="s">
        <v>908</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910</v>
      </c>
      <c r="B15" s="39" t="s">
        <v>1092</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3359.01</v>
      </c>
      <c r="AW15" s="232">
        <v>3359.01</v>
      </c>
      <c r="AX15" s="232">
        <v>3359.01</v>
      </c>
      <c r="AY15" s="232">
        <v>3334.306</v>
      </c>
      <c r="AZ15" s="232">
        <v>3334.306</v>
      </c>
      <c r="BA15" s="232">
        <v>3334.306</v>
      </c>
      <c r="BB15" s="232">
        <v>3318.326</v>
      </c>
      <c r="BC15" s="232">
        <v>3318.326</v>
      </c>
      <c r="BD15" s="232">
        <v>3318.326</v>
      </c>
      <c r="BE15" s="232">
        <v>3314.1324444000002</v>
      </c>
      <c r="BF15" s="232">
        <v>3314.7601110999999</v>
      </c>
      <c r="BG15" s="305">
        <v>3317.0219999999999</v>
      </c>
      <c r="BH15" s="305">
        <v>3320.83</v>
      </c>
      <c r="BI15" s="305">
        <v>3326.4290000000001</v>
      </c>
      <c r="BJ15" s="305">
        <v>3333.7289999999998</v>
      </c>
      <c r="BK15" s="305">
        <v>3347.6080000000002</v>
      </c>
      <c r="BL15" s="305">
        <v>3354.652</v>
      </c>
      <c r="BM15" s="305">
        <v>3359.74</v>
      </c>
      <c r="BN15" s="305">
        <v>3359.902</v>
      </c>
      <c r="BO15" s="305">
        <v>3363.3009999999999</v>
      </c>
      <c r="BP15" s="305">
        <v>3366.97</v>
      </c>
      <c r="BQ15" s="305">
        <v>3371.1010000000001</v>
      </c>
      <c r="BR15" s="305">
        <v>3375.1640000000002</v>
      </c>
      <c r="BS15" s="305">
        <v>3379.35</v>
      </c>
      <c r="BT15" s="305">
        <v>3383.9679999999998</v>
      </c>
      <c r="BU15" s="305">
        <v>3388.172</v>
      </c>
      <c r="BV15" s="305">
        <v>3392.2710000000002</v>
      </c>
    </row>
    <row r="16" spans="1:74" ht="11.15" customHeight="1" x14ac:dyDescent="0.25">
      <c r="A16" s="140"/>
      <c r="B16" s="141" t="s">
        <v>909</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911</v>
      </c>
      <c r="B17" s="39" t="s">
        <v>1092</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2390.6080000000002</v>
      </c>
      <c r="AW17" s="232">
        <v>2390.6080000000002</v>
      </c>
      <c r="AX17" s="232">
        <v>2390.6080000000002</v>
      </c>
      <c r="AY17" s="232">
        <v>2361.2959999999998</v>
      </c>
      <c r="AZ17" s="232">
        <v>2361.2959999999998</v>
      </c>
      <c r="BA17" s="232">
        <v>2361.2959999999998</v>
      </c>
      <c r="BB17" s="232">
        <v>2460.9969999999998</v>
      </c>
      <c r="BC17" s="232">
        <v>2460.9969999999998</v>
      </c>
      <c r="BD17" s="232">
        <v>2460.9969999999998</v>
      </c>
      <c r="BE17" s="232">
        <v>2482.4896666999998</v>
      </c>
      <c r="BF17" s="232">
        <v>2492.9259999999999</v>
      </c>
      <c r="BG17" s="305">
        <v>2503.1759999999999</v>
      </c>
      <c r="BH17" s="305">
        <v>2514.337</v>
      </c>
      <c r="BI17" s="305">
        <v>2523.393</v>
      </c>
      <c r="BJ17" s="305">
        <v>2531.4409999999998</v>
      </c>
      <c r="BK17" s="305">
        <v>2536.6689999999999</v>
      </c>
      <c r="BL17" s="305">
        <v>2544.0610000000001</v>
      </c>
      <c r="BM17" s="305">
        <v>2551.8049999999998</v>
      </c>
      <c r="BN17" s="305">
        <v>2559.3530000000001</v>
      </c>
      <c r="BO17" s="305">
        <v>2568.2109999999998</v>
      </c>
      <c r="BP17" s="305">
        <v>2577.8310000000001</v>
      </c>
      <c r="BQ17" s="305">
        <v>2588.4479999999999</v>
      </c>
      <c r="BR17" s="305">
        <v>2599.4180000000001</v>
      </c>
      <c r="BS17" s="305">
        <v>2610.9760000000001</v>
      </c>
      <c r="BT17" s="305">
        <v>2624.047</v>
      </c>
      <c r="BU17" s="305">
        <v>2636.0839999999998</v>
      </c>
      <c r="BV17" s="305">
        <v>2648.0120000000002</v>
      </c>
    </row>
    <row r="18" spans="1:74" ht="11.15" customHeight="1" x14ac:dyDescent="0.25">
      <c r="A18" s="140"/>
      <c r="B18" s="141" t="s">
        <v>913</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912</v>
      </c>
      <c r="B19" s="39" t="s">
        <v>1092</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3740.7559999999999</v>
      </c>
      <c r="AW19" s="232">
        <v>3740.7559999999999</v>
      </c>
      <c r="AX19" s="232">
        <v>3740.7559999999999</v>
      </c>
      <c r="AY19" s="232">
        <v>3906.0010000000002</v>
      </c>
      <c r="AZ19" s="232">
        <v>3906.0010000000002</v>
      </c>
      <c r="BA19" s="232">
        <v>3906.0010000000002</v>
      </c>
      <c r="BB19" s="232">
        <v>3935.6860000000001</v>
      </c>
      <c r="BC19" s="232">
        <v>3935.6860000000001</v>
      </c>
      <c r="BD19" s="232">
        <v>3935.6860000000001</v>
      </c>
      <c r="BE19" s="232">
        <v>3941.9465925999998</v>
      </c>
      <c r="BF19" s="232">
        <v>3946.3928148</v>
      </c>
      <c r="BG19" s="305">
        <v>3951.6289999999999</v>
      </c>
      <c r="BH19" s="305">
        <v>3951.076</v>
      </c>
      <c r="BI19" s="305">
        <v>3962.8240000000001</v>
      </c>
      <c r="BJ19" s="305">
        <v>3980.2959999999998</v>
      </c>
      <c r="BK19" s="305">
        <v>4015.393</v>
      </c>
      <c r="BL19" s="305">
        <v>4035.3829999999998</v>
      </c>
      <c r="BM19" s="305">
        <v>4052.1689999999999</v>
      </c>
      <c r="BN19" s="305">
        <v>4061.799</v>
      </c>
      <c r="BO19" s="305">
        <v>4075.1390000000001</v>
      </c>
      <c r="BP19" s="305">
        <v>4088.2359999999999</v>
      </c>
      <c r="BQ19" s="305">
        <v>4099.2610000000004</v>
      </c>
      <c r="BR19" s="305">
        <v>4113.2489999999998</v>
      </c>
      <c r="BS19" s="305">
        <v>4128.3680000000004</v>
      </c>
      <c r="BT19" s="305">
        <v>4147.7470000000003</v>
      </c>
      <c r="BU19" s="305">
        <v>4162.7830000000004</v>
      </c>
      <c r="BV19" s="305">
        <v>4176.6049999999996</v>
      </c>
    </row>
    <row r="20" spans="1:74" ht="11.15" customHeight="1" x14ac:dyDescent="0.2">
      <c r="A20" s="140"/>
      <c r="B20" s="36" t="s">
        <v>555</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556</v>
      </c>
      <c r="B21" s="39" t="s">
        <v>1092</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15472.4</v>
      </c>
      <c r="AW21" s="232">
        <v>15470.8</v>
      </c>
      <c r="AX21" s="232">
        <v>15442.7</v>
      </c>
      <c r="AY21" s="232">
        <v>15163.5</v>
      </c>
      <c r="AZ21" s="232">
        <v>15173.6</v>
      </c>
      <c r="BA21" s="232">
        <v>15119.6</v>
      </c>
      <c r="BB21" s="232">
        <v>15148.6</v>
      </c>
      <c r="BC21" s="232">
        <v>15149.9</v>
      </c>
      <c r="BD21" s="232">
        <v>15104.8</v>
      </c>
      <c r="BE21" s="232">
        <v>15144.349111</v>
      </c>
      <c r="BF21" s="232">
        <v>15167.106443999999</v>
      </c>
      <c r="BG21" s="305">
        <v>15200.54</v>
      </c>
      <c r="BH21" s="305">
        <v>15262.56</v>
      </c>
      <c r="BI21" s="305">
        <v>15303.93</v>
      </c>
      <c r="BJ21" s="305">
        <v>15342.56</v>
      </c>
      <c r="BK21" s="305">
        <v>15356.78</v>
      </c>
      <c r="BL21" s="305">
        <v>15406.17</v>
      </c>
      <c r="BM21" s="305">
        <v>15469.07</v>
      </c>
      <c r="BN21" s="305">
        <v>15564.14</v>
      </c>
      <c r="BO21" s="305">
        <v>15640.06</v>
      </c>
      <c r="BP21" s="305">
        <v>15715.49</v>
      </c>
      <c r="BQ21" s="305">
        <v>15792.8</v>
      </c>
      <c r="BR21" s="305">
        <v>15865.48</v>
      </c>
      <c r="BS21" s="305">
        <v>15935.9</v>
      </c>
      <c r="BT21" s="305">
        <v>16012.21</v>
      </c>
      <c r="BU21" s="305">
        <v>16071.98</v>
      </c>
      <c r="BV21" s="305">
        <v>16123.37</v>
      </c>
    </row>
    <row r="22" spans="1:74" ht="11.15" customHeight="1" x14ac:dyDescent="0.25">
      <c r="A22" s="140"/>
      <c r="B22" s="139" t="s">
        <v>576</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577</v>
      </c>
      <c r="B23" s="203" t="s">
        <v>457</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149.744</v>
      </c>
      <c r="AZ23" s="250">
        <v>150.458</v>
      </c>
      <c r="BA23" s="250">
        <v>150.85599999999999</v>
      </c>
      <c r="BB23" s="250">
        <v>151.22399999999999</v>
      </c>
      <c r="BC23" s="250">
        <v>151.61000000000001</v>
      </c>
      <c r="BD23" s="250">
        <v>152.00800000000001</v>
      </c>
      <c r="BE23" s="250">
        <v>152.536</v>
      </c>
      <c r="BF23" s="250">
        <v>152.73674815000001</v>
      </c>
      <c r="BG23" s="316">
        <v>152.98150000000001</v>
      </c>
      <c r="BH23" s="316">
        <v>153.11070000000001</v>
      </c>
      <c r="BI23" s="316">
        <v>153.27340000000001</v>
      </c>
      <c r="BJ23" s="316">
        <v>153.41550000000001</v>
      </c>
      <c r="BK23" s="316">
        <v>153.52940000000001</v>
      </c>
      <c r="BL23" s="316">
        <v>153.63570000000001</v>
      </c>
      <c r="BM23" s="316">
        <v>153.727</v>
      </c>
      <c r="BN23" s="316">
        <v>153.78710000000001</v>
      </c>
      <c r="BO23" s="316">
        <v>153.8603</v>
      </c>
      <c r="BP23" s="316">
        <v>153.93049999999999</v>
      </c>
      <c r="BQ23" s="316">
        <v>153.99879999999999</v>
      </c>
      <c r="BR23" s="316">
        <v>154.06229999999999</v>
      </c>
      <c r="BS23" s="316">
        <v>154.12209999999999</v>
      </c>
      <c r="BT23" s="316">
        <v>154.17959999999999</v>
      </c>
      <c r="BU23" s="316">
        <v>154.23079999999999</v>
      </c>
      <c r="BV23" s="316">
        <v>154.27719999999999</v>
      </c>
    </row>
    <row r="24" spans="1:74" s="143" customFormat="1" ht="11.15" customHeight="1" x14ac:dyDescent="0.25">
      <c r="A24" s="140"/>
      <c r="B24" s="139" t="s">
        <v>813</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815</v>
      </c>
      <c r="B25" s="203" t="s">
        <v>814</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3.6</v>
      </c>
      <c r="BB25" s="250">
        <v>3.6</v>
      </c>
      <c r="BC25" s="250">
        <v>3.6</v>
      </c>
      <c r="BD25" s="250">
        <v>3.6</v>
      </c>
      <c r="BE25" s="250">
        <v>3.5</v>
      </c>
      <c r="BF25" s="250">
        <v>3.4766966724000001</v>
      </c>
      <c r="BG25" s="316">
        <v>3.4881069999999998</v>
      </c>
      <c r="BH25" s="316">
        <v>3.5467909999999998</v>
      </c>
      <c r="BI25" s="316">
        <v>3.5911490000000001</v>
      </c>
      <c r="BJ25" s="316">
        <v>3.64358</v>
      </c>
      <c r="BK25" s="316">
        <v>3.719808</v>
      </c>
      <c r="BL25" s="316">
        <v>3.7765960000000001</v>
      </c>
      <c r="BM25" s="316">
        <v>3.829666</v>
      </c>
      <c r="BN25" s="316">
        <v>3.8782559999999999</v>
      </c>
      <c r="BO25" s="316">
        <v>3.9244629999999998</v>
      </c>
      <c r="BP25" s="316">
        <v>3.9675250000000002</v>
      </c>
      <c r="BQ25" s="316">
        <v>4.0069600000000003</v>
      </c>
      <c r="BR25" s="316">
        <v>4.044092</v>
      </c>
      <c r="BS25" s="316">
        <v>4.0784399999999996</v>
      </c>
      <c r="BT25" s="316">
        <v>4.1084009999999997</v>
      </c>
      <c r="BU25" s="316">
        <v>4.1383830000000001</v>
      </c>
      <c r="BV25" s="316">
        <v>4.1667829999999997</v>
      </c>
    </row>
    <row r="26" spans="1:74" ht="11.15" customHeight="1" x14ac:dyDescent="0.25">
      <c r="A26" s="140"/>
      <c r="B26" s="139" t="s">
        <v>816</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817</v>
      </c>
      <c r="B27" s="203" t="s">
        <v>818</v>
      </c>
      <c r="C27" s="437">
        <v>1.3009999999999999</v>
      </c>
      <c r="D27" s="437">
        <v>1.2789999999999999</v>
      </c>
      <c r="E27" s="437">
        <v>1.3240000000000001</v>
      </c>
      <c r="F27" s="437">
        <v>1.286</v>
      </c>
      <c r="G27" s="437">
        <v>1.3580000000000001</v>
      </c>
      <c r="H27" s="437">
        <v>1.1990000000000001</v>
      </c>
      <c r="I27" s="437">
        <v>1.1990000000000001</v>
      </c>
      <c r="J27" s="437">
        <v>1.2889999999999999</v>
      </c>
      <c r="K27" s="437">
        <v>1.2470000000000001</v>
      </c>
      <c r="L27" s="437">
        <v>1.22</v>
      </c>
      <c r="M27" s="437">
        <v>1.177</v>
      </c>
      <c r="N27" s="437">
        <v>1.089</v>
      </c>
      <c r="O27" s="437">
        <v>1.232</v>
      </c>
      <c r="P27" s="437">
        <v>1.129</v>
      </c>
      <c r="Q27" s="437">
        <v>1.2</v>
      </c>
      <c r="R27" s="437">
        <v>1.28</v>
      </c>
      <c r="S27" s="437">
        <v>1.3080000000000001</v>
      </c>
      <c r="T27" s="437">
        <v>1.2350000000000001</v>
      </c>
      <c r="U27" s="437">
        <v>1.232</v>
      </c>
      <c r="V27" s="437">
        <v>1.37</v>
      </c>
      <c r="W27" s="437">
        <v>1.2969999999999999</v>
      </c>
      <c r="X27" s="437">
        <v>1.3280000000000001</v>
      </c>
      <c r="Y27" s="437">
        <v>1.343</v>
      </c>
      <c r="Z27" s="437">
        <v>1.538</v>
      </c>
      <c r="AA27" s="437">
        <v>1.569</v>
      </c>
      <c r="AB27" s="437">
        <v>1.571</v>
      </c>
      <c r="AC27" s="437">
        <v>1.27</v>
      </c>
      <c r="AD27" s="437">
        <v>0.93799999999999994</v>
      </c>
      <c r="AE27" s="437">
        <v>1.0549999999999999</v>
      </c>
      <c r="AF27" s="437">
        <v>1.2689999999999999</v>
      </c>
      <c r="AG27" s="437">
        <v>1.51</v>
      </c>
      <c r="AH27" s="437">
        <v>1.3759999999999999</v>
      </c>
      <c r="AI27" s="437">
        <v>1.4610000000000001</v>
      </c>
      <c r="AJ27" s="437">
        <v>1.53</v>
      </c>
      <c r="AK27" s="437">
        <v>1.5409999999999999</v>
      </c>
      <c r="AL27" s="437">
        <v>1.651</v>
      </c>
      <c r="AM27" s="437">
        <v>1.6020000000000001</v>
      </c>
      <c r="AN27" s="437">
        <v>1.43</v>
      </c>
      <c r="AO27" s="437">
        <v>1.7110000000000001</v>
      </c>
      <c r="AP27" s="437">
        <v>1.5049999999999999</v>
      </c>
      <c r="AQ27" s="437">
        <v>1.605</v>
      </c>
      <c r="AR27" s="437">
        <v>1.6639999999999999</v>
      </c>
      <c r="AS27" s="437">
        <v>1.573</v>
      </c>
      <c r="AT27" s="437">
        <v>1.5760000000000001</v>
      </c>
      <c r="AU27" s="437">
        <v>1.5589999999999999</v>
      </c>
      <c r="AV27" s="437">
        <v>1.5629999999999999</v>
      </c>
      <c r="AW27" s="437">
        <v>1.706</v>
      </c>
      <c r="AX27" s="437">
        <v>1.768</v>
      </c>
      <c r="AY27" s="437">
        <v>1.6659999999999999</v>
      </c>
      <c r="AZ27" s="437">
        <v>1.7769999999999999</v>
      </c>
      <c r="BA27" s="437">
        <v>1.716</v>
      </c>
      <c r="BB27" s="437">
        <v>1.8049999999999999</v>
      </c>
      <c r="BC27" s="437">
        <v>1.5620000000000001</v>
      </c>
      <c r="BD27" s="437">
        <v>1.599</v>
      </c>
      <c r="BE27" s="437">
        <v>1.446</v>
      </c>
      <c r="BF27" s="437">
        <v>1.4845763457000001</v>
      </c>
      <c r="BG27" s="438">
        <v>1.460656</v>
      </c>
      <c r="BH27" s="438">
        <v>1.480731</v>
      </c>
      <c r="BI27" s="438">
        <v>1.466799</v>
      </c>
      <c r="BJ27" s="438">
        <v>1.4472259999999999</v>
      </c>
      <c r="BK27" s="438">
        <v>1.4022779999999999</v>
      </c>
      <c r="BL27" s="438">
        <v>1.3862190000000001</v>
      </c>
      <c r="BM27" s="438">
        <v>1.3793150000000001</v>
      </c>
      <c r="BN27" s="438">
        <v>1.3940889999999999</v>
      </c>
      <c r="BO27" s="438">
        <v>1.3961079999999999</v>
      </c>
      <c r="BP27" s="438">
        <v>1.3978930000000001</v>
      </c>
      <c r="BQ27" s="438">
        <v>1.4004970000000001</v>
      </c>
      <c r="BR27" s="438">
        <v>1.401024</v>
      </c>
      <c r="BS27" s="438">
        <v>1.4005270000000001</v>
      </c>
      <c r="BT27" s="438">
        <v>1.3967940000000001</v>
      </c>
      <c r="BU27" s="438">
        <v>1.3959060000000001</v>
      </c>
      <c r="BV27" s="438">
        <v>1.395653</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1375</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579</v>
      </c>
      <c r="B30" s="556" t="s">
        <v>578</v>
      </c>
      <c r="C30" s="250">
        <v>101.345</v>
      </c>
      <c r="D30" s="250">
        <v>101.7068</v>
      </c>
      <c r="E30" s="250">
        <v>102.27849999999999</v>
      </c>
      <c r="F30" s="250">
        <v>103.434</v>
      </c>
      <c r="G30" s="250">
        <v>102.4735</v>
      </c>
      <c r="H30" s="250">
        <v>103.2508</v>
      </c>
      <c r="I30" s="250">
        <v>103.4588</v>
      </c>
      <c r="J30" s="250">
        <v>104.1802</v>
      </c>
      <c r="K30" s="250">
        <v>104.1665</v>
      </c>
      <c r="L30" s="250">
        <v>104.0476</v>
      </c>
      <c r="M30" s="250">
        <v>103.9603</v>
      </c>
      <c r="N30" s="250">
        <v>103.869</v>
      </c>
      <c r="O30" s="250">
        <v>103.2684</v>
      </c>
      <c r="P30" s="250">
        <v>102.81570000000001</v>
      </c>
      <c r="Q30" s="250">
        <v>102.9</v>
      </c>
      <c r="R30" s="250">
        <v>102.3826</v>
      </c>
      <c r="S30" s="250">
        <v>102.57559999999999</v>
      </c>
      <c r="T30" s="250">
        <v>102.5928</v>
      </c>
      <c r="U30" s="250">
        <v>102.2012</v>
      </c>
      <c r="V30" s="250">
        <v>102.90860000000001</v>
      </c>
      <c r="W30" s="250">
        <v>102.57899999999999</v>
      </c>
      <c r="X30" s="250">
        <v>101.7775</v>
      </c>
      <c r="Y30" s="250">
        <v>102.0979</v>
      </c>
      <c r="Z30" s="250">
        <v>101.7632</v>
      </c>
      <c r="AA30" s="250">
        <v>101.303</v>
      </c>
      <c r="AB30" s="250">
        <v>101.7038</v>
      </c>
      <c r="AC30" s="250">
        <v>97.874600000000001</v>
      </c>
      <c r="AD30" s="250">
        <v>84.959000000000003</v>
      </c>
      <c r="AE30" s="250">
        <v>86.334500000000006</v>
      </c>
      <c r="AF30" s="250">
        <v>91.752300000000005</v>
      </c>
      <c r="AG30" s="250">
        <v>95.243899999999996</v>
      </c>
      <c r="AH30" s="250">
        <v>96.1173</v>
      </c>
      <c r="AI30" s="250">
        <v>96.071100000000001</v>
      </c>
      <c r="AJ30" s="250">
        <v>96.825000000000003</v>
      </c>
      <c r="AK30" s="250">
        <v>97.118300000000005</v>
      </c>
      <c r="AL30" s="250">
        <v>98.138000000000005</v>
      </c>
      <c r="AM30" s="250">
        <v>99.264499999999998</v>
      </c>
      <c r="AN30" s="250">
        <v>96.223100000000002</v>
      </c>
      <c r="AO30" s="250">
        <v>98.862099999999998</v>
      </c>
      <c r="AP30" s="250">
        <v>99.024600000000007</v>
      </c>
      <c r="AQ30" s="250">
        <v>99.778499999999994</v>
      </c>
      <c r="AR30" s="250">
        <v>100.1923</v>
      </c>
      <c r="AS30" s="250">
        <v>100.8724</v>
      </c>
      <c r="AT30" s="250">
        <v>100.837</v>
      </c>
      <c r="AU30" s="250">
        <v>99.849800000000002</v>
      </c>
      <c r="AV30" s="250">
        <v>101.36020000000001</v>
      </c>
      <c r="AW30" s="250">
        <v>101.961</v>
      </c>
      <c r="AX30" s="250">
        <v>101.7587</v>
      </c>
      <c r="AY30" s="250">
        <v>102.146</v>
      </c>
      <c r="AZ30" s="250">
        <v>102.89870000000001</v>
      </c>
      <c r="BA30" s="250">
        <v>103.62179999999999</v>
      </c>
      <c r="BB30" s="250">
        <v>104.3022</v>
      </c>
      <c r="BC30" s="250">
        <v>104.2103</v>
      </c>
      <c r="BD30" s="250">
        <v>104.2229</v>
      </c>
      <c r="BE30" s="250">
        <v>104.8075</v>
      </c>
      <c r="BF30" s="250">
        <v>104.40441481000001</v>
      </c>
      <c r="BG30" s="316">
        <v>104.45950000000001</v>
      </c>
      <c r="BH30" s="316">
        <v>104.5136</v>
      </c>
      <c r="BI30" s="316">
        <v>104.57210000000001</v>
      </c>
      <c r="BJ30" s="316">
        <v>104.6331</v>
      </c>
      <c r="BK30" s="316">
        <v>104.7008</v>
      </c>
      <c r="BL30" s="316">
        <v>104.7633</v>
      </c>
      <c r="BM30" s="316">
        <v>104.825</v>
      </c>
      <c r="BN30" s="316">
        <v>104.85339999999999</v>
      </c>
      <c r="BO30" s="316">
        <v>104.9376</v>
      </c>
      <c r="BP30" s="316">
        <v>105.0453</v>
      </c>
      <c r="BQ30" s="316">
        <v>105.2527</v>
      </c>
      <c r="BR30" s="316">
        <v>105.34990000000001</v>
      </c>
      <c r="BS30" s="316">
        <v>105.41330000000001</v>
      </c>
      <c r="BT30" s="316">
        <v>105.4064</v>
      </c>
      <c r="BU30" s="316">
        <v>105.4295</v>
      </c>
      <c r="BV30" s="316">
        <v>105.4462</v>
      </c>
    </row>
    <row r="31" spans="1:74" ht="11.15" customHeight="1" x14ac:dyDescent="0.25">
      <c r="A31" s="297" t="s">
        <v>557</v>
      </c>
      <c r="B31" s="41" t="s">
        <v>897</v>
      </c>
      <c r="C31" s="250">
        <v>100.08929999999999</v>
      </c>
      <c r="D31" s="250">
        <v>101.1146</v>
      </c>
      <c r="E31" s="250">
        <v>101.205</v>
      </c>
      <c r="F31" s="250">
        <v>101.9431</v>
      </c>
      <c r="G31" s="250">
        <v>101.0712</v>
      </c>
      <c r="H31" s="250">
        <v>101.73390000000001</v>
      </c>
      <c r="I31" s="250">
        <v>101.8353</v>
      </c>
      <c r="J31" s="250">
        <v>102.1497</v>
      </c>
      <c r="K31" s="250">
        <v>102.11150000000001</v>
      </c>
      <c r="L31" s="250">
        <v>101.7088</v>
      </c>
      <c r="M31" s="250">
        <v>101.2783</v>
      </c>
      <c r="N31" s="250">
        <v>101.44450000000001</v>
      </c>
      <c r="O31" s="250">
        <v>100.6521</v>
      </c>
      <c r="P31" s="250">
        <v>100.2042</v>
      </c>
      <c r="Q31" s="250">
        <v>100.1091</v>
      </c>
      <c r="R31" s="250">
        <v>99.486599999999996</v>
      </c>
      <c r="S31" s="250">
        <v>99.550899999999999</v>
      </c>
      <c r="T31" s="250">
        <v>99.851699999999994</v>
      </c>
      <c r="U31" s="250">
        <v>99.239900000000006</v>
      </c>
      <c r="V31" s="250">
        <v>99.912700000000001</v>
      </c>
      <c r="W31" s="250">
        <v>99.182000000000002</v>
      </c>
      <c r="X31" s="250">
        <v>98.440700000000007</v>
      </c>
      <c r="Y31" s="250">
        <v>99.114999999999995</v>
      </c>
      <c r="Z31" s="250">
        <v>98.980800000000002</v>
      </c>
      <c r="AA31" s="250">
        <v>98.870999999999995</v>
      </c>
      <c r="AB31" s="250">
        <v>99.191400000000002</v>
      </c>
      <c r="AC31" s="250">
        <v>94.962400000000002</v>
      </c>
      <c r="AD31" s="250">
        <v>80.395200000000003</v>
      </c>
      <c r="AE31" s="250">
        <v>83.931100000000001</v>
      </c>
      <c r="AF31" s="250">
        <v>90.209900000000005</v>
      </c>
      <c r="AG31" s="250">
        <v>93.500399999999999</v>
      </c>
      <c r="AH31" s="250">
        <v>94.836399999999998</v>
      </c>
      <c r="AI31" s="250">
        <v>94.836600000000004</v>
      </c>
      <c r="AJ31" s="250">
        <v>95.814700000000002</v>
      </c>
      <c r="AK31" s="250">
        <v>96.358000000000004</v>
      </c>
      <c r="AL31" s="250">
        <v>96.746099999999998</v>
      </c>
      <c r="AM31" s="250">
        <v>98.323599999999999</v>
      </c>
      <c r="AN31" s="250">
        <v>94.746499999999997</v>
      </c>
      <c r="AO31" s="250">
        <v>97.722999999999999</v>
      </c>
      <c r="AP31" s="250">
        <v>97.670699999999997</v>
      </c>
      <c r="AQ31" s="250">
        <v>98.610299999999995</v>
      </c>
      <c r="AR31" s="250">
        <v>98.577399999999997</v>
      </c>
      <c r="AS31" s="250">
        <v>99.677599999999998</v>
      </c>
      <c r="AT31" s="250">
        <v>99.352699999999999</v>
      </c>
      <c r="AU31" s="250">
        <v>98.578400000000002</v>
      </c>
      <c r="AV31" s="250">
        <v>100.25109999999999</v>
      </c>
      <c r="AW31" s="250">
        <v>100.8291</v>
      </c>
      <c r="AX31" s="250">
        <v>100.7976</v>
      </c>
      <c r="AY31" s="250">
        <v>100.4851</v>
      </c>
      <c r="AZ31" s="250">
        <v>101.71729999999999</v>
      </c>
      <c r="BA31" s="250">
        <v>102.4695</v>
      </c>
      <c r="BB31" s="250">
        <v>102.99550000000001</v>
      </c>
      <c r="BC31" s="250">
        <v>102.5762</v>
      </c>
      <c r="BD31" s="250">
        <v>102.1133</v>
      </c>
      <c r="BE31" s="250">
        <v>102.8502</v>
      </c>
      <c r="BF31" s="250">
        <v>102.22552099000001</v>
      </c>
      <c r="BG31" s="316">
        <v>102.15470000000001</v>
      </c>
      <c r="BH31" s="316">
        <v>102.1185</v>
      </c>
      <c r="BI31" s="316">
        <v>102.07550000000001</v>
      </c>
      <c r="BJ31" s="316">
        <v>102.0408</v>
      </c>
      <c r="BK31" s="316">
        <v>101.9563</v>
      </c>
      <c r="BL31" s="316">
        <v>101.9817</v>
      </c>
      <c r="BM31" s="316">
        <v>102.05880000000001</v>
      </c>
      <c r="BN31" s="316">
        <v>102.2166</v>
      </c>
      <c r="BO31" s="316">
        <v>102.37560000000001</v>
      </c>
      <c r="BP31" s="316">
        <v>102.5647</v>
      </c>
      <c r="BQ31" s="316">
        <v>102.8826</v>
      </c>
      <c r="BR31" s="316">
        <v>103.05800000000001</v>
      </c>
      <c r="BS31" s="316">
        <v>103.18940000000001</v>
      </c>
      <c r="BT31" s="316">
        <v>103.2431</v>
      </c>
      <c r="BU31" s="316">
        <v>103.3122</v>
      </c>
      <c r="BV31" s="316">
        <v>103.3627</v>
      </c>
    </row>
    <row r="32" spans="1:74" ht="11.15" customHeight="1" x14ac:dyDescent="0.25">
      <c r="A32" s="557" t="s">
        <v>882</v>
      </c>
      <c r="B32" s="558" t="s">
        <v>898</v>
      </c>
      <c r="C32" s="250">
        <v>99.749700000000004</v>
      </c>
      <c r="D32" s="250">
        <v>101.2557</v>
      </c>
      <c r="E32" s="250">
        <v>99.6768</v>
      </c>
      <c r="F32" s="250">
        <v>100.7983</v>
      </c>
      <c r="G32" s="250">
        <v>100.78579999999999</v>
      </c>
      <c r="H32" s="250">
        <v>100.4778</v>
      </c>
      <c r="I32" s="250">
        <v>101.81699999999999</v>
      </c>
      <c r="J32" s="250">
        <v>101.3314</v>
      </c>
      <c r="K32" s="250">
        <v>100.6078</v>
      </c>
      <c r="L32" s="250">
        <v>100.1099</v>
      </c>
      <c r="M32" s="250">
        <v>99.013499999999993</v>
      </c>
      <c r="N32" s="250">
        <v>98.527500000000003</v>
      </c>
      <c r="O32" s="250">
        <v>99.718699999999998</v>
      </c>
      <c r="P32" s="250">
        <v>99.726399999999998</v>
      </c>
      <c r="Q32" s="250">
        <v>99.6875</v>
      </c>
      <c r="R32" s="250">
        <v>99.919899999999998</v>
      </c>
      <c r="S32" s="250">
        <v>99.729900000000001</v>
      </c>
      <c r="T32" s="250">
        <v>101.2846</v>
      </c>
      <c r="U32" s="250">
        <v>100.9392</v>
      </c>
      <c r="V32" s="250">
        <v>100.7861</v>
      </c>
      <c r="W32" s="250">
        <v>101.16289999999999</v>
      </c>
      <c r="X32" s="250">
        <v>102.8379</v>
      </c>
      <c r="Y32" s="250">
        <v>103.0998</v>
      </c>
      <c r="Z32" s="250">
        <v>104.5514</v>
      </c>
      <c r="AA32" s="250">
        <v>104.75709999999999</v>
      </c>
      <c r="AB32" s="250">
        <v>105.541</v>
      </c>
      <c r="AC32" s="250">
        <v>104.6609</v>
      </c>
      <c r="AD32" s="250">
        <v>94.981800000000007</v>
      </c>
      <c r="AE32" s="250">
        <v>97.625399999999999</v>
      </c>
      <c r="AF32" s="250">
        <v>102.51009999999999</v>
      </c>
      <c r="AG32" s="250">
        <v>102.4089</v>
      </c>
      <c r="AH32" s="250">
        <v>104.0326</v>
      </c>
      <c r="AI32" s="250">
        <v>103.8631</v>
      </c>
      <c r="AJ32" s="250">
        <v>104.36669999999999</v>
      </c>
      <c r="AK32" s="250">
        <v>104.59910000000001</v>
      </c>
      <c r="AL32" s="250">
        <v>104.5449</v>
      </c>
      <c r="AM32" s="250">
        <v>105.2796</v>
      </c>
      <c r="AN32" s="250">
        <v>103.11499999999999</v>
      </c>
      <c r="AO32" s="250">
        <v>105.2236</v>
      </c>
      <c r="AP32" s="250">
        <v>103.9111</v>
      </c>
      <c r="AQ32" s="250">
        <v>103.0836</v>
      </c>
      <c r="AR32" s="250">
        <v>102.7757</v>
      </c>
      <c r="AS32" s="250">
        <v>101.66630000000001</v>
      </c>
      <c r="AT32" s="250">
        <v>102.0849</v>
      </c>
      <c r="AU32" s="250">
        <v>102.2342</v>
      </c>
      <c r="AV32" s="250">
        <v>102.83750000000001</v>
      </c>
      <c r="AW32" s="250">
        <v>103.74930000000001</v>
      </c>
      <c r="AX32" s="250">
        <v>103.89230000000001</v>
      </c>
      <c r="AY32" s="250">
        <v>104.43470000000001</v>
      </c>
      <c r="AZ32" s="250">
        <v>106.15860000000001</v>
      </c>
      <c r="BA32" s="250">
        <v>105.9158</v>
      </c>
      <c r="BB32" s="250">
        <v>105.61490000000001</v>
      </c>
      <c r="BC32" s="250">
        <v>105.18210000000001</v>
      </c>
      <c r="BD32" s="250">
        <v>104.6431</v>
      </c>
      <c r="BE32" s="250">
        <v>104.11409999999999</v>
      </c>
      <c r="BF32" s="250">
        <v>104.95059012</v>
      </c>
      <c r="BG32" s="316">
        <v>104.9533</v>
      </c>
      <c r="BH32" s="316">
        <v>105.0266</v>
      </c>
      <c r="BI32" s="316">
        <v>105.06489999999999</v>
      </c>
      <c r="BJ32" s="316">
        <v>105.1066</v>
      </c>
      <c r="BK32" s="316">
        <v>105.1187</v>
      </c>
      <c r="BL32" s="316">
        <v>105.1921</v>
      </c>
      <c r="BM32" s="316">
        <v>105.2938</v>
      </c>
      <c r="BN32" s="316">
        <v>105.4538</v>
      </c>
      <c r="BO32" s="316">
        <v>105.5894</v>
      </c>
      <c r="BP32" s="316">
        <v>105.7307</v>
      </c>
      <c r="BQ32" s="316">
        <v>105.88849999999999</v>
      </c>
      <c r="BR32" s="316">
        <v>106.0331</v>
      </c>
      <c r="BS32" s="316">
        <v>106.1754</v>
      </c>
      <c r="BT32" s="316">
        <v>106.3232</v>
      </c>
      <c r="BU32" s="316">
        <v>106.45489999999999</v>
      </c>
      <c r="BV32" s="316">
        <v>106.5783</v>
      </c>
    </row>
    <row r="33" spans="1:74" ht="11.15" customHeight="1" x14ac:dyDescent="0.25">
      <c r="A33" s="557" t="s">
        <v>883</v>
      </c>
      <c r="B33" s="558" t="s">
        <v>899</v>
      </c>
      <c r="C33" s="250">
        <v>97.744699999999995</v>
      </c>
      <c r="D33" s="250">
        <v>97.318200000000004</v>
      </c>
      <c r="E33" s="250">
        <v>98.162199999999999</v>
      </c>
      <c r="F33" s="250">
        <v>98.794200000000004</v>
      </c>
      <c r="G33" s="250">
        <v>98.751800000000003</v>
      </c>
      <c r="H33" s="250">
        <v>98.730400000000003</v>
      </c>
      <c r="I33" s="250">
        <v>100.13930000000001</v>
      </c>
      <c r="J33" s="250">
        <v>99.292400000000001</v>
      </c>
      <c r="K33" s="250">
        <v>99.771900000000002</v>
      </c>
      <c r="L33" s="250">
        <v>99.875699999999995</v>
      </c>
      <c r="M33" s="250">
        <v>100.4718</v>
      </c>
      <c r="N33" s="250">
        <v>100.6542</v>
      </c>
      <c r="O33" s="250">
        <v>100.1859</v>
      </c>
      <c r="P33" s="250">
        <v>99.836500000000001</v>
      </c>
      <c r="Q33" s="250">
        <v>98.790300000000002</v>
      </c>
      <c r="R33" s="250">
        <v>98.9666</v>
      </c>
      <c r="S33" s="250">
        <v>98.740099999999998</v>
      </c>
      <c r="T33" s="250">
        <v>96.793099999999995</v>
      </c>
      <c r="U33" s="250">
        <v>98.5959</v>
      </c>
      <c r="V33" s="250">
        <v>100.0307</v>
      </c>
      <c r="W33" s="250">
        <v>99.875299999999996</v>
      </c>
      <c r="X33" s="250">
        <v>99.4161</v>
      </c>
      <c r="Y33" s="250">
        <v>99.360900000000001</v>
      </c>
      <c r="Z33" s="250">
        <v>98.989699999999999</v>
      </c>
      <c r="AA33" s="250">
        <v>99.828400000000002</v>
      </c>
      <c r="AB33" s="250">
        <v>99.866900000000001</v>
      </c>
      <c r="AC33" s="250">
        <v>99.592399999999998</v>
      </c>
      <c r="AD33" s="250">
        <v>94.782700000000006</v>
      </c>
      <c r="AE33" s="250">
        <v>89.038200000000003</v>
      </c>
      <c r="AF33" s="250">
        <v>89.8613</v>
      </c>
      <c r="AG33" s="250">
        <v>89.734499999999997</v>
      </c>
      <c r="AH33" s="250">
        <v>89.523899999999998</v>
      </c>
      <c r="AI33" s="250">
        <v>91.529499999999999</v>
      </c>
      <c r="AJ33" s="250">
        <v>94.048199999999994</v>
      </c>
      <c r="AK33" s="250">
        <v>95.367999999999995</v>
      </c>
      <c r="AL33" s="250">
        <v>94.670199999999994</v>
      </c>
      <c r="AM33" s="250">
        <v>96.100099999999998</v>
      </c>
      <c r="AN33" s="250">
        <v>92.970100000000002</v>
      </c>
      <c r="AO33" s="250">
        <v>95.8857</v>
      </c>
      <c r="AP33" s="250">
        <v>96.393900000000002</v>
      </c>
      <c r="AQ33" s="250">
        <v>96.481999999999999</v>
      </c>
      <c r="AR33" s="250">
        <v>95.240200000000002</v>
      </c>
      <c r="AS33" s="250">
        <v>96.000100000000003</v>
      </c>
      <c r="AT33" s="250">
        <v>96.461799999999997</v>
      </c>
      <c r="AU33" s="250">
        <v>95.551699999999997</v>
      </c>
      <c r="AV33" s="250">
        <v>95.220299999999995</v>
      </c>
      <c r="AW33" s="250">
        <v>94.719800000000006</v>
      </c>
      <c r="AX33" s="250">
        <v>95.526799999999994</v>
      </c>
      <c r="AY33" s="250">
        <v>94.932400000000001</v>
      </c>
      <c r="AZ33" s="250">
        <v>97.074200000000005</v>
      </c>
      <c r="BA33" s="250">
        <v>97.266300000000001</v>
      </c>
      <c r="BB33" s="250">
        <v>97.84</v>
      </c>
      <c r="BC33" s="250">
        <v>97.377200000000002</v>
      </c>
      <c r="BD33" s="250">
        <v>96.770399999999995</v>
      </c>
      <c r="BE33" s="250">
        <v>96.149600000000007</v>
      </c>
      <c r="BF33" s="250">
        <v>96.589794568000002</v>
      </c>
      <c r="BG33" s="316">
        <v>96.446420000000003</v>
      </c>
      <c r="BH33" s="316">
        <v>96.390770000000003</v>
      </c>
      <c r="BI33" s="316">
        <v>96.315910000000002</v>
      </c>
      <c r="BJ33" s="316">
        <v>96.260729999999995</v>
      </c>
      <c r="BK33" s="316">
        <v>96.222909999999999</v>
      </c>
      <c r="BL33" s="316">
        <v>96.208820000000003</v>
      </c>
      <c r="BM33" s="316">
        <v>96.216139999999996</v>
      </c>
      <c r="BN33" s="316">
        <v>96.182460000000006</v>
      </c>
      <c r="BO33" s="316">
        <v>96.279420000000002</v>
      </c>
      <c r="BP33" s="316">
        <v>96.444609999999997</v>
      </c>
      <c r="BQ33" s="316">
        <v>96.8339</v>
      </c>
      <c r="BR33" s="316">
        <v>97.018630000000002</v>
      </c>
      <c r="BS33" s="316">
        <v>97.154679999999999</v>
      </c>
      <c r="BT33" s="316">
        <v>97.184579999999997</v>
      </c>
      <c r="BU33" s="316">
        <v>97.266379999999998</v>
      </c>
      <c r="BV33" s="316">
        <v>97.342609999999993</v>
      </c>
    </row>
    <row r="34" spans="1:74" ht="11.15" customHeight="1" x14ac:dyDescent="0.25">
      <c r="A34" s="557" t="s">
        <v>884</v>
      </c>
      <c r="B34" s="558" t="s">
        <v>900</v>
      </c>
      <c r="C34" s="250">
        <v>99.072900000000004</v>
      </c>
      <c r="D34" s="250">
        <v>98.27</v>
      </c>
      <c r="E34" s="250">
        <v>98.456900000000005</v>
      </c>
      <c r="F34" s="250">
        <v>98.759500000000003</v>
      </c>
      <c r="G34" s="250">
        <v>98.994</v>
      </c>
      <c r="H34" s="250">
        <v>99.136700000000005</v>
      </c>
      <c r="I34" s="250">
        <v>99.747600000000006</v>
      </c>
      <c r="J34" s="250">
        <v>100.91030000000001</v>
      </c>
      <c r="K34" s="250">
        <v>101.34699999999999</v>
      </c>
      <c r="L34" s="250">
        <v>101.23480000000001</v>
      </c>
      <c r="M34" s="250">
        <v>100.7424</v>
      </c>
      <c r="N34" s="250">
        <v>102.05370000000001</v>
      </c>
      <c r="O34" s="250">
        <v>102.7496</v>
      </c>
      <c r="P34" s="250">
        <v>98.997100000000003</v>
      </c>
      <c r="Q34" s="250">
        <v>100.333</v>
      </c>
      <c r="R34" s="250">
        <v>99.977699999999999</v>
      </c>
      <c r="S34" s="250">
        <v>100.52970000000001</v>
      </c>
      <c r="T34" s="250">
        <v>101.1061</v>
      </c>
      <c r="U34" s="250">
        <v>101.77849999999999</v>
      </c>
      <c r="V34" s="250">
        <v>102.1232</v>
      </c>
      <c r="W34" s="250">
        <v>100.5282</v>
      </c>
      <c r="X34" s="250">
        <v>97.977000000000004</v>
      </c>
      <c r="Y34" s="250">
        <v>96.346999999999994</v>
      </c>
      <c r="Z34" s="250">
        <v>95.976900000000001</v>
      </c>
      <c r="AA34" s="250">
        <v>96.0745</v>
      </c>
      <c r="AB34" s="250">
        <v>94.291899999999998</v>
      </c>
      <c r="AC34" s="250">
        <v>88.325299999999999</v>
      </c>
      <c r="AD34" s="250">
        <v>70.734499999999997</v>
      </c>
      <c r="AE34" s="250">
        <v>70.281999999999996</v>
      </c>
      <c r="AF34" s="250">
        <v>72.072000000000003</v>
      </c>
      <c r="AG34" s="250">
        <v>76.243899999999996</v>
      </c>
      <c r="AH34" s="250">
        <v>76.289000000000001</v>
      </c>
      <c r="AI34" s="250">
        <v>76.296800000000005</v>
      </c>
      <c r="AJ34" s="250">
        <v>79.141300000000001</v>
      </c>
      <c r="AK34" s="250">
        <v>79.774299999999997</v>
      </c>
      <c r="AL34" s="250">
        <v>83.748599999999996</v>
      </c>
      <c r="AM34" s="250">
        <v>86.239699999999999</v>
      </c>
      <c r="AN34" s="250">
        <v>81.277299999999997</v>
      </c>
      <c r="AO34" s="250">
        <v>90.616299999999995</v>
      </c>
      <c r="AP34" s="250">
        <v>91.609899999999996</v>
      </c>
      <c r="AQ34" s="250">
        <v>92.5244</v>
      </c>
      <c r="AR34" s="250">
        <v>92.680400000000006</v>
      </c>
      <c r="AS34" s="250">
        <v>93.326700000000002</v>
      </c>
      <c r="AT34" s="250">
        <v>93.561599999999999</v>
      </c>
      <c r="AU34" s="250">
        <v>93.633600000000001</v>
      </c>
      <c r="AV34" s="250">
        <v>96.002899999999997</v>
      </c>
      <c r="AW34" s="250">
        <v>96.534300000000002</v>
      </c>
      <c r="AX34" s="250">
        <v>95.468599999999995</v>
      </c>
      <c r="AY34" s="250">
        <v>92.645399999999995</v>
      </c>
      <c r="AZ34" s="250">
        <v>94.398799999999994</v>
      </c>
      <c r="BA34" s="250">
        <v>95.577200000000005</v>
      </c>
      <c r="BB34" s="250">
        <v>94.147599999999997</v>
      </c>
      <c r="BC34" s="250">
        <v>95.414400000000001</v>
      </c>
      <c r="BD34" s="250">
        <v>93.984399999999994</v>
      </c>
      <c r="BE34" s="250">
        <v>93.096800000000002</v>
      </c>
      <c r="BF34" s="250">
        <v>94.700346542999995</v>
      </c>
      <c r="BG34" s="316">
        <v>94.795649999999995</v>
      </c>
      <c r="BH34" s="316">
        <v>94.952160000000006</v>
      </c>
      <c r="BI34" s="316">
        <v>95.045410000000004</v>
      </c>
      <c r="BJ34" s="316">
        <v>95.120660000000001</v>
      </c>
      <c r="BK34" s="316">
        <v>95.168430000000001</v>
      </c>
      <c r="BL34" s="316">
        <v>95.214789999999994</v>
      </c>
      <c r="BM34" s="316">
        <v>95.25027</v>
      </c>
      <c r="BN34" s="316">
        <v>95.245329999999996</v>
      </c>
      <c r="BO34" s="316">
        <v>95.281180000000006</v>
      </c>
      <c r="BP34" s="316">
        <v>95.328289999999996</v>
      </c>
      <c r="BQ34" s="316">
        <v>95.420490000000001</v>
      </c>
      <c r="BR34" s="316">
        <v>95.464770000000001</v>
      </c>
      <c r="BS34" s="316">
        <v>95.494929999999997</v>
      </c>
      <c r="BT34" s="316">
        <v>95.496629999999996</v>
      </c>
      <c r="BU34" s="316">
        <v>95.509360000000001</v>
      </c>
      <c r="BV34" s="316">
        <v>95.518739999999994</v>
      </c>
    </row>
    <row r="35" spans="1:74" ht="11.15" customHeight="1" x14ac:dyDescent="0.25">
      <c r="A35" s="557" t="s">
        <v>885</v>
      </c>
      <c r="B35" s="558" t="s">
        <v>901</v>
      </c>
      <c r="C35" s="250">
        <v>98.052099999999996</v>
      </c>
      <c r="D35" s="250">
        <v>98.500299999999996</v>
      </c>
      <c r="E35" s="250">
        <v>98.599599999999995</v>
      </c>
      <c r="F35" s="250">
        <v>98.999799999999993</v>
      </c>
      <c r="G35" s="250">
        <v>98.781199999999998</v>
      </c>
      <c r="H35" s="250">
        <v>98.971100000000007</v>
      </c>
      <c r="I35" s="250">
        <v>99.558300000000003</v>
      </c>
      <c r="J35" s="250">
        <v>98.544200000000004</v>
      </c>
      <c r="K35" s="250">
        <v>98.330100000000002</v>
      </c>
      <c r="L35" s="250">
        <v>98.129199999999997</v>
      </c>
      <c r="M35" s="250">
        <v>98.789500000000004</v>
      </c>
      <c r="N35" s="250">
        <v>98.431399999999996</v>
      </c>
      <c r="O35" s="250">
        <v>97.623599999999996</v>
      </c>
      <c r="P35" s="250">
        <v>97.894400000000005</v>
      </c>
      <c r="Q35" s="250">
        <v>97.894499999999994</v>
      </c>
      <c r="R35" s="250">
        <v>97.2179</v>
      </c>
      <c r="S35" s="250">
        <v>96.5809</v>
      </c>
      <c r="T35" s="250">
        <v>96.357699999999994</v>
      </c>
      <c r="U35" s="250">
        <v>96.963399999999993</v>
      </c>
      <c r="V35" s="250">
        <v>97.902000000000001</v>
      </c>
      <c r="W35" s="250">
        <v>97.664900000000003</v>
      </c>
      <c r="X35" s="250">
        <v>97.559799999999996</v>
      </c>
      <c r="Y35" s="250">
        <v>96.9114</v>
      </c>
      <c r="Z35" s="250">
        <v>96.389799999999994</v>
      </c>
      <c r="AA35" s="250">
        <v>96.704400000000007</v>
      </c>
      <c r="AB35" s="250">
        <v>96.708500000000001</v>
      </c>
      <c r="AC35" s="250">
        <v>98.4358</v>
      </c>
      <c r="AD35" s="250">
        <v>92.167900000000003</v>
      </c>
      <c r="AE35" s="250">
        <v>92.392899999999997</v>
      </c>
      <c r="AF35" s="250">
        <v>92.800200000000004</v>
      </c>
      <c r="AG35" s="250">
        <v>94.150099999999995</v>
      </c>
      <c r="AH35" s="250">
        <v>95.542100000000005</v>
      </c>
      <c r="AI35" s="250">
        <v>95.519099999999995</v>
      </c>
      <c r="AJ35" s="250">
        <v>96.904499999999999</v>
      </c>
      <c r="AK35" s="250">
        <v>96.912300000000002</v>
      </c>
      <c r="AL35" s="250">
        <v>96.809299999999993</v>
      </c>
      <c r="AM35" s="250">
        <v>97.074799999999996</v>
      </c>
      <c r="AN35" s="250">
        <v>90.578900000000004</v>
      </c>
      <c r="AO35" s="250">
        <v>95.281599999999997</v>
      </c>
      <c r="AP35" s="250">
        <v>99.064999999999998</v>
      </c>
      <c r="AQ35" s="250">
        <v>101.61960000000001</v>
      </c>
      <c r="AR35" s="250">
        <v>102.58110000000001</v>
      </c>
      <c r="AS35" s="250">
        <v>102.1125</v>
      </c>
      <c r="AT35" s="250">
        <v>101.4689</v>
      </c>
      <c r="AU35" s="250">
        <v>100.133</v>
      </c>
      <c r="AV35" s="250">
        <v>102.3098</v>
      </c>
      <c r="AW35" s="250">
        <v>102.5934</v>
      </c>
      <c r="AX35" s="250">
        <v>102.9773</v>
      </c>
      <c r="AY35" s="250">
        <v>101.9141</v>
      </c>
      <c r="AZ35" s="250">
        <v>102.1596</v>
      </c>
      <c r="BA35" s="250">
        <v>103.108</v>
      </c>
      <c r="BB35" s="250">
        <v>103.05759999999999</v>
      </c>
      <c r="BC35" s="250">
        <v>103.52679999999999</v>
      </c>
      <c r="BD35" s="250">
        <v>103.6126</v>
      </c>
      <c r="BE35" s="250">
        <v>104.1219</v>
      </c>
      <c r="BF35" s="250">
        <v>103.61088272000001</v>
      </c>
      <c r="BG35" s="316">
        <v>103.59439999999999</v>
      </c>
      <c r="BH35" s="316">
        <v>103.4327</v>
      </c>
      <c r="BI35" s="316">
        <v>103.4118</v>
      </c>
      <c r="BJ35" s="316">
        <v>103.4277</v>
      </c>
      <c r="BK35" s="316">
        <v>103.47929999999999</v>
      </c>
      <c r="BL35" s="316">
        <v>103.5697</v>
      </c>
      <c r="BM35" s="316">
        <v>103.6977</v>
      </c>
      <c r="BN35" s="316">
        <v>103.8108</v>
      </c>
      <c r="BO35" s="316">
        <v>104.0536</v>
      </c>
      <c r="BP35" s="316">
        <v>104.3736</v>
      </c>
      <c r="BQ35" s="316">
        <v>104.9987</v>
      </c>
      <c r="BR35" s="316">
        <v>105.3018</v>
      </c>
      <c r="BS35" s="316">
        <v>105.5108</v>
      </c>
      <c r="BT35" s="316">
        <v>105.4864</v>
      </c>
      <c r="BU35" s="316">
        <v>105.61190000000001</v>
      </c>
      <c r="BV35" s="316">
        <v>105.7479</v>
      </c>
    </row>
    <row r="36" spans="1:74" ht="11.15" customHeight="1" x14ac:dyDescent="0.25">
      <c r="A36" s="557" t="s">
        <v>886</v>
      </c>
      <c r="B36" s="558" t="s">
        <v>902</v>
      </c>
      <c r="C36" s="250">
        <v>97.147000000000006</v>
      </c>
      <c r="D36" s="250">
        <v>101.84869999999999</v>
      </c>
      <c r="E36" s="250">
        <v>99.905900000000003</v>
      </c>
      <c r="F36" s="250">
        <v>101.05289999999999</v>
      </c>
      <c r="G36" s="250">
        <v>101.4109</v>
      </c>
      <c r="H36" s="250">
        <v>100.6844</v>
      </c>
      <c r="I36" s="250">
        <v>100.7409</v>
      </c>
      <c r="J36" s="250">
        <v>100.5887</v>
      </c>
      <c r="K36" s="250">
        <v>99.538899999999998</v>
      </c>
      <c r="L36" s="250">
        <v>100.88200000000001</v>
      </c>
      <c r="M36" s="250">
        <v>99.311599999999999</v>
      </c>
      <c r="N36" s="250">
        <v>101.25749999999999</v>
      </c>
      <c r="O36" s="250">
        <v>101.8292</v>
      </c>
      <c r="P36" s="250">
        <v>99.101799999999997</v>
      </c>
      <c r="Q36" s="250">
        <v>99.381799999999998</v>
      </c>
      <c r="R36" s="250">
        <v>100.6234</v>
      </c>
      <c r="S36" s="250">
        <v>101.1692</v>
      </c>
      <c r="T36" s="250">
        <v>101.5561</v>
      </c>
      <c r="U36" s="250">
        <v>101.07470000000001</v>
      </c>
      <c r="V36" s="250">
        <v>101.8086</v>
      </c>
      <c r="W36" s="250">
        <v>102.298</v>
      </c>
      <c r="X36" s="250">
        <v>100.9209</v>
      </c>
      <c r="Y36" s="250">
        <v>99.353200000000001</v>
      </c>
      <c r="Z36" s="250">
        <v>100.3373</v>
      </c>
      <c r="AA36" s="250">
        <v>103.5458</v>
      </c>
      <c r="AB36" s="250">
        <v>103.9679</v>
      </c>
      <c r="AC36" s="250">
        <v>98.335899999999995</v>
      </c>
      <c r="AD36" s="250">
        <v>84.394199999999998</v>
      </c>
      <c r="AE36" s="250">
        <v>91.671199999999999</v>
      </c>
      <c r="AF36" s="250">
        <v>95.528999999999996</v>
      </c>
      <c r="AG36" s="250">
        <v>96.919799999999995</v>
      </c>
      <c r="AH36" s="250">
        <v>96.800799999999995</v>
      </c>
      <c r="AI36" s="250">
        <v>95.885999999999996</v>
      </c>
      <c r="AJ36" s="250">
        <v>98.231200000000001</v>
      </c>
      <c r="AK36" s="250">
        <v>98.6524</v>
      </c>
      <c r="AL36" s="250">
        <v>100.68470000000001</v>
      </c>
      <c r="AM36" s="250">
        <v>99.691299999999998</v>
      </c>
      <c r="AN36" s="250">
        <v>95.790099999999995</v>
      </c>
      <c r="AO36" s="250">
        <v>97.881</v>
      </c>
      <c r="AP36" s="250">
        <v>96.827399999999997</v>
      </c>
      <c r="AQ36" s="250">
        <v>95.245199999999997</v>
      </c>
      <c r="AR36" s="250">
        <v>95.985200000000006</v>
      </c>
      <c r="AS36" s="250">
        <v>96.903700000000001</v>
      </c>
      <c r="AT36" s="250">
        <v>97.341399999999993</v>
      </c>
      <c r="AU36" s="250">
        <v>97.686199999999999</v>
      </c>
      <c r="AV36" s="250">
        <v>97.244500000000002</v>
      </c>
      <c r="AW36" s="250">
        <v>99.488299999999995</v>
      </c>
      <c r="AX36" s="250">
        <v>100.5102</v>
      </c>
      <c r="AY36" s="250">
        <v>100.2872</v>
      </c>
      <c r="AZ36" s="250">
        <v>104.6931</v>
      </c>
      <c r="BA36" s="250">
        <v>103.5442</v>
      </c>
      <c r="BB36" s="250">
        <v>101.8394</v>
      </c>
      <c r="BC36" s="250">
        <v>103.3741</v>
      </c>
      <c r="BD36" s="250">
        <v>103.8736</v>
      </c>
      <c r="BE36" s="250">
        <v>104.41540000000001</v>
      </c>
      <c r="BF36" s="250">
        <v>102.85294444</v>
      </c>
      <c r="BG36" s="316">
        <v>102.684</v>
      </c>
      <c r="BH36" s="316">
        <v>102.3455</v>
      </c>
      <c r="BI36" s="316">
        <v>102.16</v>
      </c>
      <c r="BJ36" s="316">
        <v>102.0103</v>
      </c>
      <c r="BK36" s="316">
        <v>101.9066</v>
      </c>
      <c r="BL36" s="316">
        <v>101.8207</v>
      </c>
      <c r="BM36" s="316">
        <v>101.7628</v>
      </c>
      <c r="BN36" s="316">
        <v>101.6936</v>
      </c>
      <c r="BO36" s="316">
        <v>101.7212</v>
      </c>
      <c r="BP36" s="316">
        <v>101.8062</v>
      </c>
      <c r="BQ36" s="316">
        <v>101.983</v>
      </c>
      <c r="BR36" s="316">
        <v>102.1572</v>
      </c>
      <c r="BS36" s="316">
        <v>102.3633</v>
      </c>
      <c r="BT36" s="316">
        <v>102.62</v>
      </c>
      <c r="BU36" s="316">
        <v>102.8755</v>
      </c>
      <c r="BV36" s="316">
        <v>103.1485</v>
      </c>
    </row>
    <row r="37" spans="1:74" ht="11.15" customHeight="1" x14ac:dyDescent="0.25">
      <c r="A37" s="557" t="s">
        <v>887</v>
      </c>
      <c r="B37" s="558" t="s">
        <v>903</v>
      </c>
      <c r="C37" s="250">
        <v>100.6687</v>
      </c>
      <c r="D37" s="250">
        <v>102.2367</v>
      </c>
      <c r="E37" s="250">
        <v>103.3706</v>
      </c>
      <c r="F37" s="250">
        <v>102.837</v>
      </c>
      <c r="G37" s="250">
        <v>103.33499999999999</v>
      </c>
      <c r="H37" s="250">
        <v>103.5249</v>
      </c>
      <c r="I37" s="250">
        <v>102.7902</v>
      </c>
      <c r="J37" s="250">
        <v>103.5722</v>
      </c>
      <c r="K37" s="250">
        <v>104.2847</v>
      </c>
      <c r="L37" s="250">
        <v>104.54600000000001</v>
      </c>
      <c r="M37" s="250">
        <v>104.3514</v>
      </c>
      <c r="N37" s="250">
        <v>102.65309999999999</v>
      </c>
      <c r="O37" s="250">
        <v>99.331800000000001</v>
      </c>
      <c r="P37" s="250">
        <v>98.435900000000004</v>
      </c>
      <c r="Q37" s="250">
        <v>98.526499999999999</v>
      </c>
      <c r="R37" s="250">
        <v>98.876499999999993</v>
      </c>
      <c r="S37" s="250">
        <v>97.728499999999997</v>
      </c>
      <c r="T37" s="250">
        <v>95.939400000000006</v>
      </c>
      <c r="U37" s="250">
        <v>96.066400000000002</v>
      </c>
      <c r="V37" s="250">
        <v>97.857600000000005</v>
      </c>
      <c r="W37" s="250">
        <v>97.245099999999994</v>
      </c>
      <c r="X37" s="250">
        <v>95.369399999999999</v>
      </c>
      <c r="Y37" s="250">
        <v>95.5655</v>
      </c>
      <c r="Z37" s="250">
        <v>97.071600000000004</v>
      </c>
      <c r="AA37" s="250">
        <v>97.973600000000005</v>
      </c>
      <c r="AB37" s="250">
        <v>95.811800000000005</v>
      </c>
      <c r="AC37" s="250">
        <v>93.348200000000006</v>
      </c>
      <c r="AD37" s="250">
        <v>73.426000000000002</v>
      </c>
      <c r="AE37" s="250">
        <v>70.891599999999997</v>
      </c>
      <c r="AF37" s="250">
        <v>75.512</v>
      </c>
      <c r="AG37" s="250">
        <v>79.846599999999995</v>
      </c>
      <c r="AH37" s="250">
        <v>84.587100000000007</v>
      </c>
      <c r="AI37" s="250">
        <v>88.436400000000006</v>
      </c>
      <c r="AJ37" s="250">
        <v>90.234200000000001</v>
      </c>
      <c r="AK37" s="250">
        <v>92.674099999999996</v>
      </c>
      <c r="AL37" s="250">
        <v>91.7166</v>
      </c>
      <c r="AM37" s="250">
        <v>93.124099999999999</v>
      </c>
      <c r="AN37" s="250">
        <v>92.065600000000003</v>
      </c>
      <c r="AO37" s="250">
        <v>93.870900000000006</v>
      </c>
      <c r="AP37" s="250">
        <v>96.949399999999997</v>
      </c>
      <c r="AQ37" s="250">
        <v>95.603800000000007</v>
      </c>
      <c r="AR37" s="250">
        <v>97.236000000000004</v>
      </c>
      <c r="AS37" s="250">
        <v>98.434399999999997</v>
      </c>
      <c r="AT37" s="250">
        <v>98.090299999999999</v>
      </c>
      <c r="AU37" s="250">
        <v>98.328699999999998</v>
      </c>
      <c r="AV37" s="250">
        <v>99.7928</v>
      </c>
      <c r="AW37" s="250">
        <v>99.080600000000004</v>
      </c>
      <c r="AX37" s="250">
        <v>97.102999999999994</v>
      </c>
      <c r="AY37" s="250">
        <v>94.485799999999998</v>
      </c>
      <c r="AZ37" s="250">
        <v>97.014200000000002</v>
      </c>
      <c r="BA37" s="250">
        <v>95.707599999999999</v>
      </c>
      <c r="BB37" s="250">
        <v>97.352999999999994</v>
      </c>
      <c r="BC37" s="250">
        <v>97.898799999999994</v>
      </c>
      <c r="BD37" s="250">
        <v>97.465400000000002</v>
      </c>
      <c r="BE37" s="250">
        <v>96.565200000000004</v>
      </c>
      <c r="BF37" s="250">
        <v>96.388022346</v>
      </c>
      <c r="BG37" s="316">
        <v>96.281850000000006</v>
      </c>
      <c r="BH37" s="316">
        <v>96.290490000000005</v>
      </c>
      <c r="BI37" s="316">
        <v>96.474159999999998</v>
      </c>
      <c r="BJ37" s="316">
        <v>96.810969999999998</v>
      </c>
      <c r="BK37" s="316">
        <v>97.51379</v>
      </c>
      <c r="BL37" s="316">
        <v>97.997209999999995</v>
      </c>
      <c r="BM37" s="316">
        <v>98.474100000000007</v>
      </c>
      <c r="BN37" s="316">
        <v>98.756680000000003</v>
      </c>
      <c r="BO37" s="316">
        <v>99.361350000000002</v>
      </c>
      <c r="BP37" s="316">
        <v>100.1003</v>
      </c>
      <c r="BQ37" s="316">
        <v>101.51779999999999</v>
      </c>
      <c r="BR37" s="316">
        <v>102.1172</v>
      </c>
      <c r="BS37" s="316">
        <v>102.4427</v>
      </c>
      <c r="BT37" s="316">
        <v>102.17019999999999</v>
      </c>
      <c r="BU37" s="316">
        <v>102.191</v>
      </c>
      <c r="BV37" s="316">
        <v>102.18089999999999</v>
      </c>
    </row>
    <row r="38" spans="1:74" ht="11.15" customHeight="1" x14ac:dyDescent="0.25">
      <c r="A38" s="297" t="s">
        <v>877</v>
      </c>
      <c r="B38" s="41" t="s">
        <v>904</v>
      </c>
      <c r="C38" s="250">
        <v>98.587433649000005</v>
      </c>
      <c r="D38" s="250">
        <v>100.18528953000001</v>
      </c>
      <c r="E38" s="250">
        <v>100.45135071</v>
      </c>
      <c r="F38" s="250">
        <v>100.52902391000001</v>
      </c>
      <c r="G38" s="250">
        <v>101.14835438999999</v>
      </c>
      <c r="H38" s="250">
        <v>101.20125664</v>
      </c>
      <c r="I38" s="250">
        <v>101.26636139999999</v>
      </c>
      <c r="J38" s="250">
        <v>101.49917394000001</v>
      </c>
      <c r="K38" s="250">
        <v>101.48889677</v>
      </c>
      <c r="L38" s="250">
        <v>101.50978554</v>
      </c>
      <c r="M38" s="250">
        <v>100.93946722</v>
      </c>
      <c r="N38" s="250">
        <v>101.22300359</v>
      </c>
      <c r="O38" s="250">
        <v>100.22394312999999</v>
      </c>
      <c r="P38" s="250">
        <v>98.346795506000007</v>
      </c>
      <c r="Q38" s="250">
        <v>98.278342660000007</v>
      </c>
      <c r="R38" s="250">
        <v>98.575886307000005</v>
      </c>
      <c r="S38" s="250">
        <v>98.181128654999995</v>
      </c>
      <c r="T38" s="250">
        <v>97.505386926</v>
      </c>
      <c r="U38" s="250">
        <v>97.614056204999997</v>
      </c>
      <c r="V38" s="250">
        <v>98.593029133000002</v>
      </c>
      <c r="W38" s="250">
        <v>98.347840571999996</v>
      </c>
      <c r="X38" s="250">
        <v>96.856294214000002</v>
      </c>
      <c r="Y38" s="250">
        <v>95.988241482000006</v>
      </c>
      <c r="Z38" s="250">
        <v>96.552908818000006</v>
      </c>
      <c r="AA38" s="250">
        <v>97.588513187999993</v>
      </c>
      <c r="AB38" s="250">
        <v>96.802190706000005</v>
      </c>
      <c r="AC38" s="250">
        <v>93.744901452999997</v>
      </c>
      <c r="AD38" s="250">
        <v>78.665841553999996</v>
      </c>
      <c r="AE38" s="250">
        <v>79.380834321999998</v>
      </c>
      <c r="AF38" s="250">
        <v>82.465564455999996</v>
      </c>
      <c r="AG38" s="250">
        <v>84.979612334999999</v>
      </c>
      <c r="AH38" s="250">
        <v>86.670476108000003</v>
      </c>
      <c r="AI38" s="250">
        <v>88.232370098999994</v>
      </c>
      <c r="AJ38" s="250">
        <v>90.620063318999996</v>
      </c>
      <c r="AK38" s="250">
        <v>91.823884706000001</v>
      </c>
      <c r="AL38" s="250">
        <v>92.439685292999997</v>
      </c>
      <c r="AM38" s="250">
        <v>92.937627986999999</v>
      </c>
      <c r="AN38" s="250">
        <v>87.787005605000004</v>
      </c>
      <c r="AO38" s="250">
        <v>92.484692942999999</v>
      </c>
      <c r="AP38" s="250">
        <v>94.544648348999999</v>
      </c>
      <c r="AQ38" s="250">
        <v>94.748717451000005</v>
      </c>
      <c r="AR38" s="250">
        <v>95.554486947000001</v>
      </c>
      <c r="AS38" s="250">
        <v>96.043995353</v>
      </c>
      <c r="AT38" s="250">
        <v>95.514150869000005</v>
      </c>
      <c r="AU38" s="250">
        <v>94.862530895999996</v>
      </c>
      <c r="AV38" s="250">
        <v>96.444264684000004</v>
      </c>
      <c r="AW38" s="250">
        <v>96.904129409999996</v>
      </c>
      <c r="AX38" s="250">
        <v>96.314517590999998</v>
      </c>
      <c r="AY38" s="250">
        <v>94.671957164000005</v>
      </c>
      <c r="AZ38" s="250">
        <v>97.160162576999994</v>
      </c>
      <c r="BA38" s="250">
        <v>96.855992107000006</v>
      </c>
      <c r="BB38" s="250">
        <v>96.553863749000001</v>
      </c>
      <c r="BC38" s="250">
        <v>97.306295052999999</v>
      </c>
      <c r="BD38" s="250">
        <v>97.040945923999999</v>
      </c>
      <c r="BE38" s="250">
        <v>96.703199447000003</v>
      </c>
      <c r="BF38" s="250">
        <v>96.490643618999997</v>
      </c>
      <c r="BG38" s="316">
        <v>96.398539999999997</v>
      </c>
      <c r="BH38" s="316">
        <v>96.285380000000004</v>
      </c>
      <c r="BI38" s="316">
        <v>96.295950000000005</v>
      </c>
      <c r="BJ38" s="316">
        <v>96.377619999999993</v>
      </c>
      <c r="BK38" s="316">
        <v>96.606849999999994</v>
      </c>
      <c r="BL38" s="316">
        <v>96.773319999999998</v>
      </c>
      <c r="BM38" s="316">
        <v>96.953519999999997</v>
      </c>
      <c r="BN38" s="316">
        <v>97.052589999999995</v>
      </c>
      <c r="BO38" s="316">
        <v>97.331389999999999</v>
      </c>
      <c r="BP38" s="316">
        <v>97.695070000000001</v>
      </c>
      <c r="BQ38" s="316">
        <v>98.428280000000001</v>
      </c>
      <c r="BR38" s="316">
        <v>98.748220000000003</v>
      </c>
      <c r="BS38" s="316">
        <v>98.939539999999994</v>
      </c>
      <c r="BT38" s="316">
        <v>98.833240000000004</v>
      </c>
      <c r="BU38" s="316">
        <v>98.894099999999995</v>
      </c>
      <c r="BV38" s="316">
        <v>98.953100000000006</v>
      </c>
    </row>
    <row r="39" spans="1:74" ht="11.15" customHeight="1" x14ac:dyDescent="0.25">
      <c r="A39" s="297" t="s">
        <v>878</v>
      </c>
      <c r="B39" s="41" t="s">
        <v>905</v>
      </c>
      <c r="C39" s="250">
        <v>104.56536346999999</v>
      </c>
      <c r="D39" s="250">
        <v>106.42936567</v>
      </c>
      <c r="E39" s="250">
        <v>106.18347605</v>
      </c>
      <c r="F39" s="250">
        <v>106.78431586000001</v>
      </c>
      <c r="G39" s="250">
        <v>106.52954467000001</v>
      </c>
      <c r="H39" s="250">
        <v>106.72427534000001</v>
      </c>
      <c r="I39" s="250">
        <v>106.78940627</v>
      </c>
      <c r="J39" s="250">
        <v>107.10121169999999</v>
      </c>
      <c r="K39" s="250">
        <v>106.81496104</v>
      </c>
      <c r="L39" s="250">
        <v>106.50254516</v>
      </c>
      <c r="M39" s="250">
        <v>105.75989174999999</v>
      </c>
      <c r="N39" s="250">
        <v>106.17160078000001</v>
      </c>
      <c r="O39" s="250">
        <v>105.87290865999999</v>
      </c>
      <c r="P39" s="250">
        <v>104.24217625</v>
      </c>
      <c r="Q39" s="250">
        <v>104.07410066</v>
      </c>
      <c r="R39" s="250">
        <v>104.23599867</v>
      </c>
      <c r="S39" s="250">
        <v>104.40171813000001</v>
      </c>
      <c r="T39" s="250">
        <v>104.52842028000001</v>
      </c>
      <c r="U39" s="250">
        <v>104.34433409</v>
      </c>
      <c r="V39" s="250">
        <v>104.9989772</v>
      </c>
      <c r="W39" s="250">
        <v>104.66412749</v>
      </c>
      <c r="X39" s="250">
        <v>103.82852988</v>
      </c>
      <c r="Y39" s="250">
        <v>103.56812363</v>
      </c>
      <c r="Z39" s="250">
        <v>103.81976880000001</v>
      </c>
      <c r="AA39" s="250">
        <v>104.70428732000001</v>
      </c>
      <c r="AB39" s="250">
        <v>104.66947911</v>
      </c>
      <c r="AC39" s="250">
        <v>100.21166869</v>
      </c>
      <c r="AD39" s="250">
        <v>84.710356637999993</v>
      </c>
      <c r="AE39" s="250">
        <v>88.468443179999994</v>
      </c>
      <c r="AF39" s="250">
        <v>93.721411594000003</v>
      </c>
      <c r="AG39" s="250">
        <v>96.828429516</v>
      </c>
      <c r="AH39" s="250">
        <v>97.577477895000001</v>
      </c>
      <c r="AI39" s="250">
        <v>97.874769982000004</v>
      </c>
      <c r="AJ39" s="250">
        <v>99.812734105999994</v>
      </c>
      <c r="AK39" s="250">
        <v>100.60928371999999</v>
      </c>
      <c r="AL39" s="250">
        <v>101.83872973</v>
      </c>
      <c r="AM39" s="250">
        <v>102.58279640000001</v>
      </c>
      <c r="AN39" s="250">
        <v>98.009610632000005</v>
      </c>
      <c r="AO39" s="250">
        <v>102.03629230999999</v>
      </c>
      <c r="AP39" s="250">
        <v>102.0749873</v>
      </c>
      <c r="AQ39" s="250">
        <v>102.29508667</v>
      </c>
      <c r="AR39" s="250">
        <v>102.25795314</v>
      </c>
      <c r="AS39" s="250">
        <v>103.05762101000001</v>
      </c>
      <c r="AT39" s="250">
        <v>102.75969314</v>
      </c>
      <c r="AU39" s="250">
        <v>102.22088204000001</v>
      </c>
      <c r="AV39" s="250">
        <v>103.49652186</v>
      </c>
      <c r="AW39" s="250">
        <v>104.35594741</v>
      </c>
      <c r="AX39" s="250">
        <v>104.60159296</v>
      </c>
      <c r="AY39" s="250">
        <v>104.00784455</v>
      </c>
      <c r="AZ39" s="250">
        <v>106.36909699</v>
      </c>
      <c r="BA39" s="250">
        <v>106.68338885</v>
      </c>
      <c r="BB39" s="250">
        <v>106.23966889</v>
      </c>
      <c r="BC39" s="250">
        <v>106.36251235</v>
      </c>
      <c r="BD39" s="250">
        <v>106.04732178</v>
      </c>
      <c r="BE39" s="250">
        <v>106.43559701</v>
      </c>
      <c r="BF39" s="250">
        <v>105.80653104</v>
      </c>
      <c r="BG39" s="316">
        <v>105.69540000000001</v>
      </c>
      <c r="BH39" s="316">
        <v>105.56480000000001</v>
      </c>
      <c r="BI39" s="316">
        <v>105.5017</v>
      </c>
      <c r="BJ39" s="316">
        <v>105.4744</v>
      </c>
      <c r="BK39" s="316">
        <v>105.4928</v>
      </c>
      <c r="BL39" s="316">
        <v>105.5301</v>
      </c>
      <c r="BM39" s="316">
        <v>105.59610000000001</v>
      </c>
      <c r="BN39" s="316">
        <v>105.6652</v>
      </c>
      <c r="BO39" s="316">
        <v>105.8077</v>
      </c>
      <c r="BP39" s="316">
        <v>105.9979</v>
      </c>
      <c r="BQ39" s="316">
        <v>106.3537</v>
      </c>
      <c r="BR39" s="316">
        <v>106.55110000000001</v>
      </c>
      <c r="BS39" s="316">
        <v>106.7079</v>
      </c>
      <c r="BT39" s="316">
        <v>106.7783</v>
      </c>
      <c r="BU39" s="316">
        <v>106.8884</v>
      </c>
      <c r="BV39" s="316">
        <v>106.9924</v>
      </c>
    </row>
    <row r="40" spans="1:74" ht="11.15" customHeight="1" x14ac:dyDescent="0.25">
      <c r="A40" s="297" t="s">
        <v>879</v>
      </c>
      <c r="B40" s="41" t="s">
        <v>906</v>
      </c>
      <c r="C40" s="250">
        <v>99.337867895000002</v>
      </c>
      <c r="D40" s="250">
        <v>100.56836062000001</v>
      </c>
      <c r="E40" s="250">
        <v>101.12723736</v>
      </c>
      <c r="F40" s="250">
        <v>101.47163003999999</v>
      </c>
      <c r="G40" s="250">
        <v>101.27764943</v>
      </c>
      <c r="H40" s="250">
        <v>101.74301665999999</v>
      </c>
      <c r="I40" s="250">
        <v>101.93141683</v>
      </c>
      <c r="J40" s="250">
        <v>102.0476211</v>
      </c>
      <c r="K40" s="250">
        <v>101.99015563</v>
      </c>
      <c r="L40" s="250">
        <v>101.45109865000001</v>
      </c>
      <c r="M40" s="250">
        <v>100.98832656</v>
      </c>
      <c r="N40" s="250">
        <v>101.12235584</v>
      </c>
      <c r="O40" s="250">
        <v>100.08338753</v>
      </c>
      <c r="P40" s="250">
        <v>99.072380103</v>
      </c>
      <c r="Q40" s="250">
        <v>98.633087496000002</v>
      </c>
      <c r="R40" s="250">
        <v>98.445638352000003</v>
      </c>
      <c r="S40" s="250">
        <v>98.142398978000003</v>
      </c>
      <c r="T40" s="250">
        <v>97.874188177999997</v>
      </c>
      <c r="U40" s="250">
        <v>97.473842425000001</v>
      </c>
      <c r="V40" s="250">
        <v>98.244454486999999</v>
      </c>
      <c r="W40" s="250">
        <v>97.920892488999996</v>
      </c>
      <c r="X40" s="250">
        <v>96.986976412999994</v>
      </c>
      <c r="Y40" s="250">
        <v>96.931206863</v>
      </c>
      <c r="Z40" s="250">
        <v>97.173215353000003</v>
      </c>
      <c r="AA40" s="250">
        <v>97.446053745</v>
      </c>
      <c r="AB40" s="250">
        <v>97.428091085000005</v>
      </c>
      <c r="AC40" s="250">
        <v>94.198010292000006</v>
      </c>
      <c r="AD40" s="250">
        <v>79.783981264999994</v>
      </c>
      <c r="AE40" s="250">
        <v>81.767119651000002</v>
      </c>
      <c r="AF40" s="250">
        <v>86.808879808</v>
      </c>
      <c r="AG40" s="250">
        <v>89.476337923000003</v>
      </c>
      <c r="AH40" s="250">
        <v>91.005697466000001</v>
      </c>
      <c r="AI40" s="250">
        <v>92.058255474999996</v>
      </c>
      <c r="AJ40" s="250">
        <v>93.788835754999994</v>
      </c>
      <c r="AK40" s="250">
        <v>94.703576562999999</v>
      </c>
      <c r="AL40" s="250">
        <v>94.720662790000006</v>
      </c>
      <c r="AM40" s="250">
        <v>95.503658173000005</v>
      </c>
      <c r="AN40" s="250">
        <v>89.832969695000003</v>
      </c>
      <c r="AO40" s="250">
        <v>94.013806031000001</v>
      </c>
      <c r="AP40" s="250">
        <v>95.613771349000004</v>
      </c>
      <c r="AQ40" s="250">
        <v>96.540236418000006</v>
      </c>
      <c r="AR40" s="250">
        <v>96.912333625000002</v>
      </c>
      <c r="AS40" s="250">
        <v>97.465376011999993</v>
      </c>
      <c r="AT40" s="250">
        <v>96.694164271000005</v>
      </c>
      <c r="AU40" s="250">
        <v>95.431363996000002</v>
      </c>
      <c r="AV40" s="250">
        <v>97.453091388000004</v>
      </c>
      <c r="AW40" s="250">
        <v>97.909712397999996</v>
      </c>
      <c r="AX40" s="250">
        <v>97.578373537999994</v>
      </c>
      <c r="AY40" s="250">
        <v>96.723646333000005</v>
      </c>
      <c r="AZ40" s="250">
        <v>98.509792343000001</v>
      </c>
      <c r="BA40" s="250">
        <v>98.868623352</v>
      </c>
      <c r="BB40" s="250">
        <v>99.089562806999993</v>
      </c>
      <c r="BC40" s="250">
        <v>99.012272031999998</v>
      </c>
      <c r="BD40" s="250">
        <v>98.591104001999994</v>
      </c>
      <c r="BE40" s="250">
        <v>98.988688573999994</v>
      </c>
      <c r="BF40" s="250">
        <v>98.547327005</v>
      </c>
      <c r="BG40" s="316">
        <v>98.484769999999997</v>
      </c>
      <c r="BH40" s="316">
        <v>98.409769999999995</v>
      </c>
      <c r="BI40" s="316">
        <v>98.427180000000007</v>
      </c>
      <c r="BJ40" s="316">
        <v>98.498859999999993</v>
      </c>
      <c r="BK40" s="316">
        <v>98.658429999999996</v>
      </c>
      <c r="BL40" s="316">
        <v>98.813460000000006</v>
      </c>
      <c r="BM40" s="316">
        <v>98.997569999999996</v>
      </c>
      <c r="BN40" s="316">
        <v>99.166359999999997</v>
      </c>
      <c r="BO40" s="316">
        <v>99.441900000000004</v>
      </c>
      <c r="BP40" s="316">
        <v>99.779820000000001</v>
      </c>
      <c r="BQ40" s="316">
        <v>100.3991</v>
      </c>
      <c r="BR40" s="316">
        <v>100.69750000000001</v>
      </c>
      <c r="BS40" s="316">
        <v>100.89400000000001</v>
      </c>
      <c r="BT40" s="316">
        <v>100.86579999999999</v>
      </c>
      <c r="BU40" s="316">
        <v>100.95059999999999</v>
      </c>
      <c r="BV40" s="316">
        <v>101.02549999999999</v>
      </c>
    </row>
    <row r="41" spans="1:74" ht="11.15" customHeight="1" x14ac:dyDescent="0.25">
      <c r="A41" s="297" t="s">
        <v>880</v>
      </c>
      <c r="B41" s="41" t="s">
        <v>907</v>
      </c>
      <c r="C41" s="250">
        <v>98.155518795999996</v>
      </c>
      <c r="D41" s="250">
        <v>99.331623395999998</v>
      </c>
      <c r="E41" s="250">
        <v>100.12277417</v>
      </c>
      <c r="F41" s="250">
        <v>100.43730151</v>
      </c>
      <c r="G41" s="250">
        <v>100.54316749</v>
      </c>
      <c r="H41" s="250">
        <v>100.90311357</v>
      </c>
      <c r="I41" s="250">
        <v>101.24162436</v>
      </c>
      <c r="J41" s="250">
        <v>101.11902685</v>
      </c>
      <c r="K41" s="250">
        <v>101.02299747000001</v>
      </c>
      <c r="L41" s="250">
        <v>100.26299231</v>
      </c>
      <c r="M41" s="250">
        <v>99.776924878000003</v>
      </c>
      <c r="N41" s="250">
        <v>100.11002763</v>
      </c>
      <c r="O41" s="250">
        <v>99.241768157999999</v>
      </c>
      <c r="P41" s="250">
        <v>97.826955741000006</v>
      </c>
      <c r="Q41" s="250">
        <v>97.261479933000004</v>
      </c>
      <c r="R41" s="250">
        <v>97.188156946999996</v>
      </c>
      <c r="S41" s="250">
        <v>96.831445712000004</v>
      </c>
      <c r="T41" s="250">
        <v>96.346097291000007</v>
      </c>
      <c r="U41" s="250">
        <v>95.969840832000003</v>
      </c>
      <c r="V41" s="250">
        <v>96.721072305000007</v>
      </c>
      <c r="W41" s="250">
        <v>96.691976100999995</v>
      </c>
      <c r="X41" s="250">
        <v>95.475868547999994</v>
      </c>
      <c r="Y41" s="250">
        <v>94.595937324000005</v>
      </c>
      <c r="Z41" s="250">
        <v>94.831403459000001</v>
      </c>
      <c r="AA41" s="250">
        <v>95.130145544000001</v>
      </c>
      <c r="AB41" s="250">
        <v>95.017273238000001</v>
      </c>
      <c r="AC41" s="250">
        <v>92.899626624999996</v>
      </c>
      <c r="AD41" s="250">
        <v>80.667922951999998</v>
      </c>
      <c r="AE41" s="250">
        <v>81.920506177999997</v>
      </c>
      <c r="AF41" s="250">
        <v>84.941311166000006</v>
      </c>
      <c r="AG41" s="250">
        <v>86.764030306999999</v>
      </c>
      <c r="AH41" s="250">
        <v>87.890667160000007</v>
      </c>
      <c r="AI41" s="250">
        <v>88.870723038999998</v>
      </c>
      <c r="AJ41" s="250">
        <v>91.310948924000002</v>
      </c>
      <c r="AK41" s="250">
        <v>92.293738274999995</v>
      </c>
      <c r="AL41" s="250">
        <v>92.268848527000003</v>
      </c>
      <c r="AM41" s="250">
        <v>92.527405950000002</v>
      </c>
      <c r="AN41" s="250">
        <v>83.715830660999998</v>
      </c>
      <c r="AO41" s="250">
        <v>90.015046819999995</v>
      </c>
      <c r="AP41" s="250">
        <v>93.356148121999993</v>
      </c>
      <c r="AQ41" s="250">
        <v>94.935358652000005</v>
      </c>
      <c r="AR41" s="250">
        <v>95.486521577999994</v>
      </c>
      <c r="AS41" s="250">
        <v>95.601084491999998</v>
      </c>
      <c r="AT41" s="250">
        <v>94.306606481000003</v>
      </c>
      <c r="AU41" s="250">
        <v>92.319164267999994</v>
      </c>
      <c r="AV41" s="250">
        <v>94.998916026000003</v>
      </c>
      <c r="AW41" s="250">
        <v>95.438573390000002</v>
      </c>
      <c r="AX41" s="250">
        <v>95.083620148999998</v>
      </c>
      <c r="AY41" s="250">
        <v>93.977707348999999</v>
      </c>
      <c r="AZ41" s="250">
        <v>95.688519683999999</v>
      </c>
      <c r="BA41" s="250">
        <v>96.085383978999999</v>
      </c>
      <c r="BB41" s="250">
        <v>95.793239756999995</v>
      </c>
      <c r="BC41" s="250">
        <v>95.974976445999999</v>
      </c>
      <c r="BD41" s="250">
        <v>95.638831314000001</v>
      </c>
      <c r="BE41" s="250">
        <v>95.746465040999993</v>
      </c>
      <c r="BF41" s="250">
        <v>95.540312725000007</v>
      </c>
      <c r="BG41" s="316">
        <v>95.457490000000007</v>
      </c>
      <c r="BH41" s="316">
        <v>95.308109999999999</v>
      </c>
      <c r="BI41" s="316">
        <v>95.281109999999998</v>
      </c>
      <c r="BJ41" s="316">
        <v>95.307779999999994</v>
      </c>
      <c r="BK41" s="316">
        <v>95.415109999999999</v>
      </c>
      <c r="BL41" s="316">
        <v>95.528899999999993</v>
      </c>
      <c r="BM41" s="316">
        <v>95.676130000000001</v>
      </c>
      <c r="BN41" s="316">
        <v>95.797179999999997</v>
      </c>
      <c r="BO41" s="316">
        <v>96.056010000000001</v>
      </c>
      <c r="BP41" s="316">
        <v>96.392989999999998</v>
      </c>
      <c r="BQ41" s="316">
        <v>97.081819999999993</v>
      </c>
      <c r="BR41" s="316">
        <v>97.36985</v>
      </c>
      <c r="BS41" s="316">
        <v>97.530770000000004</v>
      </c>
      <c r="BT41" s="316">
        <v>97.394900000000007</v>
      </c>
      <c r="BU41" s="316">
        <v>97.428880000000007</v>
      </c>
      <c r="BV41" s="316">
        <v>97.463009999999997</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875</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574</v>
      </c>
      <c r="B45" s="203" t="s">
        <v>458</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2.8770799999999999</v>
      </c>
      <c r="BB45" s="208">
        <v>2.8866299999999998</v>
      </c>
      <c r="BC45" s="208">
        <v>2.9147400000000001</v>
      </c>
      <c r="BD45" s="208">
        <v>2.9532799999999999</v>
      </c>
      <c r="BE45" s="208">
        <v>2.9527100000000002</v>
      </c>
      <c r="BF45" s="208">
        <v>2.9569783086000001</v>
      </c>
      <c r="BG45" s="324">
        <v>2.9685290000000002</v>
      </c>
      <c r="BH45" s="324">
        <v>2.9809290000000002</v>
      </c>
      <c r="BI45" s="324">
        <v>2.9900579999999999</v>
      </c>
      <c r="BJ45" s="324">
        <v>2.997414</v>
      </c>
      <c r="BK45" s="324">
        <v>3.000759</v>
      </c>
      <c r="BL45" s="324">
        <v>3.0062470000000001</v>
      </c>
      <c r="BM45" s="324">
        <v>3.0116390000000002</v>
      </c>
      <c r="BN45" s="324">
        <v>3.0163009999999999</v>
      </c>
      <c r="BO45" s="324">
        <v>3.0219779999999998</v>
      </c>
      <c r="BP45" s="324">
        <v>3.0280360000000002</v>
      </c>
      <c r="BQ45" s="324">
        <v>3.0344030000000002</v>
      </c>
      <c r="BR45" s="324">
        <v>3.0412759999999999</v>
      </c>
      <c r="BS45" s="324">
        <v>3.048584</v>
      </c>
      <c r="BT45" s="324">
        <v>3.0563889999999998</v>
      </c>
      <c r="BU45" s="324">
        <v>3.0645199999999999</v>
      </c>
      <c r="BV45" s="324">
        <v>3.0730379999999999</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573</v>
      </c>
      <c r="B47" s="203" t="s">
        <v>459</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2.3040265945999998</v>
      </c>
      <c r="AT47" s="208">
        <v>2.3340778145000001</v>
      </c>
      <c r="AU47" s="208">
        <v>2.3630540586</v>
      </c>
      <c r="AV47" s="208">
        <v>2.3851979068000002</v>
      </c>
      <c r="AW47" s="208">
        <v>2.4163422643999999</v>
      </c>
      <c r="AX47" s="208">
        <v>2.4507297113000002</v>
      </c>
      <c r="AY47" s="208">
        <v>2.4784921689999999</v>
      </c>
      <c r="AZ47" s="208">
        <v>2.5267668534999999</v>
      </c>
      <c r="BA47" s="208">
        <v>2.5856856862000002</v>
      </c>
      <c r="BB47" s="208">
        <v>2.7106670558000001</v>
      </c>
      <c r="BC47" s="208">
        <v>2.7493103936000001</v>
      </c>
      <c r="BD47" s="208">
        <v>2.7570340881000002</v>
      </c>
      <c r="BE47" s="208">
        <v>2.6858081195999999</v>
      </c>
      <c r="BF47" s="208">
        <v>2.6677150426999998</v>
      </c>
      <c r="BG47" s="324">
        <v>2.654725</v>
      </c>
      <c r="BH47" s="324">
        <v>2.6580349999999999</v>
      </c>
      <c r="BI47" s="324">
        <v>2.646852</v>
      </c>
      <c r="BJ47" s="324">
        <v>2.632374</v>
      </c>
      <c r="BK47" s="324">
        <v>2.6127790000000002</v>
      </c>
      <c r="BL47" s="324">
        <v>2.5930759999999999</v>
      </c>
      <c r="BM47" s="324">
        <v>2.5714440000000001</v>
      </c>
      <c r="BN47" s="324">
        <v>2.53654</v>
      </c>
      <c r="BO47" s="324">
        <v>2.5195560000000001</v>
      </c>
      <c r="BP47" s="324">
        <v>2.5091489999999999</v>
      </c>
      <c r="BQ47" s="324">
        <v>2.5128910000000002</v>
      </c>
      <c r="BR47" s="324">
        <v>2.50996</v>
      </c>
      <c r="BS47" s="324">
        <v>2.5079280000000002</v>
      </c>
      <c r="BT47" s="324">
        <v>2.5010189999999999</v>
      </c>
      <c r="BU47" s="324">
        <v>2.5051160000000001</v>
      </c>
      <c r="BV47" s="324">
        <v>2.5144419999999998</v>
      </c>
    </row>
    <row r="48" spans="1:74" ht="11.15" customHeight="1" x14ac:dyDescent="0.25">
      <c r="A48" s="134"/>
      <c r="B48" s="139" t="s">
        <v>677</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575</v>
      </c>
      <c r="B49" s="203" t="s">
        <v>459</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2.5960000000000001</v>
      </c>
      <c r="AY49" s="208">
        <v>2.75116</v>
      </c>
      <c r="AZ49" s="208">
        <v>3.0775700000000001</v>
      </c>
      <c r="BA49" s="208">
        <v>3.6466500000000002</v>
      </c>
      <c r="BB49" s="208">
        <v>3.7618100000000001</v>
      </c>
      <c r="BC49" s="208">
        <v>4.1853699999999998</v>
      </c>
      <c r="BD49" s="208">
        <v>4.68546</v>
      </c>
      <c r="BE49" s="208">
        <v>3.5727899999999999</v>
      </c>
      <c r="BF49" s="208">
        <v>3.216329</v>
      </c>
      <c r="BG49" s="324">
        <v>3.123821</v>
      </c>
      <c r="BH49" s="324">
        <v>3.0392830000000002</v>
      </c>
      <c r="BI49" s="324">
        <v>2.989792</v>
      </c>
      <c r="BJ49" s="324">
        <v>2.9433099999999999</v>
      </c>
      <c r="BK49" s="324">
        <v>2.9396870000000002</v>
      </c>
      <c r="BL49" s="324">
        <v>2.9418950000000001</v>
      </c>
      <c r="BM49" s="324">
        <v>2.9267989999999999</v>
      </c>
      <c r="BN49" s="324">
        <v>2.914005</v>
      </c>
      <c r="BO49" s="324">
        <v>2.9232680000000002</v>
      </c>
      <c r="BP49" s="324">
        <v>2.8983810000000001</v>
      </c>
      <c r="BQ49" s="324">
        <v>2.8795160000000002</v>
      </c>
      <c r="BR49" s="324">
        <v>2.8883800000000002</v>
      </c>
      <c r="BS49" s="324">
        <v>2.8513229999999998</v>
      </c>
      <c r="BT49" s="324">
        <v>2.8094000000000001</v>
      </c>
      <c r="BU49" s="324">
        <v>2.8068749999999998</v>
      </c>
      <c r="BV49" s="324">
        <v>2.8001909999999999</v>
      </c>
    </row>
    <row r="50" spans="1:74" ht="11.15" customHeight="1" x14ac:dyDescent="0.25">
      <c r="A50" s="140"/>
      <c r="B50" s="139" t="s">
        <v>553</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554</v>
      </c>
      <c r="B51" s="556" t="s">
        <v>1093</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121.331</v>
      </c>
      <c r="AW51" s="250">
        <v>121.331</v>
      </c>
      <c r="AX51" s="250">
        <v>121.331</v>
      </c>
      <c r="AY51" s="250">
        <v>123.745</v>
      </c>
      <c r="AZ51" s="250">
        <v>123.745</v>
      </c>
      <c r="BA51" s="250">
        <v>123.745</v>
      </c>
      <c r="BB51" s="250">
        <v>126.367</v>
      </c>
      <c r="BC51" s="250">
        <v>126.367</v>
      </c>
      <c r="BD51" s="250">
        <v>126.367</v>
      </c>
      <c r="BE51" s="250">
        <v>127.30455556</v>
      </c>
      <c r="BF51" s="250">
        <v>127.79455556000001</v>
      </c>
      <c r="BG51" s="316">
        <v>128.29730000000001</v>
      </c>
      <c r="BH51" s="316">
        <v>128.91370000000001</v>
      </c>
      <c r="BI51" s="316">
        <v>129.36619999999999</v>
      </c>
      <c r="BJ51" s="316">
        <v>129.75559999999999</v>
      </c>
      <c r="BK51" s="316">
        <v>130.02680000000001</v>
      </c>
      <c r="BL51" s="316">
        <v>130.33170000000001</v>
      </c>
      <c r="BM51" s="316">
        <v>130.61500000000001</v>
      </c>
      <c r="BN51" s="316">
        <v>130.8441</v>
      </c>
      <c r="BO51" s="316">
        <v>131.1088</v>
      </c>
      <c r="BP51" s="316">
        <v>131.37649999999999</v>
      </c>
      <c r="BQ51" s="316">
        <v>131.64359999999999</v>
      </c>
      <c r="BR51" s="316">
        <v>131.91970000000001</v>
      </c>
      <c r="BS51" s="316">
        <v>132.2013</v>
      </c>
      <c r="BT51" s="316">
        <v>132.47839999999999</v>
      </c>
      <c r="BU51" s="316">
        <v>132.77860000000001</v>
      </c>
      <c r="BV51" s="316">
        <v>133.09180000000001</v>
      </c>
    </row>
    <row r="52" spans="1:74" ht="11.15" customHeight="1" x14ac:dyDescent="0.25">
      <c r="A52" s="134"/>
      <c r="B52" s="139" t="s">
        <v>499</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49</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581</v>
      </c>
      <c r="B55" s="203" t="s">
        <v>460</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8691.1612903000005</v>
      </c>
      <c r="AP55" s="232">
        <v>8639.6333333000002</v>
      </c>
      <c r="AQ55" s="232">
        <v>9171.8064515999995</v>
      </c>
      <c r="AR55" s="232">
        <v>9563.2666666999994</v>
      </c>
      <c r="AS55" s="232">
        <v>9563.1612903000005</v>
      </c>
      <c r="AT55" s="232">
        <v>9271.2580644999998</v>
      </c>
      <c r="AU55" s="232">
        <v>9266.6</v>
      </c>
      <c r="AV55" s="232">
        <v>9217.9032258000007</v>
      </c>
      <c r="AW55" s="232">
        <v>8924.9666667000001</v>
      </c>
      <c r="AX55" s="232">
        <v>8658.7096774000001</v>
      </c>
      <c r="AY55" s="232">
        <v>7759.3548387000001</v>
      </c>
      <c r="AZ55" s="232">
        <v>8421.8571429000003</v>
      </c>
      <c r="BA55" s="232">
        <v>8943.6451613000008</v>
      </c>
      <c r="BB55" s="232">
        <v>8774.7666666999994</v>
      </c>
      <c r="BC55" s="232">
        <v>9295.7096774000001</v>
      </c>
      <c r="BD55" s="232">
        <v>9404.0333332999999</v>
      </c>
      <c r="BE55" s="232">
        <v>9152.4189999999999</v>
      </c>
      <c r="BF55" s="232">
        <v>9232.0519999999997</v>
      </c>
      <c r="BG55" s="305">
        <v>9394.5030000000006</v>
      </c>
      <c r="BH55" s="305">
        <v>9354.5329999999994</v>
      </c>
      <c r="BI55" s="305">
        <v>9040.7469999999994</v>
      </c>
      <c r="BJ55" s="305">
        <v>8944.893</v>
      </c>
      <c r="BK55" s="305">
        <v>8149.2110000000002</v>
      </c>
      <c r="BL55" s="305">
        <v>8570.4069999999992</v>
      </c>
      <c r="BM55" s="305">
        <v>9089.6589999999997</v>
      </c>
      <c r="BN55" s="305">
        <v>9164.5370000000003</v>
      </c>
      <c r="BO55" s="305">
        <v>9439.8029999999999</v>
      </c>
      <c r="BP55" s="305">
        <v>9731.5529999999999</v>
      </c>
      <c r="BQ55" s="305">
        <v>9798.6370000000006</v>
      </c>
      <c r="BR55" s="305">
        <v>9628.65</v>
      </c>
      <c r="BS55" s="305">
        <v>9536.0779999999995</v>
      </c>
      <c r="BT55" s="305">
        <v>9522.6589999999997</v>
      </c>
      <c r="BU55" s="305">
        <v>9154.8169999999991</v>
      </c>
      <c r="BV55" s="305">
        <v>9072.73</v>
      </c>
    </row>
    <row r="56" spans="1:74" ht="11.15" customHeight="1" x14ac:dyDescent="0.25">
      <c r="A56" s="134"/>
      <c r="B56" s="139" t="s">
        <v>582</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583</v>
      </c>
      <c r="B57" s="203" t="s">
        <v>796</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638.55909338000004</v>
      </c>
      <c r="AC57" s="232">
        <v>588.93546719000005</v>
      </c>
      <c r="AD57" s="232">
        <v>348.16062817</v>
      </c>
      <c r="AE57" s="232">
        <v>335.65801422999999</v>
      </c>
      <c r="AF57" s="232">
        <v>401.88132546999998</v>
      </c>
      <c r="AG57" s="232">
        <v>472.03730654999998</v>
      </c>
      <c r="AH57" s="232">
        <v>482.56782099999998</v>
      </c>
      <c r="AI57" s="232">
        <v>480.99070160000002</v>
      </c>
      <c r="AJ57" s="232">
        <v>508.19714426000002</v>
      </c>
      <c r="AK57" s="232">
        <v>542.2569833</v>
      </c>
      <c r="AL57" s="232">
        <v>561.58767465000005</v>
      </c>
      <c r="AM57" s="232">
        <v>519.69129541999996</v>
      </c>
      <c r="AN57" s="232">
        <v>505.12292879</v>
      </c>
      <c r="AO57" s="232">
        <v>583.46478034999996</v>
      </c>
      <c r="AP57" s="232">
        <v>572.55054943000005</v>
      </c>
      <c r="AQ57" s="232">
        <v>590.36630229000002</v>
      </c>
      <c r="AR57" s="232">
        <v>629.44877226999995</v>
      </c>
      <c r="AS57" s="232">
        <v>677.56955932000005</v>
      </c>
      <c r="AT57" s="232">
        <v>655.37155497000003</v>
      </c>
      <c r="AU57" s="232">
        <v>640.66127437</v>
      </c>
      <c r="AV57" s="232">
        <v>646.57636329000002</v>
      </c>
      <c r="AW57" s="232">
        <v>657.87970116999998</v>
      </c>
      <c r="AX57" s="232">
        <v>697.39929028999995</v>
      </c>
      <c r="AY57" s="232">
        <v>630.22463318999996</v>
      </c>
      <c r="AZ57" s="232">
        <v>646.29658614000004</v>
      </c>
      <c r="BA57" s="232">
        <v>691.85502097000006</v>
      </c>
      <c r="BB57" s="232">
        <v>677.81142220000004</v>
      </c>
      <c r="BC57" s="232">
        <v>676.80675847999998</v>
      </c>
      <c r="BD57" s="232">
        <v>719.89070000000004</v>
      </c>
      <c r="BE57" s="232">
        <v>741.79290000000003</v>
      </c>
      <c r="BF57" s="232">
        <v>747.61649999999997</v>
      </c>
      <c r="BG57" s="305">
        <v>693.27319999999997</v>
      </c>
      <c r="BH57" s="305">
        <v>697.27430000000004</v>
      </c>
      <c r="BI57" s="305">
        <v>677.15629999999999</v>
      </c>
      <c r="BJ57" s="305">
        <v>701.678</v>
      </c>
      <c r="BK57" s="305">
        <v>695.47069999999997</v>
      </c>
      <c r="BL57" s="305">
        <v>671.42370000000005</v>
      </c>
      <c r="BM57" s="305">
        <v>724.05150000000003</v>
      </c>
      <c r="BN57" s="305">
        <v>704.27059999999994</v>
      </c>
      <c r="BO57" s="305">
        <v>725.94529999999997</v>
      </c>
      <c r="BP57" s="305">
        <v>741.29780000000005</v>
      </c>
      <c r="BQ57" s="305">
        <v>736.88599999999997</v>
      </c>
      <c r="BR57" s="305">
        <v>729.44050000000004</v>
      </c>
      <c r="BS57" s="305">
        <v>705.52099999999996</v>
      </c>
      <c r="BT57" s="305">
        <v>719.83900000000006</v>
      </c>
      <c r="BU57" s="305">
        <v>688.28009999999995</v>
      </c>
      <c r="BV57" s="305">
        <v>705.92880000000002</v>
      </c>
    </row>
    <row r="58" spans="1:74" ht="11.15" customHeight="1" x14ac:dyDescent="0.25">
      <c r="A58" s="134"/>
      <c r="B58" s="139" t="s">
        <v>584</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585</v>
      </c>
      <c r="B59" s="203" t="s">
        <v>797</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358.52785524000001</v>
      </c>
      <c r="AC59" s="232">
        <v>255.6546251</v>
      </c>
      <c r="AD59" s="232">
        <v>126.05922839999999</v>
      </c>
      <c r="AE59" s="232">
        <v>146.80347506000001</v>
      </c>
      <c r="AF59" s="232">
        <v>180.82400103000001</v>
      </c>
      <c r="AG59" s="232">
        <v>202.955175</v>
      </c>
      <c r="AH59" s="232">
        <v>207.07791564999999</v>
      </c>
      <c r="AI59" s="232">
        <v>214.8616293</v>
      </c>
      <c r="AJ59" s="232">
        <v>231.4504039</v>
      </c>
      <c r="AK59" s="232">
        <v>239.57174466999999</v>
      </c>
      <c r="AL59" s="232">
        <v>243.73165839000001</v>
      </c>
      <c r="AM59" s="232">
        <v>222.25939352</v>
      </c>
      <c r="AN59" s="232">
        <v>222.09091968000001</v>
      </c>
      <c r="AO59" s="232">
        <v>288.75299318999998</v>
      </c>
      <c r="AP59" s="232">
        <v>311.87775520000002</v>
      </c>
      <c r="AQ59" s="232">
        <v>332.86851905999998</v>
      </c>
      <c r="AR59" s="232">
        <v>375.50919033000002</v>
      </c>
      <c r="AS59" s="232">
        <v>395.98358781000002</v>
      </c>
      <c r="AT59" s="232">
        <v>371.77853055000003</v>
      </c>
      <c r="AU59" s="232">
        <v>347.07814997000003</v>
      </c>
      <c r="AV59" s="232">
        <v>364.72079839000003</v>
      </c>
      <c r="AW59" s="232">
        <v>374.64959340000001</v>
      </c>
      <c r="AX59" s="232">
        <v>387.50569025999999</v>
      </c>
      <c r="AY59" s="232">
        <v>316.89980480999998</v>
      </c>
      <c r="AZ59" s="232">
        <v>347.00042124999999</v>
      </c>
      <c r="BA59" s="232">
        <v>403.41632984</v>
      </c>
      <c r="BB59" s="232">
        <v>410.57185179999999</v>
      </c>
      <c r="BC59" s="232">
        <v>410.33242605999999</v>
      </c>
      <c r="BD59" s="232">
        <v>428.89690000000002</v>
      </c>
      <c r="BE59" s="232">
        <v>425.53359999999998</v>
      </c>
      <c r="BF59" s="232">
        <v>405.59820000000002</v>
      </c>
      <c r="BG59" s="305">
        <v>370.8768</v>
      </c>
      <c r="BH59" s="305">
        <v>371.44409999999999</v>
      </c>
      <c r="BI59" s="305">
        <v>365.51859999999999</v>
      </c>
      <c r="BJ59" s="305">
        <v>376.7133</v>
      </c>
      <c r="BK59" s="305">
        <v>344.33429999999998</v>
      </c>
      <c r="BL59" s="305">
        <v>346.0446</v>
      </c>
      <c r="BM59" s="305">
        <v>389.91840000000002</v>
      </c>
      <c r="BN59" s="305">
        <v>388.88189999999997</v>
      </c>
      <c r="BO59" s="305">
        <v>397.69369999999998</v>
      </c>
      <c r="BP59" s="305">
        <v>431.00760000000002</v>
      </c>
      <c r="BQ59" s="305">
        <v>431.89909999999998</v>
      </c>
      <c r="BR59" s="305">
        <v>415.32670000000002</v>
      </c>
      <c r="BS59" s="305">
        <v>380.5394</v>
      </c>
      <c r="BT59" s="305">
        <v>387.01549999999997</v>
      </c>
      <c r="BU59" s="305">
        <v>379.74590000000001</v>
      </c>
      <c r="BV59" s="305">
        <v>390.0822</v>
      </c>
    </row>
    <row r="60" spans="1:74" ht="11.15" customHeight="1" x14ac:dyDescent="0.25">
      <c r="A60" s="134"/>
      <c r="B60" s="139" t="s">
        <v>586</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587</v>
      </c>
      <c r="B61" s="203" t="s">
        <v>461</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222.227</v>
      </c>
      <c r="BA61" s="250">
        <v>243.68899999999999</v>
      </c>
      <c r="BB61" s="250">
        <v>297.14299999999997</v>
      </c>
      <c r="BC61" s="250">
        <v>344.85300000000001</v>
      </c>
      <c r="BD61" s="250">
        <v>339.36250000000001</v>
      </c>
      <c r="BE61" s="250">
        <v>324.67180000000002</v>
      </c>
      <c r="BF61" s="250">
        <v>296.48099999999999</v>
      </c>
      <c r="BG61" s="316">
        <v>290.2321</v>
      </c>
      <c r="BH61" s="316">
        <v>302.1542</v>
      </c>
      <c r="BI61" s="316">
        <v>310.04759999999999</v>
      </c>
      <c r="BJ61" s="316">
        <v>297.94310000000002</v>
      </c>
      <c r="BK61" s="316">
        <v>260.84050000000002</v>
      </c>
      <c r="BL61" s="316">
        <v>265.66059999999999</v>
      </c>
      <c r="BM61" s="316">
        <v>277.06799999999998</v>
      </c>
      <c r="BN61" s="316">
        <v>293.78649999999999</v>
      </c>
      <c r="BO61" s="316">
        <v>311.53820000000002</v>
      </c>
      <c r="BP61" s="316">
        <v>303.27940000000001</v>
      </c>
      <c r="BQ61" s="316">
        <v>293.12329999999997</v>
      </c>
      <c r="BR61" s="316">
        <v>271.0034</v>
      </c>
      <c r="BS61" s="316">
        <v>266.84309999999999</v>
      </c>
      <c r="BT61" s="316">
        <v>278.22879999999998</v>
      </c>
      <c r="BU61" s="316">
        <v>285.6823</v>
      </c>
      <c r="BV61" s="316">
        <v>274.9622</v>
      </c>
    </row>
    <row r="62" spans="1:74" ht="11.15" customHeight="1" x14ac:dyDescent="0.25">
      <c r="A62" s="134"/>
      <c r="B62" s="139" t="s">
        <v>588</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589</v>
      </c>
      <c r="B63" s="436" t="s">
        <v>462</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0.24822580645</v>
      </c>
      <c r="BB63" s="262">
        <v>0.25178571429000002</v>
      </c>
      <c r="BC63" s="262">
        <v>0.25514285714000001</v>
      </c>
      <c r="BD63" s="262">
        <v>0.25258008657999997</v>
      </c>
      <c r="BE63" s="262">
        <v>0.24896774193999999</v>
      </c>
      <c r="BF63" s="262">
        <v>0.26251839999999999</v>
      </c>
      <c r="BG63" s="334">
        <v>0.27328419999999998</v>
      </c>
      <c r="BH63" s="334">
        <v>0.27898440000000002</v>
      </c>
      <c r="BI63" s="334">
        <v>0.28732360000000001</v>
      </c>
      <c r="BJ63" s="334">
        <v>0.2906842</v>
      </c>
      <c r="BK63" s="334">
        <v>0.29689900000000002</v>
      </c>
      <c r="BL63" s="334">
        <v>0.29980839999999997</v>
      </c>
      <c r="BM63" s="334">
        <v>0.29840739999999999</v>
      </c>
      <c r="BN63" s="334">
        <v>0.29736289999999999</v>
      </c>
      <c r="BO63" s="334">
        <v>0.29815799999999998</v>
      </c>
      <c r="BP63" s="334">
        <v>0.29888690000000001</v>
      </c>
      <c r="BQ63" s="334">
        <v>0.30708160000000001</v>
      </c>
      <c r="BR63" s="334">
        <v>0.31967319999999999</v>
      </c>
      <c r="BS63" s="334">
        <v>0.32932080000000002</v>
      </c>
      <c r="BT63" s="334">
        <v>0.3325882</v>
      </c>
      <c r="BU63" s="334">
        <v>0.33915889999999999</v>
      </c>
      <c r="BV63" s="334">
        <v>0.33996870000000001</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1095</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770</v>
      </c>
      <c r="B66" s="203" t="s">
        <v>603</v>
      </c>
      <c r="C66" s="250">
        <v>203.6933105</v>
      </c>
      <c r="D66" s="250">
        <v>175.45698229999999</v>
      </c>
      <c r="E66" s="250">
        <v>204.9560778</v>
      </c>
      <c r="F66" s="250">
        <v>192.73663500000001</v>
      </c>
      <c r="G66" s="250">
        <v>200.23698390000001</v>
      </c>
      <c r="H66" s="250">
        <v>198.06112640000001</v>
      </c>
      <c r="I66" s="250">
        <v>201.39339860000001</v>
      </c>
      <c r="J66" s="250">
        <v>208.92553599999999</v>
      </c>
      <c r="K66" s="250">
        <v>190.32183040000001</v>
      </c>
      <c r="L66" s="250">
        <v>204.74502179999999</v>
      </c>
      <c r="M66" s="250">
        <v>197.40450369999999</v>
      </c>
      <c r="N66" s="250">
        <v>199.3157678</v>
      </c>
      <c r="O66" s="250">
        <v>202.68621160000001</v>
      </c>
      <c r="P66" s="250">
        <v>177.62113210000001</v>
      </c>
      <c r="Q66" s="250">
        <v>199.88372989999999</v>
      </c>
      <c r="R66" s="250">
        <v>193.84199509999999</v>
      </c>
      <c r="S66" s="250">
        <v>201.68329410000001</v>
      </c>
      <c r="T66" s="250">
        <v>197.77799390000001</v>
      </c>
      <c r="U66" s="250">
        <v>202.52481409999999</v>
      </c>
      <c r="V66" s="250">
        <v>207.9783879</v>
      </c>
      <c r="W66" s="250">
        <v>189.90996039999999</v>
      </c>
      <c r="X66" s="250">
        <v>202.49903169999999</v>
      </c>
      <c r="Y66" s="250">
        <v>196.83522429999999</v>
      </c>
      <c r="Z66" s="250">
        <v>200.5610073</v>
      </c>
      <c r="AA66" s="250">
        <v>194.18204560000001</v>
      </c>
      <c r="AB66" s="250">
        <v>185.13774789999999</v>
      </c>
      <c r="AC66" s="250">
        <v>178.66421840000001</v>
      </c>
      <c r="AD66" s="250">
        <v>132.85549789999999</v>
      </c>
      <c r="AE66" s="250">
        <v>149.77091580000001</v>
      </c>
      <c r="AF66" s="250">
        <v>158.7557841</v>
      </c>
      <c r="AG66" s="250">
        <v>172.93178420000001</v>
      </c>
      <c r="AH66" s="250">
        <v>177.2071042</v>
      </c>
      <c r="AI66" s="250">
        <v>170.19174849999999</v>
      </c>
      <c r="AJ66" s="250">
        <v>176.42661380000001</v>
      </c>
      <c r="AK66" s="250">
        <v>170.2379971</v>
      </c>
      <c r="AL66" s="250">
        <v>176.4994275</v>
      </c>
      <c r="AM66" s="250">
        <v>175.15256690000001</v>
      </c>
      <c r="AN66" s="250">
        <v>155.7796788</v>
      </c>
      <c r="AO66" s="250">
        <v>186.13525290000001</v>
      </c>
      <c r="AP66" s="250">
        <v>181.13794609999999</v>
      </c>
      <c r="AQ66" s="250">
        <v>189.76069620000001</v>
      </c>
      <c r="AR66" s="250">
        <v>187.95001339999999</v>
      </c>
      <c r="AS66" s="250">
        <v>188.37206860000001</v>
      </c>
      <c r="AT66" s="250">
        <v>195.0045025</v>
      </c>
      <c r="AU66" s="250">
        <v>186.14106150000001</v>
      </c>
      <c r="AV66" s="250">
        <v>190.78600040000001</v>
      </c>
      <c r="AW66" s="250">
        <v>190.96636129999999</v>
      </c>
      <c r="AX66" s="250">
        <v>196.42933249999999</v>
      </c>
      <c r="AY66" s="250">
        <v>187.5087546</v>
      </c>
      <c r="AZ66" s="250">
        <v>176.33739320000001</v>
      </c>
      <c r="BA66" s="250">
        <v>198.0859097</v>
      </c>
      <c r="BB66" s="250">
        <v>183.84499589999999</v>
      </c>
      <c r="BC66" s="250">
        <v>190.68626169999999</v>
      </c>
      <c r="BD66" s="250">
        <v>184.56190000000001</v>
      </c>
      <c r="BE66" s="250">
        <v>186.97280000000001</v>
      </c>
      <c r="BF66" s="250">
        <v>192.39400000000001</v>
      </c>
      <c r="BG66" s="316">
        <v>186.15690000000001</v>
      </c>
      <c r="BH66" s="316">
        <v>191.19049999999999</v>
      </c>
      <c r="BI66" s="316">
        <v>190.6122</v>
      </c>
      <c r="BJ66" s="316">
        <v>196.72280000000001</v>
      </c>
      <c r="BK66" s="316">
        <v>192.00020000000001</v>
      </c>
      <c r="BL66" s="316">
        <v>172.55189999999999</v>
      </c>
      <c r="BM66" s="316">
        <v>195.1199</v>
      </c>
      <c r="BN66" s="316">
        <v>187.94739999999999</v>
      </c>
      <c r="BO66" s="316">
        <v>195.27590000000001</v>
      </c>
      <c r="BP66" s="316">
        <v>188.292</v>
      </c>
      <c r="BQ66" s="316">
        <v>194.096</v>
      </c>
      <c r="BR66" s="316">
        <v>197.93360000000001</v>
      </c>
      <c r="BS66" s="316">
        <v>187.6806</v>
      </c>
      <c r="BT66" s="316">
        <v>193.57230000000001</v>
      </c>
      <c r="BU66" s="316">
        <v>191.1739</v>
      </c>
      <c r="BV66" s="316">
        <v>197.1251</v>
      </c>
    </row>
    <row r="67" spans="1:74" ht="11.15" customHeight="1" x14ac:dyDescent="0.25">
      <c r="A67" s="140" t="s">
        <v>771</v>
      </c>
      <c r="B67" s="203" t="s">
        <v>604</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178.4002208</v>
      </c>
      <c r="AN67" s="250">
        <v>164.95961510000001</v>
      </c>
      <c r="AO67" s="250">
        <v>141.4533275</v>
      </c>
      <c r="AP67" s="250">
        <v>120.7992302</v>
      </c>
      <c r="AQ67" s="250">
        <v>112.8917591</v>
      </c>
      <c r="AR67" s="250">
        <v>119.646759</v>
      </c>
      <c r="AS67" s="250">
        <v>128.9845234</v>
      </c>
      <c r="AT67" s="250">
        <v>130.2370726</v>
      </c>
      <c r="AU67" s="250">
        <v>113.88908600000001</v>
      </c>
      <c r="AV67" s="250">
        <v>120.76100959999999</v>
      </c>
      <c r="AW67" s="250">
        <v>143.77008939999999</v>
      </c>
      <c r="AX67" s="250">
        <v>161.2457689</v>
      </c>
      <c r="AY67" s="250">
        <v>194.25554829999999</v>
      </c>
      <c r="AZ67" s="250">
        <v>164.70617469999999</v>
      </c>
      <c r="BA67" s="250">
        <v>149.45836420000001</v>
      </c>
      <c r="BB67" s="250">
        <v>127.2927834</v>
      </c>
      <c r="BC67" s="250">
        <v>120.1950988</v>
      </c>
      <c r="BD67" s="250">
        <v>120.9435</v>
      </c>
      <c r="BE67" s="250">
        <v>136.52850000000001</v>
      </c>
      <c r="BF67" s="250">
        <v>133.18010000000001</v>
      </c>
      <c r="BG67" s="316">
        <v>116.7422</v>
      </c>
      <c r="BH67" s="316">
        <v>125.9008</v>
      </c>
      <c r="BI67" s="316">
        <v>140.2527</v>
      </c>
      <c r="BJ67" s="316">
        <v>174.33449999999999</v>
      </c>
      <c r="BK67" s="316">
        <v>186.3261</v>
      </c>
      <c r="BL67" s="316">
        <v>156.04069999999999</v>
      </c>
      <c r="BM67" s="316">
        <v>148.3655</v>
      </c>
      <c r="BN67" s="316">
        <v>120.02079999999999</v>
      </c>
      <c r="BO67" s="316">
        <v>115.05670000000001</v>
      </c>
      <c r="BP67" s="316">
        <v>117.3419</v>
      </c>
      <c r="BQ67" s="316">
        <v>129.97130000000001</v>
      </c>
      <c r="BR67" s="316">
        <v>130.70410000000001</v>
      </c>
      <c r="BS67" s="316">
        <v>117.2223</v>
      </c>
      <c r="BT67" s="316">
        <v>127.7788</v>
      </c>
      <c r="BU67" s="316">
        <v>143.85380000000001</v>
      </c>
      <c r="BV67" s="316">
        <v>176.68029999999999</v>
      </c>
    </row>
    <row r="68" spans="1:74" ht="11.15" customHeight="1" x14ac:dyDescent="0.25">
      <c r="A68" s="140" t="s">
        <v>262</v>
      </c>
      <c r="B68" s="203" t="s">
        <v>785</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90.205833040000002</v>
      </c>
      <c r="AN68" s="250">
        <v>94.657692139999995</v>
      </c>
      <c r="AO68" s="250">
        <v>71.020800210000004</v>
      </c>
      <c r="AP68" s="250">
        <v>62.051347370000002</v>
      </c>
      <c r="AQ68" s="250">
        <v>72.215354349999998</v>
      </c>
      <c r="AR68" s="250">
        <v>94.313527919999999</v>
      </c>
      <c r="AS68" s="250">
        <v>109.91137929999999</v>
      </c>
      <c r="AT68" s="250">
        <v>109.3942832</v>
      </c>
      <c r="AU68" s="250">
        <v>87.595728449999996</v>
      </c>
      <c r="AV68" s="250">
        <v>72.505980550000004</v>
      </c>
      <c r="AW68" s="250">
        <v>67.031577310000003</v>
      </c>
      <c r="AX68" s="250">
        <v>69.863515199999995</v>
      </c>
      <c r="AY68" s="250">
        <v>95.625698040000003</v>
      </c>
      <c r="AZ68" s="250">
        <v>79.741124769999999</v>
      </c>
      <c r="BA68" s="250">
        <v>69.646195390000003</v>
      </c>
      <c r="BB68" s="250">
        <v>63.468637770000001</v>
      </c>
      <c r="BC68" s="250">
        <v>69.524790300000006</v>
      </c>
      <c r="BD68" s="250">
        <v>90.889099999999999</v>
      </c>
      <c r="BE68" s="250">
        <v>101.5843</v>
      </c>
      <c r="BF68" s="250">
        <v>97.995890000000003</v>
      </c>
      <c r="BG68" s="316">
        <v>87.171800000000005</v>
      </c>
      <c r="BH68" s="316">
        <v>68.758960000000002</v>
      </c>
      <c r="BI68" s="316">
        <v>69.906260000000003</v>
      </c>
      <c r="BJ68" s="316">
        <v>78.857510000000005</v>
      </c>
      <c r="BK68" s="316">
        <v>88.649590000000003</v>
      </c>
      <c r="BL68" s="316">
        <v>72.725890000000007</v>
      </c>
      <c r="BM68" s="316">
        <v>60.989960000000004</v>
      </c>
      <c r="BN68" s="316">
        <v>53.754910000000002</v>
      </c>
      <c r="BO68" s="316">
        <v>62.26023</v>
      </c>
      <c r="BP68" s="316">
        <v>81.92483</v>
      </c>
      <c r="BQ68" s="316">
        <v>94.93177</v>
      </c>
      <c r="BR68" s="316">
        <v>94.184979999999996</v>
      </c>
      <c r="BS68" s="316">
        <v>79.024439999999998</v>
      </c>
      <c r="BT68" s="316">
        <v>63.604599999999998</v>
      </c>
      <c r="BU68" s="316">
        <v>63.8018</v>
      </c>
      <c r="BV68" s="316">
        <v>73.998440000000002</v>
      </c>
    </row>
    <row r="69" spans="1:74" ht="11.15" customHeight="1" x14ac:dyDescent="0.25">
      <c r="A69" s="555" t="s">
        <v>975</v>
      </c>
      <c r="B69" s="575" t="s">
        <v>974</v>
      </c>
      <c r="C69" s="298">
        <v>512.05671629999995</v>
      </c>
      <c r="D69" s="298">
        <v>414.73644719999999</v>
      </c>
      <c r="E69" s="298">
        <v>446.84492590000002</v>
      </c>
      <c r="F69" s="298">
        <v>402.86624490000003</v>
      </c>
      <c r="G69" s="298">
        <v>406.60648279999998</v>
      </c>
      <c r="H69" s="298">
        <v>420.50558749999999</v>
      </c>
      <c r="I69" s="298">
        <v>453.74572169999999</v>
      </c>
      <c r="J69" s="298">
        <v>459.13516449999997</v>
      </c>
      <c r="K69" s="298">
        <v>414.1618024</v>
      </c>
      <c r="L69" s="298">
        <v>425.93894110000002</v>
      </c>
      <c r="M69" s="298">
        <v>447.9892529</v>
      </c>
      <c r="N69" s="298">
        <v>472.72293760000002</v>
      </c>
      <c r="O69" s="298">
        <v>499.5488029</v>
      </c>
      <c r="P69" s="298">
        <v>432.59993960000003</v>
      </c>
      <c r="Q69" s="298">
        <v>448.38204930000001</v>
      </c>
      <c r="R69" s="298">
        <v>383.04038580000002</v>
      </c>
      <c r="S69" s="298">
        <v>398.90924849999999</v>
      </c>
      <c r="T69" s="298">
        <v>401.80119780000001</v>
      </c>
      <c r="U69" s="298">
        <v>442.35684959999998</v>
      </c>
      <c r="V69" s="298">
        <v>443.68813510000001</v>
      </c>
      <c r="W69" s="298">
        <v>403.6427104</v>
      </c>
      <c r="X69" s="298">
        <v>404.41945190000001</v>
      </c>
      <c r="Y69" s="298">
        <v>432.68407009999999</v>
      </c>
      <c r="Z69" s="298">
        <v>455.21025759999998</v>
      </c>
      <c r="AA69" s="298">
        <v>449.87664219999999</v>
      </c>
      <c r="AB69" s="298">
        <v>417.93842160000003</v>
      </c>
      <c r="AC69" s="298">
        <v>387.3095247</v>
      </c>
      <c r="AD69" s="298">
        <v>304.94981910000001</v>
      </c>
      <c r="AE69" s="298">
        <v>317.23437760000002</v>
      </c>
      <c r="AF69" s="298">
        <v>347.50581740000001</v>
      </c>
      <c r="AG69" s="298">
        <v>403.48735649999998</v>
      </c>
      <c r="AH69" s="298">
        <v>405.52044189999998</v>
      </c>
      <c r="AI69" s="298">
        <v>363.62082939999999</v>
      </c>
      <c r="AJ69" s="298">
        <v>370.82466390000002</v>
      </c>
      <c r="AK69" s="298">
        <v>372.30482339999998</v>
      </c>
      <c r="AL69" s="298">
        <v>435.99545239999998</v>
      </c>
      <c r="AM69" s="298">
        <v>444.6907645</v>
      </c>
      <c r="AN69" s="298">
        <v>416.23892239999998</v>
      </c>
      <c r="AO69" s="298">
        <v>399.54152440000001</v>
      </c>
      <c r="AP69" s="298">
        <v>364.89059830000002</v>
      </c>
      <c r="AQ69" s="298">
        <v>375.79995350000002</v>
      </c>
      <c r="AR69" s="298">
        <v>402.81237499999997</v>
      </c>
      <c r="AS69" s="298">
        <v>428.20011499999998</v>
      </c>
      <c r="AT69" s="298">
        <v>435.5680021</v>
      </c>
      <c r="AU69" s="298">
        <v>388.5279506</v>
      </c>
      <c r="AV69" s="298">
        <v>384.98513430000003</v>
      </c>
      <c r="AW69" s="298">
        <v>402.67010269999997</v>
      </c>
      <c r="AX69" s="298">
        <v>428.47076040000002</v>
      </c>
      <c r="AY69" s="298">
        <v>478.32214470000002</v>
      </c>
      <c r="AZ69" s="298">
        <v>421.62662899999998</v>
      </c>
      <c r="BA69" s="298">
        <v>418.122613</v>
      </c>
      <c r="BB69" s="298">
        <v>375.50849169999998</v>
      </c>
      <c r="BC69" s="298">
        <v>381.33829450000002</v>
      </c>
      <c r="BD69" s="298">
        <v>397.29660000000001</v>
      </c>
      <c r="BE69" s="298">
        <v>426.01769999999999</v>
      </c>
      <c r="BF69" s="298">
        <v>424.50220000000002</v>
      </c>
      <c r="BG69" s="332">
        <v>390.97309999999999</v>
      </c>
      <c r="BH69" s="332">
        <v>386.7824</v>
      </c>
      <c r="BI69" s="332">
        <v>401.67320000000001</v>
      </c>
      <c r="BJ69" s="332">
        <v>450.84699999999998</v>
      </c>
      <c r="BK69" s="332">
        <v>467.90800000000002</v>
      </c>
      <c r="BL69" s="332">
        <v>402.16050000000001</v>
      </c>
      <c r="BM69" s="332">
        <v>405.40750000000003</v>
      </c>
      <c r="BN69" s="332">
        <v>362.62520000000001</v>
      </c>
      <c r="BO69" s="332">
        <v>373.52499999999998</v>
      </c>
      <c r="BP69" s="332">
        <v>388.46080000000001</v>
      </c>
      <c r="BQ69" s="332">
        <v>419.93119999999999</v>
      </c>
      <c r="BR69" s="332">
        <v>423.75479999999999</v>
      </c>
      <c r="BS69" s="332">
        <v>384.8295</v>
      </c>
      <c r="BT69" s="332">
        <v>385.8879</v>
      </c>
      <c r="BU69" s="332">
        <v>399.73149999999998</v>
      </c>
      <c r="BV69" s="332">
        <v>448.73599999999999</v>
      </c>
    </row>
    <row r="70" spans="1:74" s="425" customFormat="1" ht="12" customHeight="1" x14ac:dyDescent="0.25">
      <c r="A70" s="424"/>
      <c r="B70" s="828" t="s">
        <v>881</v>
      </c>
      <c r="C70" s="828"/>
      <c r="D70" s="828"/>
      <c r="E70" s="828"/>
      <c r="F70" s="828"/>
      <c r="G70" s="828"/>
      <c r="H70" s="828"/>
      <c r="I70" s="828"/>
      <c r="J70" s="828"/>
      <c r="K70" s="828"/>
      <c r="L70" s="828"/>
      <c r="M70" s="828"/>
      <c r="N70" s="828"/>
      <c r="O70" s="828"/>
      <c r="P70" s="828"/>
      <c r="Q70" s="828"/>
      <c r="AY70" s="461"/>
      <c r="AZ70" s="461"/>
      <c r="BA70" s="461"/>
      <c r="BB70" s="461"/>
      <c r="BC70" s="461"/>
      <c r="BD70" s="461"/>
      <c r="BE70" s="461"/>
      <c r="BF70" s="461"/>
      <c r="BG70" s="461"/>
      <c r="BH70" s="461"/>
      <c r="BI70" s="461"/>
      <c r="BJ70" s="461"/>
    </row>
    <row r="71" spans="1:74" s="425" customFormat="1" ht="12" customHeight="1" x14ac:dyDescent="0.25">
      <c r="A71" s="424"/>
      <c r="B71" s="829" t="s">
        <v>1</v>
      </c>
      <c r="C71" s="829"/>
      <c r="D71" s="829"/>
      <c r="E71" s="829"/>
      <c r="F71" s="829"/>
      <c r="G71" s="829"/>
      <c r="H71" s="829"/>
      <c r="I71" s="829"/>
      <c r="J71" s="829"/>
      <c r="K71" s="829"/>
      <c r="L71" s="829"/>
      <c r="M71" s="829"/>
      <c r="N71" s="829"/>
      <c r="O71" s="829"/>
      <c r="P71" s="829"/>
      <c r="Q71" s="829"/>
      <c r="AY71" s="461"/>
      <c r="AZ71" s="461"/>
      <c r="BA71" s="461"/>
      <c r="BB71" s="461"/>
      <c r="BC71" s="461"/>
      <c r="BD71" s="625"/>
      <c r="BE71" s="625"/>
      <c r="BF71" s="625"/>
      <c r="BG71" s="461"/>
      <c r="BH71" s="461"/>
      <c r="BI71" s="461"/>
      <c r="BJ71" s="461"/>
    </row>
    <row r="72" spans="1:74" s="425" customFormat="1" ht="12" customHeight="1" x14ac:dyDescent="0.25">
      <c r="A72" s="424"/>
      <c r="B72" s="828" t="s">
        <v>976</v>
      </c>
      <c r="C72" s="735"/>
      <c r="D72" s="735"/>
      <c r="E72" s="735"/>
      <c r="F72" s="735"/>
      <c r="G72" s="735"/>
      <c r="H72" s="735"/>
      <c r="I72" s="735"/>
      <c r="J72" s="735"/>
      <c r="K72" s="735"/>
      <c r="L72" s="735"/>
      <c r="M72" s="735"/>
      <c r="N72" s="735"/>
      <c r="O72" s="735"/>
      <c r="P72" s="735"/>
      <c r="Q72" s="735"/>
      <c r="AY72" s="461"/>
      <c r="AZ72" s="461"/>
      <c r="BA72" s="461"/>
      <c r="BB72" s="461"/>
      <c r="BC72" s="461"/>
      <c r="BD72" s="625"/>
      <c r="BE72" s="625"/>
      <c r="BF72" s="625"/>
      <c r="BG72" s="461"/>
      <c r="BH72" s="461"/>
      <c r="BI72" s="461"/>
      <c r="BJ72" s="461"/>
    </row>
    <row r="73" spans="1:74" s="425" customFormat="1" ht="12" customHeight="1" x14ac:dyDescent="0.25">
      <c r="A73" s="424"/>
      <c r="B73" s="755" t="s">
        <v>806</v>
      </c>
      <c r="C73" s="756"/>
      <c r="D73" s="756"/>
      <c r="E73" s="756"/>
      <c r="F73" s="756"/>
      <c r="G73" s="756"/>
      <c r="H73" s="756"/>
      <c r="I73" s="756"/>
      <c r="J73" s="756"/>
      <c r="K73" s="756"/>
      <c r="L73" s="756"/>
      <c r="M73" s="756"/>
      <c r="N73" s="756"/>
      <c r="O73" s="756"/>
      <c r="P73" s="756"/>
      <c r="Q73" s="756"/>
      <c r="AY73" s="461"/>
      <c r="AZ73" s="461"/>
      <c r="BA73" s="461"/>
      <c r="BB73" s="461"/>
      <c r="BC73" s="461"/>
      <c r="BD73" s="625"/>
      <c r="BE73" s="625"/>
      <c r="BF73" s="625"/>
      <c r="BG73" s="461"/>
      <c r="BH73" s="461"/>
      <c r="BI73" s="461"/>
      <c r="BJ73" s="461"/>
    </row>
    <row r="74" spans="1:74" s="425" customFormat="1" ht="12" customHeight="1" x14ac:dyDescent="0.25">
      <c r="A74" s="424"/>
      <c r="B74" s="554" t="s">
        <v>819</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6" t="str">
        <f>"Notes: "&amp;"EIA completed modeling and analysis for this report on " &amp;Dates!D2&amp;"."</f>
        <v>Notes: EIA completed modeling and analysis for this report on Thursday September 1, 2022.</v>
      </c>
      <c r="C75" s="798"/>
      <c r="D75" s="798"/>
      <c r="E75" s="798"/>
      <c r="F75" s="798"/>
      <c r="G75" s="798"/>
      <c r="H75" s="798"/>
      <c r="I75" s="798"/>
      <c r="J75" s="798"/>
      <c r="K75" s="798"/>
      <c r="L75" s="798"/>
      <c r="M75" s="798"/>
      <c r="N75" s="798"/>
      <c r="O75" s="798"/>
      <c r="P75" s="798"/>
      <c r="Q75" s="777"/>
      <c r="AY75" s="461"/>
      <c r="AZ75" s="461"/>
      <c r="BA75" s="461"/>
      <c r="BB75" s="461"/>
      <c r="BC75" s="461"/>
      <c r="BD75" s="625"/>
      <c r="BE75" s="625"/>
      <c r="BF75" s="625"/>
      <c r="BG75" s="461"/>
      <c r="BH75" s="461"/>
      <c r="BI75" s="461"/>
      <c r="BJ75" s="461"/>
    </row>
    <row r="76" spans="1:74" s="425" customFormat="1" ht="12" customHeight="1" x14ac:dyDescent="0.25">
      <c r="A76" s="424"/>
      <c r="B76" s="749" t="s">
        <v>350</v>
      </c>
      <c r="C76" s="748"/>
      <c r="D76" s="748"/>
      <c r="E76" s="748"/>
      <c r="F76" s="748"/>
      <c r="G76" s="748"/>
      <c r="H76" s="748"/>
      <c r="I76" s="748"/>
      <c r="J76" s="748"/>
      <c r="K76" s="748"/>
      <c r="L76" s="748"/>
      <c r="M76" s="748"/>
      <c r="N76" s="748"/>
      <c r="O76" s="748"/>
      <c r="P76" s="748"/>
      <c r="Q76" s="748"/>
      <c r="AY76" s="461"/>
      <c r="AZ76" s="461"/>
      <c r="BA76" s="461"/>
      <c r="BB76" s="461"/>
      <c r="BC76" s="461"/>
      <c r="BD76" s="625"/>
      <c r="BE76" s="625"/>
      <c r="BF76" s="625"/>
      <c r="BG76" s="461"/>
      <c r="BH76" s="461"/>
      <c r="BI76" s="461"/>
      <c r="BJ76" s="461"/>
    </row>
    <row r="77" spans="1:74" s="425" customFormat="1" ht="12" customHeight="1" x14ac:dyDescent="0.25">
      <c r="A77" s="424"/>
      <c r="B77" s="742" t="s">
        <v>1352</v>
      </c>
      <c r="C77" s="741"/>
      <c r="D77" s="741"/>
      <c r="E77" s="741"/>
      <c r="F77" s="741"/>
      <c r="G77" s="741"/>
      <c r="H77" s="741"/>
      <c r="I77" s="741"/>
      <c r="J77" s="741"/>
      <c r="K77" s="741"/>
      <c r="L77" s="741"/>
      <c r="M77" s="741"/>
      <c r="N77" s="741"/>
      <c r="O77" s="741"/>
      <c r="P77" s="741"/>
      <c r="Q77" s="735"/>
      <c r="AY77" s="461"/>
      <c r="AZ77" s="461"/>
      <c r="BA77" s="461"/>
      <c r="BB77" s="461"/>
      <c r="BC77" s="461"/>
      <c r="BD77" s="625"/>
      <c r="BE77" s="625"/>
      <c r="BF77" s="625"/>
      <c r="BG77" s="461"/>
      <c r="BH77" s="461"/>
      <c r="BI77" s="461"/>
      <c r="BJ77" s="461"/>
    </row>
    <row r="78" spans="1:74" s="425" customFormat="1" ht="12" customHeight="1" x14ac:dyDescent="0.25">
      <c r="A78" s="424"/>
      <c r="B78" s="744" t="s">
        <v>829</v>
      </c>
      <c r="C78" s="735"/>
      <c r="D78" s="735"/>
      <c r="E78" s="735"/>
      <c r="F78" s="735"/>
      <c r="G78" s="735"/>
      <c r="H78" s="735"/>
      <c r="I78" s="735"/>
      <c r="J78" s="735"/>
      <c r="K78" s="735"/>
      <c r="L78" s="735"/>
      <c r="M78" s="735"/>
      <c r="N78" s="735"/>
      <c r="O78" s="735"/>
      <c r="P78" s="735"/>
      <c r="Q78" s="735"/>
      <c r="AY78" s="461"/>
      <c r="AZ78" s="461"/>
      <c r="BA78" s="461"/>
      <c r="BB78" s="461"/>
      <c r="BC78" s="461"/>
      <c r="BD78" s="625"/>
      <c r="BE78" s="625"/>
      <c r="BF78" s="625"/>
      <c r="BG78" s="461"/>
      <c r="BH78" s="461"/>
      <c r="BI78" s="461"/>
      <c r="BJ78" s="461"/>
    </row>
    <row r="79" spans="1:74" s="425" customFormat="1" ht="12" customHeight="1" x14ac:dyDescent="0.25">
      <c r="A79" s="424"/>
      <c r="B79" s="746" t="s">
        <v>1396</v>
      </c>
      <c r="C79" s="735"/>
      <c r="D79" s="735"/>
      <c r="E79" s="735"/>
      <c r="F79" s="735"/>
      <c r="G79" s="735"/>
      <c r="H79" s="735"/>
      <c r="I79" s="735"/>
      <c r="J79" s="735"/>
      <c r="K79" s="735"/>
      <c r="L79" s="735"/>
      <c r="M79" s="735"/>
      <c r="N79" s="735"/>
      <c r="O79" s="735"/>
      <c r="P79" s="735"/>
      <c r="Q79" s="735"/>
      <c r="AY79" s="461"/>
      <c r="AZ79" s="461"/>
      <c r="BA79" s="461"/>
      <c r="BB79" s="461"/>
      <c r="BC79" s="461"/>
      <c r="BD79" s="625"/>
      <c r="BE79" s="625"/>
      <c r="BF79" s="625"/>
      <c r="BG79" s="461"/>
      <c r="BH79" s="461"/>
      <c r="BI79" s="461"/>
      <c r="BJ79" s="461"/>
    </row>
    <row r="80" spans="1:74" s="425" customFormat="1" ht="12" customHeight="1" x14ac:dyDescent="0.25">
      <c r="A80" s="424"/>
      <c r="B80" s="746"/>
      <c r="C80" s="735"/>
      <c r="D80" s="735"/>
      <c r="E80" s="735"/>
      <c r="F80" s="735"/>
      <c r="G80" s="735"/>
      <c r="H80" s="735"/>
      <c r="I80" s="735"/>
      <c r="J80" s="735"/>
      <c r="K80" s="735"/>
      <c r="L80" s="735"/>
      <c r="M80" s="735"/>
      <c r="N80" s="735"/>
      <c r="O80" s="735"/>
      <c r="P80" s="735"/>
      <c r="Q80" s="735"/>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61" customWidth="1"/>
    <col min="2" max="2" width="43.453125" style="161" customWidth="1"/>
    <col min="3" max="50" width="7.453125" style="161" customWidth="1"/>
    <col min="51" max="55" width="7.453125" style="321" customWidth="1"/>
    <col min="56" max="58" width="7.453125" style="165" customWidth="1"/>
    <col min="59" max="62" width="7.453125" style="321" customWidth="1"/>
    <col min="63" max="74" width="7.453125" style="161" customWidth="1"/>
    <col min="75" max="16384" width="9.54296875" style="161"/>
  </cols>
  <sheetData>
    <row r="1" spans="1:74" ht="13.4" customHeight="1" x14ac:dyDescent="0.3">
      <c r="A1" s="759" t="s">
        <v>790</v>
      </c>
      <c r="B1" s="832" t="s">
        <v>1341</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60"/>
    </row>
    <row r="2" spans="1:74" s="162"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47"/>
      <c r="B5" s="163" t="s">
        <v>1376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682</v>
      </c>
      <c r="B6" s="204" t="s">
        <v>431</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966.84357867999995</v>
      </c>
      <c r="AK6" s="232">
        <v>971.49255037</v>
      </c>
      <c r="AL6" s="232">
        <v>975.18717667999999</v>
      </c>
      <c r="AM6" s="232">
        <v>974.58189700000003</v>
      </c>
      <c r="AN6" s="232">
        <v>978.87700304999998</v>
      </c>
      <c r="AO6" s="232">
        <v>984.72693419999996</v>
      </c>
      <c r="AP6" s="232">
        <v>996.56060601000001</v>
      </c>
      <c r="AQ6" s="232">
        <v>1002.1985007</v>
      </c>
      <c r="AR6" s="232">
        <v>1006.0695338</v>
      </c>
      <c r="AS6" s="232">
        <v>1003.9989263</v>
      </c>
      <c r="AT6" s="232">
        <v>1007.4673205</v>
      </c>
      <c r="AU6" s="232">
        <v>1012.2999375000001</v>
      </c>
      <c r="AV6" s="232">
        <v>1023.1346672</v>
      </c>
      <c r="AW6" s="232">
        <v>1027.2173121999999</v>
      </c>
      <c r="AX6" s="232">
        <v>1029.1857623999999</v>
      </c>
      <c r="AY6" s="232">
        <v>1026.6009895</v>
      </c>
      <c r="AZ6" s="232">
        <v>1026.1703215</v>
      </c>
      <c r="BA6" s="232">
        <v>1025.4547301</v>
      </c>
      <c r="BB6" s="232">
        <v>1023.6262974</v>
      </c>
      <c r="BC6" s="232">
        <v>1022.9617976</v>
      </c>
      <c r="BD6" s="232">
        <v>1022.6333129</v>
      </c>
      <c r="BE6" s="232">
        <v>1022.8245239</v>
      </c>
      <c r="BF6" s="232">
        <v>1023.0303087</v>
      </c>
      <c r="BG6" s="305">
        <v>1023.434</v>
      </c>
      <c r="BH6" s="305">
        <v>1024.056</v>
      </c>
      <c r="BI6" s="305">
        <v>1024.8420000000001</v>
      </c>
      <c r="BJ6" s="305">
        <v>1025.8119999999999</v>
      </c>
      <c r="BK6" s="305">
        <v>1027.03</v>
      </c>
      <c r="BL6" s="305">
        <v>1028.32</v>
      </c>
      <c r="BM6" s="305">
        <v>1029.7439999999999</v>
      </c>
      <c r="BN6" s="305">
        <v>1031.431</v>
      </c>
      <c r="BO6" s="305">
        <v>1033.0319999999999</v>
      </c>
      <c r="BP6" s="305">
        <v>1034.672</v>
      </c>
      <c r="BQ6" s="305">
        <v>1036.529</v>
      </c>
      <c r="BR6" s="305">
        <v>1038.1189999999999</v>
      </c>
      <c r="BS6" s="305">
        <v>1039.6179999999999</v>
      </c>
      <c r="BT6" s="305">
        <v>1041.0360000000001</v>
      </c>
      <c r="BU6" s="305">
        <v>1042.3440000000001</v>
      </c>
      <c r="BV6" s="305">
        <v>1043.5540000000001</v>
      </c>
    </row>
    <row r="7" spans="1:74" ht="11.15" customHeight="1" x14ac:dyDescent="0.25">
      <c r="A7" s="148" t="s">
        <v>683</v>
      </c>
      <c r="B7" s="204" t="s">
        <v>463</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2667.7279744000002</v>
      </c>
      <c r="AK7" s="232">
        <v>2677.6211297</v>
      </c>
      <c r="AL7" s="232">
        <v>2689.2273279000001</v>
      </c>
      <c r="AM7" s="232">
        <v>2705.0899771999998</v>
      </c>
      <c r="AN7" s="232">
        <v>2718.2147049</v>
      </c>
      <c r="AO7" s="232">
        <v>2731.1449192</v>
      </c>
      <c r="AP7" s="232">
        <v>2746.5976031999999</v>
      </c>
      <c r="AQ7" s="232">
        <v>2757.1010532999999</v>
      </c>
      <c r="AR7" s="232">
        <v>2765.3722526000001</v>
      </c>
      <c r="AS7" s="232">
        <v>2765.3338308000002</v>
      </c>
      <c r="AT7" s="232">
        <v>2773.6985562999998</v>
      </c>
      <c r="AU7" s="232">
        <v>2784.3890587999999</v>
      </c>
      <c r="AV7" s="232">
        <v>2807.9249107999999</v>
      </c>
      <c r="AW7" s="232">
        <v>2815.3772878</v>
      </c>
      <c r="AX7" s="232">
        <v>2817.2657623</v>
      </c>
      <c r="AY7" s="232">
        <v>2805.9128449</v>
      </c>
      <c r="AZ7" s="232">
        <v>2802.4316318000001</v>
      </c>
      <c r="BA7" s="232">
        <v>2799.1446334000002</v>
      </c>
      <c r="BB7" s="232">
        <v>2794.4679480999998</v>
      </c>
      <c r="BC7" s="232">
        <v>2792.7573053000001</v>
      </c>
      <c r="BD7" s="232">
        <v>2792.4288035</v>
      </c>
      <c r="BE7" s="232">
        <v>2794.3275871999999</v>
      </c>
      <c r="BF7" s="232">
        <v>2796.1295088000002</v>
      </c>
      <c r="BG7" s="305">
        <v>2798.68</v>
      </c>
      <c r="BH7" s="305">
        <v>2802.7919999999999</v>
      </c>
      <c r="BI7" s="305">
        <v>2806.2280000000001</v>
      </c>
      <c r="BJ7" s="305">
        <v>2809.8020000000001</v>
      </c>
      <c r="BK7" s="305">
        <v>2813.4349999999999</v>
      </c>
      <c r="BL7" s="305">
        <v>2817.3440000000001</v>
      </c>
      <c r="BM7" s="305">
        <v>2821.4490000000001</v>
      </c>
      <c r="BN7" s="305">
        <v>2825.8629999999998</v>
      </c>
      <c r="BO7" s="305">
        <v>2830.2779999999998</v>
      </c>
      <c r="BP7" s="305">
        <v>2834.8049999999998</v>
      </c>
      <c r="BQ7" s="305">
        <v>2839.4</v>
      </c>
      <c r="BR7" s="305">
        <v>2844.1860000000001</v>
      </c>
      <c r="BS7" s="305">
        <v>2849.1179999999999</v>
      </c>
      <c r="BT7" s="305">
        <v>2854.4609999999998</v>
      </c>
      <c r="BU7" s="305">
        <v>2859.4870000000001</v>
      </c>
      <c r="BV7" s="305">
        <v>2864.4589999999998</v>
      </c>
    </row>
    <row r="8" spans="1:74" ht="11.15" customHeight="1" x14ac:dyDescent="0.25">
      <c r="A8" s="148" t="s">
        <v>684</v>
      </c>
      <c r="B8" s="204" t="s">
        <v>432</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2441.4767852</v>
      </c>
      <c r="AK8" s="232">
        <v>2450.3322051999999</v>
      </c>
      <c r="AL8" s="232">
        <v>2460.5743908999998</v>
      </c>
      <c r="AM8" s="232">
        <v>2474.9443906000001</v>
      </c>
      <c r="AN8" s="232">
        <v>2485.9043215000002</v>
      </c>
      <c r="AO8" s="232">
        <v>2496.1952319000002</v>
      </c>
      <c r="AP8" s="232">
        <v>2508.3613280999998</v>
      </c>
      <c r="AQ8" s="232">
        <v>2515.4060427999998</v>
      </c>
      <c r="AR8" s="232">
        <v>2519.8735823000002</v>
      </c>
      <c r="AS8" s="232">
        <v>2514.1426068000001</v>
      </c>
      <c r="AT8" s="232">
        <v>2519.1718009000001</v>
      </c>
      <c r="AU8" s="232">
        <v>2527.3398246000002</v>
      </c>
      <c r="AV8" s="232">
        <v>2549.1884593999998</v>
      </c>
      <c r="AW8" s="232">
        <v>2555.7278067000002</v>
      </c>
      <c r="AX8" s="232">
        <v>2557.4996477</v>
      </c>
      <c r="AY8" s="232">
        <v>2548.4354576999999</v>
      </c>
      <c r="AZ8" s="232">
        <v>2545.2236800000001</v>
      </c>
      <c r="BA8" s="232">
        <v>2541.7957897000001</v>
      </c>
      <c r="BB8" s="232">
        <v>2536.6310276999998</v>
      </c>
      <c r="BC8" s="232">
        <v>2533.9114816000001</v>
      </c>
      <c r="BD8" s="232">
        <v>2532.1163922000001</v>
      </c>
      <c r="BE8" s="232">
        <v>2530.9979994</v>
      </c>
      <c r="BF8" s="232">
        <v>2531.2376436999998</v>
      </c>
      <c r="BG8" s="305">
        <v>2532.5880000000002</v>
      </c>
      <c r="BH8" s="305">
        <v>2536.1680000000001</v>
      </c>
      <c r="BI8" s="305">
        <v>2538.8980000000001</v>
      </c>
      <c r="BJ8" s="305">
        <v>2541.8980000000001</v>
      </c>
      <c r="BK8" s="305">
        <v>2544.9630000000002</v>
      </c>
      <c r="BL8" s="305">
        <v>2548.6570000000002</v>
      </c>
      <c r="BM8" s="305">
        <v>2552.7750000000001</v>
      </c>
      <c r="BN8" s="305">
        <v>2557.5819999999999</v>
      </c>
      <c r="BO8" s="305">
        <v>2562.35</v>
      </c>
      <c r="BP8" s="305">
        <v>2567.3440000000001</v>
      </c>
      <c r="BQ8" s="305">
        <v>2573.2570000000001</v>
      </c>
      <c r="BR8" s="305">
        <v>2578.1840000000002</v>
      </c>
      <c r="BS8" s="305">
        <v>2582.817</v>
      </c>
      <c r="BT8" s="305">
        <v>2587.0129999999999</v>
      </c>
      <c r="BU8" s="305">
        <v>2591.1660000000002</v>
      </c>
      <c r="BV8" s="305">
        <v>2595.134</v>
      </c>
    </row>
    <row r="9" spans="1:74" ht="11.15" customHeight="1" x14ac:dyDescent="0.25">
      <c r="A9" s="148" t="s">
        <v>685</v>
      </c>
      <c r="B9" s="204" t="s">
        <v>433</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1174.3147924</v>
      </c>
      <c r="AK9" s="232">
        <v>1180.1152927999999</v>
      </c>
      <c r="AL9" s="232">
        <v>1186.2256255</v>
      </c>
      <c r="AM9" s="232">
        <v>1193.9436062</v>
      </c>
      <c r="AN9" s="232">
        <v>1199.7002414000001</v>
      </c>
      <c r="AO9" s="232">
        <v>1204.7933468000001</v>
      </c>
      <c r="AP9" s="232">
        <v>1210.0198386</v>
      </c>
      <c r="AQ9" s="232">
        <v>1213.1881976</v>
      </c>
      <c r="AR9" s="232">
        <v>1215.0953397999999</v>
      </c>
      <c r="AS9" s="232">
        <v>1213.3610521000001</v>
      </c>
      <c r="AT9" s="232">
        <v>1214.5309207</v>
      </c>
      <c r="AU9" s="232">
        <v>1216.2247325000001</v>
      </c>
      <c r="AV9" s="232">
        <v>1221.1240275</v>
      </c>
      <c r="AW9" s="232">
        <v>1221.8545704999999</v>
      </c>
      <c r="AX9" s="232">
        <v>1221.0979015999999</v>
      </c>
      <c r="AY9" s="232">
        <v>1216.4533014000001</v>
      </c>
      <c r="AZ9" s="232">
        <v>1214.5227482</v>
      </c>
      <c r="BA9" s="232">
        <v>1212.9055226</v>
      </c>
      <c r="BB9" s="232">
        <v>1211.2713481999999</v>
      </c>
      <c r="BC9" s="232">
        <v>1210.5284852</v>
      </c>
      <c r="BD9" s="232">
        <v>1210.3466572</v>
      </c>
      <c r="BE9" s="232">
        <v>1211.1320138999999</v>
      </c>
      <c r="BF9" s="232">
        <v>1211.7676435999999</v>
      </c>
      <c r="BG9" s="305">
        <v>1212.6600000000001</v>
      </c>
      <c r="BH9" s="305">
        <v>1213.8610000000001</v>
      </c>
      <c r="BI9" s="305">
        <v>1215.2260000000001</v>
      </c>
      <c r="BJ9" s="305">
        <v>1216.808</v>
      </c>
      <c r="BK9" s="305">
        <v>1218.646</v>
      </c>
      <c r="BL9" s="305">
        <v>1220.6320000000001</v>
      </c>
      <c r="BM9" s="305">
        <v>1222.8050000000001</v>
      </c>
      <c r="BN9" s="305">
        <v>1225.424</v>
      </c>
      <c r="BO9" s="305">
        <v>1227.7750000000001</v>
      </c>
      <c r="BP9" s="305">
        <v>1230.1189999999999</v>
      </c>
      <c r="BQ9" s="305">
        <v>1232.47</v>
      </c>
      <c r="BR9" s="305">
        <v>1234.788</v>
      </c>
      <c r="BS9" s="305">
        <v>1237.087</v>
      </c>
      <c r="BT9" s="305">
        <v>1239.6389999999999</v>
      </c>
      <c r="BU9" s="305">
        <v>1241.6980000000001</v>
      </c>
      <c r="BV9" s="305">
        <v>1243.5360000000001</v>
      </c>
    </row>
    <row r="10" spans="1:74" ht="11.15" customHeight="1" x14ac:dyDescent="0.25">
      <c r="A10" s="148" t="s">
        <v>686</v>
      </c>
      <c r="B10" s="204" t="s">
        <v>434</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3321.0144507</v>
      </c>
      <c r="AK10" s="232">
        <v>3332.7174129999999</v>
      </c>
      <c r="AL10" s="232">
        <v>3346.7368759000001</v>
      </c>
      <c r="AM10" s="232">
        <v>3365.4237201000001</v>
      </c>
      <c r="AN10" s="232">
        <v>3382.3130231999999</v>
      </c>
      <c r="AO10" s="232">
        <v>3399.7556662000002</v>
      </c>
      <c r="AP10" s="232">
        <v>3422.8248487999999</v>
      </c>
      <c r="AQ10" s="232">
        <v>3437.5692715</v>
      </c>
      <c r="AR10" s="232">
        <v>3449.0621341000001</v>
      </c>
      <c r="AS10" s="232">
        <v>3448.2046427</v>
      </c>
      <c r="AT10" s="232">
        <v>3460.0184806000002</v>
      </c>
      <c r="AU10" s="232">
        <v>3475.4048539</v>
      </c>
      <c r="AV10" s="232">
        <v>3509.1329331000002</v>
      </c>
      <c r="AW10" s="232">
        <v>3520.5874991999999</v>
      </c>
      <c r="AX10" s="232">
        <v>3524.5377226000001</v>
      </c>
      <c r="AY10" s="232">
        <v>3510.4474495999998</v>
      </c>
      <c r="AZ10" s="232">
        <v>3507.2911032000002</v>
      </c>
      <c r="BA10" s="232">
        <v>3504.5325294999998</v>
      </c>
      <c r="BB10" s="232">
        <v>3500.8585478999998</v>
      </c>
      <c r="BC10" s="232">
        <v>3499.8804051000002</v>
      </c>
      <c r="BD10" s="232">
        <v>3500.2849206000001</v>
      </c>
      <c r="BE10" s="232">
        <v>3503.2689289</v>
      </c>
      <c r="BF10" s="232">
        <v>3505.5411349000001</v>
      </c>
      <c r="BG10" s="305">
        <v>3508.2979999999998</v>
      </c>
      <c r="BH10" s="305">
        <v>3511.1840000000002</v>
      </c>
      <c r="BI10" s="305">
        <v>3515.1790000000001</v>
      </c>
      <c r="BJ10" s="305">
        <v>3519.9259999999999</v>
      </c>
      <c r="BK10" s="305">
        <v>3525.855</v>
      </c>
      <c r="BL10" s="305">
        <v>3531.7829999999999</v>
      </c>
      <c r="BM10" s="305">
        <v>3538.1410000000001</v>
      </c>
      <c r="BN10" s="305">
        <v>3545.2170000000001</v>
      </c>
      <c r="BO10" s="305">
        <v>3552.2179999999998</v>
      </c>
      <c r="BP10" s="305">
        <v>3559.4319999999998</v>
      </c>
      <c r="BQ10" s="305">
        <v>3567.6210000000001</v>
      </c>
      <c r="BR10" s="305">
        <v>3574.6909999999998</v>
      </c>
      <c r="BS10" s="305">
        <v>3581.4050000000002</v>
      </c>
      <c r="BT10" s="305">
        <v>3587.971</v>
      </c>
      <c r="BU10" s="305">
        <v>3593.8150000000001</v>
      </c>
      <c r="BV10" s="305">
        <v>3599.1460000000002</v>
      </c>
    </row>
    <row r="11" spans="1:74" ht="11.15" customHeight="1" x14ac:dyDescent="0.25">
      <c r="A11" s="148" t="s">
        <v>687</v>
      </c>
      <c r="B11" s="204" t="s">
        <v>435</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816.82107862999999</v>
      </c>
      <c r="AK11" s="232">
        <v>820.63262581000004</v>
      </c>
      <c r="AL11" s="232">
        <v>825.06354168999997</v>
      </c>
      <c r="AM11" s="232">
        <v>832.21684876999996</v>
      </c>
      <c r="AN11" s="232">
        <v>836.30923519999999</v>
      </c>
      <c r="AO11" s="232">
        <v>839.44372347000001</v>
      </c>
      <c r="AP11" s="232">
        <v>840.70501291999994</v>
      </c>
      <c r="AQ11" s="232">
        <v>842.61018036999997</v>
      </c>
      <c r="AR11" s="232">
        <v>844.24392515</v>
      </c>
      <c r="AS11" s="232">
        <v>843.64002574999995</v>
      </c>
      <c r="AT11" s="232">
        <v>846.20559133999996</v>
      </c>
      <c r="AU11" s="232">
        <v>849.97440041000004</v>
      </c>
      <c r="AV11" s="232">
        <v>859.27910784999995</v>
      </c>
      <c r="AW11" s="232">
        <v>862.20491269000001</v>
      </c>
      <c r="AX11" s="232">
        <v>863.08446982999999</v>
      </c>
      <c r="AY11" s="232">
        <v>859.19921452999995</v>
      </c>
      <c r="AZ11" s="232">
        <v>858.02519981</v>
      </c>
      <c r="BA11" s="232">
        <v>856.84386094000001</v>
      </c>
      <c r="BB11" s="232">
        <v>854.86391390999995</v>
      </c>
      <c r="BC11" s="232">
        <v>854.26138974000003</v>
      </c>
      <c r="BD11" s="232">
        <v>854.24500440999998</v>
      </c>
      <c r="BE11" s="232">
        <v>855.57375633000004</v>
      </c>
      <c r="BF11" s="232">
        <v>856.16039991000002</v>
      </c>
      <c r="BG11" s="305">
        <v>856.76390000000004</v>
      </c>
      <c r="BH11" s="305">
        <v>857.20180000000005</v>
      </c>
      <c r="BI11" s="305">
        <v>857.976</v>
      </c>
      <c r="BJ11" s="305">
        <v>858.90409999999997</v>
      </c>
      <c r="BK11" s="305">
        <v>859.94820000000004</v>
      </c>
      <c r="BL11" s="305">
        <v>861.21209999999996</v>
      </c>
      <c r="BM11" s="305">
        <v>862.65809999999999</v>
      </c>
      <c r="BN11" s="305">
        <v>864.51409999999998</v>
      </c>
      <c r="BO11" s="305">
        <v>866.15350000000001</v>
      </c>
      <c r="BP11" s="305">
        <v>867.80409999999995</v>
      </c>
      <c r="BQ11" s="305">
        <v>869.57960000000003</v>
      </c>
      <c r="BR11" s="305">
        <v>871.16740000000004</v>
      </c>
      <c r="BS11" s="305">
        <v>872.68110000000001</v>
      </c>
      <c r="BT11" s="305">
        <v>874.22170000000006</v>
      </c>
      <c r="BU11" s="305">
        <v>875.51160000000004</v>
      </c>
      <c r="BV11" s="305">
        <v>876.65160000000003</v>
      </c>
    </row>
    <row r="12" spans="1:74" ht="11.15" customHeight="1" x14ac:dyDescent="0.25">
      <c r="A12" s="148" t="s">
        <v>688</v>
      </c>
      <c r="B12" s="204" t="s">
        <v>436</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2292.3087498</v>
      </c>
      <c r="AK12" s="232">
        <v>2299.9685313</v>
      </c>
      <c r="AL12" s="232">
        <v>2307.2690318999998</v>
      </c>
      <c r="AM12" s="232">
        <v>2310.6525649</v>
      </c>
      <c r="AN12" s="232">
        <v>2319.9027689</v>
      </c>
      <c r="AO12" s="232">
        <v>2331.4619572000001</v>
      </c>
      <c r="AP12" s="232">
        <v>2352.1884722999998</v>
      </c>
      <c r="AQ12" s="232">
        <v>2363.2218721999998</v>
      </c>
      <c r="AR12" s="232">
        <v>2371.4204995999999</v>
      </c>
      <c r="AS12" s="232">
        <v>2367.4522802000001</v>
      </c>
      <c r="AT12" s="232">
        <v>2376.9804178999998</v>
      </c>
      <c r="AU12" s="232">
        <v>2390.6728385000001</v>
      </c>
      <c r="AV12" s="232">
        <v>2424.2605558</v>
      </c>
      <c r="AW12" s="232">
        <v>2434.4832820000001</v>
      </c>
      <c r="AX12" s="232">
        <v>2437.0720308999998</v>
      </c>
      <c r="AY12" s="232">
        <v>2418.9750706999998</v>
      </c>
      <c r="AZ12" s="232">
        <v>2416.0846639000001</v>
      </c>
      <c r="BA12" s="232">
        <v>2415.3490784999999</v>
      </c>
      <c r="BB12" s="232">
        <v>2418.3521431999998</v>
      </c>
      <c r="BC12" s="232">
        <v>2420.7383295999998</v>
      </c>
      <c r="BD12" s="232">
        <v>2424.0914661000002</v>
      </c>
      <c r="BE12" s="232">
        <v>2430.1871596999999</v>
      </c>
      <c r="BF12" s="232">
        <v>2434.1424913999999</v>
      </c>
      <c r="BG12" s="305">
        <v>2437.7330000000002</v>
      </c>
      <c r="BH12" s="305">
        <v>2439.634</v>
      </c>
      <c r="BI12" s="305">
        <v>2443.489</v>
      </c>
      <c r="BJ12" s="305">
        <v>2447.9720000000002</v>
      </c>
      <c r="BK12" s="305">
        <v>2454.038</v>
      </c>
      <c r="BL12" s="305">
        <v>2459.0619999999999</v>
      </c>
      <c r="BM12" s="305">
        <v>2464.0010000000002</v>
      </c>
      <c r="BN12" s="305">
        <v>2468.4299999999998</v>
      </c>
      <c r="BO12" s="305">
        <v>2473.511</v>
      </c>
      <c r="BP12" s="305">
        <v>2478.8209999999999</v>
      </c>
      <c r="BQ12" s="305">
        <v>2484.819</v>
      </c>
      <c r="BR12" s="305">
        <v>2490.2440000000001</v>
      </c>
      <c r="BS12" s="305">
        <v>2495.5549999999998</v>
      </c>
      <c r="BT12" s="305">
        <v>2501.2139999999999</v>
      </c>
      <c r="BU12" s="305">
        <v>2505.9490000000001</v>
      </c>
      <c r="BV12" s="305">
        <v>2510.223</v>
      </c>
    </row>
    <row r="13" spans="1:74" ht="11.15" customHeight="1" x14ac:dyDescent="0.25">
      <c r="A13" s="148" t="s">
        <v>689</v>
      </c>
      <c r="B13" s="204" t="s">
        <v>437</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1252.3039302</v>
      </c>
      <c r="AK13" s="232">
        <v>1258.3079210000001</v>
      </c>
      <c r="AL13" s="232">
        <v>1263.9237704</v>
      </c>
      <c r="AM13" s="232">
        <v>1267.6033035</v>
      </c>
      <c r="AN13" s="232">
        <v>1273.6040015000001</v>
      </c>
      <c r="AO13" s="232">
        <v>1280.3776895999999</v>
      </c>
      <c r="AP13" s="232">
        <v>1291.2836102000001</v>
      </c>
      <c r="AQ13" s="232">
        <v>1297.0838461999999</v>
      </c>
      <c r="AR13" s="232">
        <v>1301.1376399999999</v>
      </c>
      <c r="AS13" s="232">
        <v>1299.0746597</v>
      </c>
      <c r="AT13" s="232">
        <v>1302.9133185999999</v>
      </c>
      <c r="AU13" s="232">
        <v>1308.2832845999999</v>
      </c>
      <c r="AV13" s="232">
        <v>1321.4389607000001</v>
      </c>
      <c r="AW13" s="232">
        <v>1325.1807385</v>
      </c>
      <c r="AX13" s="232">
        <v>1325.7630211000001</v>
      </c>
      <c r="AY13" s="232">
        <v>1318.0302721999999</v>
      </c>
      <c r="AZ13" s="232">
        <v>1316.1602166</v>
      </c>
      <c r="BA13" s="232">
        <v>1314.997318</v>
      </c>
      <c r="BB13" s="232">
        <v>1314.8730184999999</v>
      </c>
      <c r="BC13" s="232">
        <v>1314.8758524</v>
      </c>
      <c r="BD13" s="232">
        <v>1315.3372618000001</v>
      </c>
      <c r="BE13" s="232">
        <v>1316.6154368</v>
      </c>
      <c r="BF13" s="232">
        <v>1317.7253542999999</v>
      </c>
      <c r="BG13" s="305">
        <v>1319.0250000000001</v>
      </c>
      <c r="BH13" s="305">
        <v>1320.194</v>
      </c>
      <c r="BI13" s="305">
        <v>1322.115</v>
      </c>
      <c r="BJ13" s="305">
        <v>1324.4649999999999</v>
      </c>
      <c r="BK13" s="305">
        <v>1327.518</v>
      </c>
      <c r="BL13" s="305">
        <v>1330.527</v>
      </c>
      <c r="BM13" s="305">
        <v>1333.7619999999999</v>
      </c>
      <c r="BN13" s="305">
        <v>1337.529</v>
      </c>
      <c r="BO13" s="305">
        <v>1340.989</v>
      </c>
      <c r="BP13" s="305">
        <v>1344.4469999999999</v>
      </c>
      <c r="BQ13" s="305">
        <v>1348.002</v>
      </c>
      <c r="BR13" s="305">
        <v>1351.3820000000001</v>
      </c>
      <c r="BS13" s="305">
        <v>1354.6859999999999</v>
      </c>
      <c r="BT13" s="305">
        <v>1358.271</v>
      </c>
      <c r="BU13" s="305">
        <v>1361.154</v>
      </c>
      <c r="BV13" s="305">
        <v>1363.693</v>
      </c>
    </row>
    <row r="14" spans="1:74" ht="11.15" customHeight="1" x14ac:dyDescent="0.25">
      <c r="A14" s="148" t="s">
        <v>690</v>
      </c>
      <c r="B14" s="204" t="s">
        <v>438</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3586.7144555999998</v>
      </c>
      <c r="AK14" s="232">
        <v>3605.2016451999998</v>
      </c>
      <c r="AL14" s="232">
        <v>3628.7636673000002</v>
      </c>
      <c r="AM14" s="232">
        <v>3664.8084125</v>
      </c>
      <c r="AN14" s="232">
        <v>3692.9641812999998</v>
      </c>
      <c r="AO14" s="232">
        <v>3720.6388643999999</v>
      </c>
      <c r="AP14" s="232">
        <v>3755.4811687000001</v>
      </c>
      <c r="AQ14" s="232">
        <v>3776.4571501999999</v>
      </c>
      <c r="AR14" s="232">
        <v>3791.2155157000002</v>
      </c>
      <c r="AS14" s="232">
        <v>3782.7574995</v>
      </c>
      <c r="AT14" s="232">
        <v>3797.8297075999999</v>
      </c>
      <c r="AU14" s="232">
        <v>3819.4333744</v>
      </c>
      <c r="AV14" s="232">
        <v>3870.7793539999998</v>
      </c>
      <c r="AW14" s="232">
        <v>3888.037797</v>
      </c>
      <c r="AX14" s="232">
        <v>3894.4195577999999</v>
      </c>
      <c r="AY14" s="232">
        <v>3875.0477734999999</v>
      </c>
      <c r="AZ14" s="232">
        <v>3870.8338168999999</v>
      </c>
      <c r="BA14" s="232">
        <v>3866.9008251999999</v>
      </c>
      <c r="BB14" s="232">
        <v>3861.7322810999999</v>
      </c>
      <c r="BC14" s="232">
        <v>3859.4986072000002</v>
      </c>
      <c r="BD14" s="232">
        <v>3858.6832862000001</v>
      </c>
      <c r="BE14" s="232">
        <v>3860.1210927000002</v>
      </c>
      <c r="BF14" s="232">
        <v>3861.5163966</v>
      </c>
      <c r="BG14" s="305">
        <v>3863.7040000000002</v>
      </c>
      <c r="BH14" s="305">
        <v>3866.6320000000001</v>
      </c>
      <c r="BI14" s="305">
        <v>3870.4430000000002</v>
      </c>
      <c r="BJ14" s="305">
        <v>3875.085</v>
      </c>
      <c r="BK14" s="305">
        <v>3880.6729999999998</v>
      </c>
      <c r="BL14" s="305">
        <v>3886.8890000000001</v>
      </c>
      <c r="BM14" s="305">
        <v>3893.8490000000002</v>
      </c>
      <c r="BN14" s="305">
        <v>3902.3969999999999</v>
      </c>
      <c r="BO14" s="305">
        <v>3910.2109999999998</v>
      </c>
      <c r="BP14" s="305">
        <v>3918.1370000000002</v>
      </c>
      <c r="BQ14" s="305">
        <v>3926.8620000000001</v>
      </c>
      <c r="BR14" s="305">
        <v>3934.4929999999999</v>
      </c>
      <c r="BS14" s="305">
        <v>3941.7179999999998</v>
      </c>
      <c r="BT14" s="305">
        <v>3948.681</v>
      </c>
      <c r="BU14" s="305">
        <v>3954.9859999999999</v>
      </c>
      <c r="BV14" s="305">
        <v>3960.7759999999998</v>
      </c>
    </row>
    <row r="15" spans="1:74" ht="11.15" customHeight="1" x14ac:dyDescent="0.25">
      <c r="A15" s="148"/>
      <c r="B15" s="165" t="s">
        <v>1374</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691</v>
      </c>
      <c r="B16" s="204" t="s">
        <v>431</v>
      </c>
      <c r="C16" s="250">
        <v>100.16251355999999</v>
      </c>
      <c r="D16" s="250">
        <v>100.14632306999999</v>
      </c>
      <c r="E16" s="250">
        <v>100.20078354</v>
      </c>
      <c r="F16" s="250">
        <v>100.45773837</v>
      </c>
      <c r="G16" s="250">
        <v>100.55461824</v>
      </c>
      <c r="H16" s="250">
        <v>100.62326655</v>
      </c>
      <c r="I16" s="250">
        <v>100.7412609</v>
      </c>
      <c r="J16" s="250">
        <v>100.69526286</v>
      </c>
      <c r="K16" s="250">
        <v>100.56285002</v>
      </c>
      <c r="L16" s="250">
        <v>100.27534864</v>
      </c>
      <c r="M16" s="250">
        <v>100.02161156</v>
      </c>
      <c r="N16" s="250">
        <v>99.732965012999998</v>
      </c>
      <c r="O16" s="250">
        <v>99.316371543000002</v>
      </c>
      <c r="P16" s="250">
        <v>99.027684156999996</v>
      </c>
      <c r="Q16" s="250">
        <v>98.773865399000002</v>
      </c>
      <c r="R16" s="250">
        <v>98.549730394999997</v>
      </c>
      <c r="S16" s="250">
        <v>98.369537547999997</v>
      </c>
      <c r="T16" s="250">
        <v>98.228101985999999</v>
      </c>
      <c r="U16" s="250">
        <v>98.208124787000003</v>
      </c>
      <c r="V16" s="250">
        <v>98.082177982000005</v>
      </c>
      <c r="W16" s="250">
        <v>97.932962652000001</v>
      </c>
      <c r="X16" s="250">
        <v>97.840781776</v>
      </c>
      <c r="Y16" s="250">
        <v>97.584802159999995</v>
      </c>
      <c r="Z16" s="250">
        <v>97.245326782999996</v>
      </c>
      <c r="AA16" s="250">
        <v>98.451551730000006</v>
      </c>
      <c r="AB16" s="250">
        <v>96.723187770999999</v>
      </c>
      <c r="AC16" s="250">
        <v>93.689430989000002</v>
      </c>
      <c r="AD16" s="250">
        <v>84.357029955000002</v>
      </c>
      <c r="AE16" s="250">
        <v>82.457426099000003</v>
      </c>
      <c r="AF16" s="250">
        <v>82.997367991999994</v>
      </c>
      <c r="AG16" s="250">
        <v>90.180964926000001</v>
      </c>
      <c r="AH16" s="250">
        <v>92.446916349000006</v>
      </c>
      <c r="AI16" s="250">
        <v>93.999331553000005</v>
      </c>
      <c r="AJ16" s="250">
        <v>94.185373220000002</v>
      </c>
      <c r="AK16" s="250">
        <v>94.800343974</v>
      </c>
      <c r="AL16" s="250">
        <v>95.191406495999999</v>
      </c>
      <c r="AM16" s="250">
        <v>94.920665787000004</v>
      </c>
      <c r="AN16" s="250">
        <v>95.192333098000006</v>
      </c>
      <c r="AO16" s="250">
        <v>95.568513429999996</v>
      </c>
      <c r="AP16" s="250">
        <v>96.297716554999994</v>
      </c>
      <c r="AQ16" s="250">
        <v>96.696540597999999</v>
      </c>
      <c r="AR16" s="250">
        <v>97.013495331000001</v>
      </c>
      <c r="AS16" s="250">
        <v>97.08690876</v>
      </c>
      <c r="AT16" s="250">
        <v>97.361378870999999</v>
      </c>
      <c r="AU16" s="250">
        <v>97.675233669999997</v>
      </c>
      <c r="AV16" s="250">
        <v>98.116371411000003</v>
      </c>
      <c r="AW16" s="250">
        <v>98.443071892999995</v>
      </c>
      <c r="AX16" s="250">
        <v>98.743233372000006</v>
      </c>
      <c r="AY16" s="250">
        <v>98.967488798000005</v>
      </c>
      <c r="AZ16" s="250">
        <v>99.251597555000004</v>
      </c>
      <c r="BA16" s="250">
        <v>99.546192595999997</v>
      </c>
      <c r="BB16" s="250">
        <v>100.08236338</v>
      </c>
      <c r="BC16" s="250">
        <v>100.22461389</v>
      </c>
      <c r="BD16" s="250">
        <v>100.20403358999999</v>
      </c>
      <c r="BE16" s="250">
        <v>99.782423965999996</v>
      </c>
      <c r="BF16" s="250">
        <v>99.614830932999993</v>
      </c>
      <c r="BG16" s="316">
        <v>99.463059999999999</v>
      </c>
      <c r="BH16" s="316">
        <v>99.29495</v>
      </c>
      <c r="BI16" s="316">
        <v>99.198920000000001</v>
      </c>
      <c r="BJ16" s="316">
        <v>99.142830000000004</v>
      </c>
      <c r="BK16" s="316">
        <v>99.105980000000002</v>
      </c>
      <c r="BL16" s="316">
        <v>99.145259999999993</v>
      </c>
      <c r="BM16" s="316">
        <v>99.239990000000006</v>
      </c>
      <c r="BN16" s="316">
        <v>99.436679999999996</v>
      </c>
      <c r="BO16" s="316">
        <v>99.607429999999994</v>
      </c>
      <c r="BP16" s="316">
        <v>99.798739999999995</v>
      </c>
      <c r="BQ16" s="316">
        <v>100.1056</v>
      </c>
      <c r="BR16" s="316">
        <v>100.2668</v>
      </c>
      <c r="BS16" s="316">
        <v>100.37739999999999</v>
      </c>
      <c r="BT16" s="316">
        <v>100.3887</v>
      </c>
      <c r="BU16" s="316">
        <v>100.4345</v>
      </c>
      <c r="BV16" s="316">
        <v>100.4661</v>
      </c>
    </row>
    <row r="17" spans="1:74" ht="11.15" customHeight="1" x14ac:dyDescent="0.25">
      <c r="A17" s="148" t="s">
        <v>692</v>
      </c>
      <c r="B17" s="204" t="s">
        <v>463</v>
      </c>
      <c r="C17" s="250">
        <v>99.920108370999998</v>
      </c>
      <c r="D17" s="250">
        <v>99.903732109000003</v>
      </c>
      <c r="E17" s="250">
        <v>99.956300420000005</v>
      </c>
      <c r="F17" s="250">
        <v>100.18851687</v>
      </c>
      <c r="G17" s="250">
        <v>100.29594665</v>
      </c>
      <c r="H17" s="250">
        <v>100.38929333</v>
      </c>
      <c r="I17" s="250">
        <v>100.57535579</v>
      </c>
      <c r="J17" s="250">
        <v>100.56043711</v>
      </c>
      <c r="K17" s="250">
        <v>100.45133618</v>
      </c>
      <c r="L17" s="250">
        <v>100.23611549</v>
      </c>
      <c r="M17" s="250">
        <v>99.947603189000006</v>
      </c>
      <c r="N17" s="250">
        <v>99.573861762000007</v>
      </c>
      <c r="O17" s="250">
        <v>98.922869843000001</v>
      </c>
      <c r="P17" s="250">
        <v>98.522686195999995</v>
      </c>
      <c r="Q17" s="250">
        <v>98.181289452000001</v>
      </c>
      <c r="R17" s="250">
        <v>97.948054444999997</v>
      </c>
      <c r="S17" s="250">
        <v>97.687200383999993</v>
      </c>
      <c r="T17" s="250">
        <v>97.448102101999993</v>
      </c>
      <c r="U17" s="250">
        <v>97.268458267</v>
      </c>
      <c r="V17" s="250">
        <v>97.044597542000005</v>
      </c>
      <c r="W17" s="250">
        <v>96.814218595</v>
      </c>
      <c r="X17" s="250">
        <v>96.624934683999996</v>
      </c>
      <c r="Y17" s="250">
        <v>96.345809348000003</v>
      </c>
      <c r="Z17" s="250">
        <v>96.024455845000006</v>
      </c>
      <c r="AA17" s="250">
        <v>97.728241609999998</v>
      </c>
      <c r="AB17" s="250">
        <v>95.771906197999996</v>
      </c>
      <c r="AC17" s="250">
        <v>92.222817043999996</v>
      </c>
      <c r="AD17" s="250">
        <v>81.132991369999999</v>
      </c>
      <c r="AE17" s="250">
        <v>78.859381815000006</v>
      </c>
      <c r="AF17" s="250">
        <v>79.454005601000006</v>
      </c>
      <c r="AG17" s="250">
        <v>87.943897293999996</v>
      </c>
      <c r="AH17" s="250">
        <v>90.504711838999995</v>
      </c>
      <c r="AI17" s="250">
        <v>92.163483802000002</v>
      </c>
      <c r="AJ17" s="250">
        <v>91.977045493000006</v>
      </c>
      <c r="AK17" s="250">
        <v>92.539108059</v>
      </c>
      <c r="AL17" s="250">
        <v>92.906503809</v>
      </c>
      <c r="AM17" s="250">
        <v>92.717695243999998</v>
      </c>
      <c r="AN17" s="250">
        <v>92.966910489</v>
      </c>
      <c r="AO17" s="250">
        <v>93.292612043000005</v>
      </c>
      <c r="AP17" s="250">
        <v>93.906302374999996</v>
      </c>
      <c r="AQ17" s="250">
        <v>94.226349698999996</v>
      </c>
      <c r="AR17" s="250">
        <v>94.464256484000003</v>
      </c>
      <c r="AS17" s="250">
        <v>94.415739677999994</v>
      </c>
      <c r="AT17" s="250">
        <v>94.642577670999998</v>
      </c>
      <c r="AU17" s="250">
        <v>94.940487411999996</v>
      </c>
      <c r="AV17" s="250">
        <v>95.445946754999994</v>
      </c>
      <c r="AW17" s="250">
        <v>95.783641600999999</v>
      </c>
      <c r="AX17" s="250">
        <v>96.090049802999999</v>
      </c>
      <c r="AY17" s="250">
        <v>96.321338311000005</v>
      </c>
      <c r="AZ17" s="250">
        <v>96.598048015000003</v>
      </c>
      <c r="BA17" s="250">
        <v>96.876345864000001</v>
      </c>
      <c r="BB17" s="250">
        <v>97.292821740999997</v>
      </c>
      <c r="BC17" s="250">
        <v>97.471853468999996</v>
      </c>
      <c r="BD17" s="250">
        <v>97.550030930000005</v>
      </c>
      <c r="BE17" s="250">
        <v>97.421168342000001</v>
      </c>
      <c r="BF17" s="250">
        <v>97.377276605999995</v>
      </c>
      <c r="BG17" s="316">
        <v>97.312169999999995</v>
      </c>
      <c r="BH17" s="316">
        <v>97.177120000000002</v>
      </c>
      <c r="BI17" s="316">
        <v>97.106129999999993</v>
      </c>
      <c r="BJ17" s="316">
        <v>97.050470000000004</v>
      </c>
      <c r="BK17" s="316">
        <v>96.990279999999998</v>
      </c>
      <c r="BL17" s="316">
        <v>96.980180000000004</v>
      </c>
      <c r="BM17" s="316">
        <v>97.000309999999999</v>
      </c>
      <c r="BN17" s="316">
        <v>97.046329999999998</v>
      </c>
      <c r="BO17" s="316">
        <v>97.13015</v>
      </c>
      <c r="BP17" s="316">
        <v>97.247450000000001</v>
      </c>
      <c r="BQ17" s="316">
        <v>97.487660000000005</v>
      </c>
      <c r="BR17" s="316">
        <v>97.604830000000007</v>
      </c>
      <c r="BS17" s="316">
        <v>97.688389999999998</v>
      </c>
      <c r="BT17" s="316">
        <v>97.715810000000005</v>
      </c>
      <c r="BU17" s="316">
        <v>97.749070000000003</v>
      </c>
      <c r="BV17" s="316">
        <v>97.765630000000002</v>
      </c>
    </row>
    <row r="18" spans="1:74" ht="11.15" customHeight="1" x14ac:dyDescent="0.25">
      <c r="A18" s="148" t="s">
        <v>693</v>
      </c>
      <c r="B18" s="204" t="s">
        <v>432</v>
      </c>
      <c r="C18" s="250">
        <v>100.83623191</v>
      </c>
      <c r="D18" s="250">
        <v>100.93538028</v>
      </c>
      <c r="E18" s="250">
        <v>101.08262026</v>
      </c>
      <c r="F18" s="250">
        <v>101.39403983</v>
      </c>
      <c r="G18" s="250">
        <v>101.55039705</v>
      </c>
      <c r="H18" s="250">
        <v>101.66777990999999</v>
      </c>
      <c r="I18" s="250">
        <v>101.80424847</v>
      </c>
      <c r="J18" s="250">
        <v>101.80013753</v>
      </c>
      <c r="K18" s="250">
        <v>101.71350717999999</v>
      </c>
      <c r="L18" s="250">
        <v>101.57105441</v>
      </c>
      <c r="M18" s="250">
        <v>101.29936244</v>
      </c>
      <c r="N18" s="250">
        <v>100.9251283</v>
      </c>
      <c r="O18" s="250">
        <v>100.24815486999999</v>
      </c>
      <c r="P18" s="250">
        <v>99.818984176000001</v>
      </c>
      <c r="Q18" s="250">
        <v>99.437419112000001</v>
      </c>
      <c r="R18" s="250">
        <v>99.105804852999995</v>
      </c>
      <c r="S18" s="250">
        <v>98.817692176999998</v>
      </c>
      <c r="T18" s="250">
        <v>98.575426254999996</v>
      </c>
      <c r="U18" s="250">
        <v>98.513237490999998</v>
      </c>
      <c r="V18" s="250">
        <v>98.261992277000004</v>
      </c>
      <c r="W18" s="250">
        <v>97.955921015000001</v>
      </c>
      <c r="X18" s="250">
        <v>97.533840854000005</v>
      </c>
      <c r="Y18" s="250">
        <v>97.164004636000001</v>
      </c>
      <c r="Z18" s="250">
        <v>96.785229510999997</v>
      </c>
      <c r="AA18" s="250">
        <v>98.675863681999999</v>
      </c>
      <c r="AB18" s="250">
        <v>96.570449588000002</v>
      </c>
      <c r="AC18" s="250">
        <v>92.747335433999993</v>
      </c>
      <c r="AD18" s="250">
        <v>80.548410712000006</v>
      </c>
      <c r="AE18" s="250">
        <v>78.283479318000005</v>
      </c>
      <c r="AF18" s="250">
        <v>79.294430743999996</v>
      </c>
      <c r="AG18" s="250">
        <v>89.517680240000004</v>
      </c>
      <c r="AH18" s="250">
        <v>92.628085870000007</v>
      </c>
      <c r="AI18" s="250">
        <v>94.562062882000006</v>
      </c>
      <c r="AJ18" s="250">
        <v>93.959236196000006</v>
      </c>
      <c r="AK18" s="250">
        <v>94.560637287000006</v>
      </c>
      <c r="AL18" s="250">
        <v>95.005891073000001</v>
      </c>
      <c r="AM18" s="250">
        <v>95.137260760999993</v>
      </c>
      <c r="AN18" s="250">
        <v>95.388522533</v>
      </c>
      <c r="AO18" s="250">
        <v>95.601939595000005</v>
      </c>
      <c r="AP18" s="250">
        <v>95.705135537999993</v>
      </c>
      <c r="AQ18" s="250">
        <v>95.897145488000007</v>
      </c>
      <c r="AR18" s="250">
        <v>96.105593033999995</v>
      </c>
      <c r="AS18" s="250">
        <v>96.202931063999998</v>
      </c>
      <c r="AT18" s="250">
        <v>96.539914139999993</v>
      </c>
      <c r="AU18" s="250">
        <v>96.988995146999997</v>
      </c>
      <c r="AV18" s="250">
        <v>97.857807637999997</v>
      </c>
      <c r="AW18" s="250">
        <v>98.300359345999993</v>
      </c>
      <c r="AX18" s="250">
        <v>98.624283822999999</v>
      </c>
      <c r="AY18" s="250">
        <v>98.670527436</v>
      </c>
      <c r="AZ18" s="250">
        <v>98.876487675000007</v>
      </c>
      <c r="BA18" s="250">
        <v>99.083110907999995</v>
      </c>
      <c r="BB18" s="250">
        <v>99.441238794</v>
      </c>
      <c r="BC18" s="250">
        <v>99.536056771000005</v>
      </c>
      <c r="BD18" s="250">
        <v>99.518406495999997</v>
      </c>
      <c r="BE18" s="250">
        <v>99.241208682000007</v>
      </c>
      <c r="BF18" s="250">
        <v>99.108931373000004</v>
      </c>
      <c r="BG18" s="316">
        <v>98.974500000000006</v>
      </c>
      <c r="BH18" s="316">
        <v>98.778440000000003</v>
      </c>
      <c r="BI18" s="316">
        <v>98.684280000000001</v>
      </c>
      <c r="BJ18" s="316">
        <v>98.632559999999998</v>
      </c>
      <c r="BK18" s="316">
        <v>98.611760000000004</v>
      </c>
      <c r="BL18" s="316">
        <v>98.653549999999996</v>
      </c>
      <c r="BM18" s="316">
        <v>98.746409999999997</v>
      </c>
      <c r="BN18" s="316">
        <v>98.926829999999995</v>
      </c>
      <c r="BO18" s="316">
        <v>99.094470000000001</v>
      </c>
      <c r="BP18" s="316">
        <v>99.285830000000004</v>
      </c>
      <c r="BQ18" s="316">
        <v>99.609939999999995</v>
      </c>
      <c r="BR18" s="316">
        <v>99.766919999999999</v>
      </c>
      <c r="BS18" s="316">
        <v>99.865819999999999</v>
      </c>
      <c r="BT18" s="316">
        <v>99.847840000000005</v>
      </c>
      <c r="BU18" s="316">
        <v>99.874660000000006</v>
      </c>
      <c r="BV18" s="316">
        <v>99.88749</v>
      </c>
    </row>
    <row r="19" spans="1:74" ht="11.15" customHeight="1" x14ac:dyDescent="0.25">
      <c r="A19" s="148" t="s">
        <v>694</v>
      </c>
      <c r="B19" s="204" t="s">
        <v>433</v>
      </c>
      <c r="C19" s="250">
        <v>100.65976093</v>
      </c>
      <c r="D19" s="250">
        <v>100.76820179000001</v>
      </c>
      <c r="E19" s="250">
        <v>100.96344912000001</v>
      </c>
      <c r="F19" s="250">
        <v>101.40619885</v>
      </c>
      <c r="G19" s="250">
        <v>101.65453718000001</v>
      </c>
      <c r="H19" s="250">
        <v>101.86916002</v>
      </c>
      <c r="I19" s="250">
        <v>102.13491205</v>
      </c>
      <c r="J19" s="250">
        <v>102.21847043</v>
      </c>
      <c r="K19" s="250">
        <v>102.20467982</v>
      </c>
      <c r="L19" s="250">
        <v>102.08606623999999</v>
      </c>
      <c r="M19" s="250">
        <v>101.88318313000001</v>
      </c>
      <c r="N19" s="250">
        <v>101.58855652</v>
      </c>
      <c r="O19" s="250">
        <v>100.98849604999999</v>
      </c>
      <c r="P19" s="250">
        <v>100.6706502</v>
      </c>
      <c r="Q19" s="250">
        <v>100.42132861</v>
      </c>
      <c r="R19" s="250">
        <v>100.29287694999999</v>
      </c>
      <c r="S19" s="250">
        <v>100.14134464999999</v>
      </c>
      <c r="T19" s="250">
        <v>100.01907737000001</v>
      </c>
      <c r="U19" s="250">
        <v>100.01731067</v>
      </c>
      <c r="V19" s="250">
        <v>99.885146757000001</v>
      </c>
      <c r="W19" s="250">
        <v>99.713821186000004</v>
      </c>
      <c r="X19" s="250">
        <v>99.535589502999997</v>
      </c>
      <c r="Y19" s="250">
        <v>99.261748965999999</v>
      </c>
      <c r="Z19" s="250">
        <v>98.924555118000001</v>
      </c>
      <c r="AA19" s="250">
        <v>99.931763244999999</v>
      </c>
      <c r="AB19" s="250">
        <v>98.412046310999997</v>
      </c>
      <c r="AC19" s="250">
        <v>95.7731596</v>
      </c>
      <c r="AD19" s="250">
        <v>87.583503921000002</v>
      </c>
      <c r="AE19" s="250">
        <v>86.029977054</v>
      </c>
      <c r="AF19" s="250">
        <v>86.680979805999996</v>
      </c>
      <c r="AG19" s="250">
        <v>93.435296565000002</v>
      </c>
      <c r="AH19" s="250">
        <v>95.571270261999999</v>
      </c>
      <c r="AI19" s="250">
        <v>96.987685287000005</v>
      </c>
      <c r="AJ19" s="250">
        <v>96.911745162000003</v>
      </c>
      <c r="AK19" s="250">
        <v>97.468640199000006</v>
      </c>
      <c r="AL19" s="250">
        <v>97.885573922000006</v>
      </c>
      <c r="AM19" s="250">
        <v>97.949316894999995</v>
      </c>
      <c r="AN19" s="250">
        <v>98.246250063000005</v>
      </c>
      <c r="AO19" s="250">
        <v>98.563143991000004</v>
      </c>
      <c r="AP19" s="250">
        <v>98.964971211999995</v>
      </c>
      <c r="AQ19" s="250">
        <v>99.273057261999995</v>
      </c>
      <c r="AR19" s="250">
        <v>99.552374673000003</v>
      </c>
      <c r="AS19" s="250">
        <v>99.775627705999995</v>
      </c>
      <c r="AT19" s="250">
        <v>100.01787964</v>
      </c>
      <c r="AU19" s="250">
        <v>100.25183474000001</v>
      </c>
      <c r="AV19" s="250">
        <v>100.37680899</v>
      </c>
      <c r="AW19" s="250">
        <v>100.66968344</v>
      </c>
      <c r="AX19" s="250">
        <v>101.02977405999999</v>
      </c>
      <c r="AY19" s="250">
        <v>101.6383266</v>
      </c>
      <c r="AZ19" s="250">
        <v>101.99691527</v>
      </c>
      <c r="BA19" s="250">
        <v>102.28678581</v>
      </c>
      <c r="BB19" s="250">
        <v>102.53950464</v>
      </c>
      <c r="BC19" s="250">
        <v>102.66826411</v>
      </c>
      <c r="BD19" s="250">
        <v>102.70463063</v>
      </c>
      <c r="BE19" s="250">
        <v>102.57708273999999</v>
      </c>
      <c r="BF19" s="250">
        <v>102.48230445999999</v>
      </c>
      <c r="BG19" s="316">
        <v>102.3488</v>
      </c>
      <c r="BH19" s="316">
        <v>102.06480000000001</v>
      </c>
      <c r="BI19" s="316">
        <v>101.9375</v>
      </c>
      <c r="BJ19" s="316">
        <v>101.8553</v>
      </c>
      <c r="BK19" s="316">
        <v>101.79300000000001</v>
      </c>
      <c r="BL19" s="316">
        <v>101.81950000000001</v>
      </c>
      <c r="BM19" s="316">
        <v>101.9098</v>
      </c>
      <c r="BN19" s="316">
        <v>102.1143</v>
      </c>
      <c r="BO19" s="316">
        <v>102.2942</v>
      </c>
      <c r="BP19" s="316">
        <v>102.50020000000001</v>
      </c>
      <c r="BQ19" s="316">
        <v>102.81610000000001</v>
      </c>
      <c r="BR19" s="316">
        <v>103.01090000000001</v>
      </c>
      <c r="BS19" s="316">
        <v>103.1687</v>
      </c>
      <c r="BT19" s="316">
        <v>103.267</v>
      </c>
      <c r="BU19" s="316">
        <v>103.3673</v>
      </c>
      <c r="BV19" s="316">
        <v>103.4474</v>
      </c>
    </row>
    <row r="20" spans="1:74" ht="11.15" customHeight="1" x14ac:dyDescent="0.25">
      <c r="A20" s="148" t="s">
        <v>695</v>
      </c>
      <c r="B20" s="204" t="s">
        <v>434</v>
      </c>
      <c r="C20" s="250">
        <v>100.66299123</v>
      </c>
      <c r="D20" s="250">
        <v>100.79595161</v>
      </c>
      <c r="E20" s="250">
        <v>101.00986011000001</v>
      </c>
      <c r="F20" s="250">
        <v>101.44879659</v>
      </c>
      <c r="G20" s="250">
        <v>101.71654139</v>
      </c>
      <c r="H20" s="250">
        <v>101.9571744</v>
      </c>
      <c r="I20" s="250">
        <v>102.28098187000001</v>
      </c>
      <c r="J20" s="250">
        <v>102.38467659</v>
      </c>
      <c r="K20" s="250">
        <v>102.37854480999999</v>
      </c>
      <c r="L20" s="250">
        <v>102.22853445</v>
      </c>
      <c r="M20" s="250">
        <v>102.02828875</v>
      </c>
      <c r="N20" s="250">
        <v>101.74375560999999</v>
      </c>
      <c r="O20" s="250">
        <v>101.16302902</v>
      </c>
      <c r="P20" s="250">
        <v>100.86885052</v>
      </c>
      <c r="Q20" s="250">
        <v>100.6493141</v>
      </c>
      <c r="R20" s="250">
        <v>100.57072192</v>
      </c>
      <c r="S20" s="250">
        <v>100.45074302</v>
      </c>
      <c r="T20" s="250">
        <v>100.35567955</v>
      </c>
      <c r="U20" s="250">
        <v>100.33756879000001</v>
      </c>
      <c r="V20" s="250">
        <v>100.25330826</v>
      </c>
      <c r="W20" s="250">
        <v>100.15493524</v>
      </c>
      <c r="X20" s="250">
        <v>100.16213702</v>
      </c>
      <c r="Y20" s="250">
        <v>99.945773518999999</v>
      </c>
      <c r="Z20" s="250">
        <v>99.625532036999999</v>
      </c>
      <c r="AA20" s="250">
        <v>100.68058924</v>
      </c>
      <c r="AB20" s="250">
        <v>99.043209297999994</v>
      </c>
      <c r="AC20" s="250">
        <v>96.192568885</v>
      </c>
      <c r="AD20" s="250">
        <v>87.311202984999994</v>
      </c>
      <c r="AE20" s="250">
        <v>85.647140381</v>
      </c>
      <c r="AF20" s="250">
        <v>86.382916061000003</v>
      </c>
      <c r="AG20" s="250">
        <v>93.746497684000005</v>
      </c>
      <c r="AH20" s="250">
        <v>96.110974189000004</v>
      </c>
      <c r="AI20" s="250">
        <v>97.704313233999997</v>
      </c>
      <c r="AJ20" s="250">
        <v>97.715413311000006</v>
      </c>
      <c r="AK20" s="250">
        <v>98.374803568000004</v>
      </c>
      <c r="AL20" s="250">
        <v>98.871382498000003</v>
      </c>
      <c r="AM20" s="250">
        <v>98.970981015999996</v>
      </c>
      <c r="AN20" s="250">
        <v>99.317564102000006</v>
      </c>
      <c r="AO20" s="250">
        <v>99.676962670999998</v>
      </c>
      <c r="AP20" s="250">
        <v>100.10364395000001</v>
      </c>
      <c r="AQ20" s="250">
        <v>100.44782307</v>
      </c>
      <c r="AR20" s="250">
        <v>100.76396726</v>
      </c>
      <c r="AS20" s="250">
        <v>100.94557223</v>
      </c>
      <c r="AT20" s="250">
        <v>101.28552476</v>
      </c>
      <c r="AU20" s="250">
        <v>101.67732057000001</v>
      </c>
      <c r="AV20" s="250">
        <v>102.28025698</v>
      </c>
      <c r="AW20" s="250">
        <v>102.65626636</v>
      </c>
      <c r="AX20" s="250">
        <v>102.96464604000001</v>
      </c>
      <c r="AY20" s="250">
        <v>103.02654604</v>
      </c>
      <c r="AZ20" s="250">
        <v>103.33380379</v>
      </c>
      <c r="BA20" s="250">
        <v>103.70756931</v>
      </c>
      <c r="BB20" s="250">
        <v>104.45651796999999</v>
      </c>
      <c r="BC20" s="250">
        <v>104.73179253000001</v>
      </c>
      <c r="BD20" s="250">
        <v>104.84206834</v>
      </c>
      <c r="BE20" s="250">
        <v>104.60631263000001</v>
      </c>
      <c r="BF20" s="250">
        <v>104.52236555</v>
      </c>
      <c r="BG20" s="316">
        <v>104.4092</v>
      </c>
      <c r="BH20" s="316">
        <v>104.2086</v>
      </c>
      <c r="BI20" s="316">
        <v>104.0806</v>
      </c>
      <c r="BJ20" s="316">
        <v>103.9671</v>
      </c>
      <c r="BK20" s="316">
        <v>103.8027</v>
      </c>
      <c r="BL20" s="316">
        <v>103.7672</v>
      </c>
      <c r="BM20" s="316">
        <v>103.79510000000001</v>
      </c>
      <c r="BN20" s="316">
        <v>103.9255</v>
      </c>
      <c r="BO20" s="316">
        <v>104.05110000000001</v>
      </c>
      <c r="BP20" s="316">
        <v>104.211</v>
      </c>
      <c r="BQ20" s="316">
        <v>104.501</v>
      </c>
      <c r="BR20" s="316">
        <v>104.6575</v>
      </c>
      <c r="BS20" s="316">
        <v>104.7764</v>
      </c>
      <c r="BT20" s="316">
        <v>104.8364</v>
      </c>
      <c r="BU20" s="316">
        <v>104.8961</v>
      </c>
      <c r="BV20" s="316">
        <v>104.93429999999999</v>
      </c>
    </row>
    <row r="21" spans="1:74" ht="11.15" customHeight="1" x14ac:dyDescent="0.25">
      <c r="A21" s="148" t="s">
        <v>696</v>
      </c>
      <c r="B21" s="204" t="s">
        <v>435</v>
      </c>
      <c r="C21" s="250">
        <v>100.024849</v>
      </c>
      <c r="D21" s="250">
        <v>100.02740073</v>
      </c>
      <c r="E21" s="250">
        <v>100.10505138000001</v>
      </c>
      <c r="F21" s="250">
        <v>100.37031306999999</v>
      </c>
      <c r="G21" s="250">
        <v>100.51377745000001</v>
      </c>
      <c r="H21" s="250">
        <v>100.64795665</v>
      </c>
      <c r="I21" s="250">
        <v>100.89435678</v>
      </c>
      <c r="J21" s="250">
        <v>100.91883602</v>
      </c>
      <c r="K21" s="250">
        <v>100.84290048</v>
      </c>
      <c r="L21" s="250">
        <v>100.63029224</v>
      </c>
      <c r="M21" s="250">
        <v>100.38072059</v>
      </c>
      <c r="N21" s="250">
        <v>100.0579276</v>
      </c>
      <c r="O21" s="250">
        <v>99.488686200000004</v>
      </c>
      <c r="P21" s="250">
        <v>99.149370863000001</v>
      </c>
      <c r="Q21" s="250">
        <v>98.866754506999996</v>
      </c>
      <c r="R21" s="250">
        <v>98.633310116999994</v>
      </c>
      <c r="S21" s="250">
        <v>98.469736982000001</v>
      </c>
      <c r="T21" s="250">
        <v>98.368508089000002</v>
      </c>
      <c r="U21" s="250">
        <v>98.495190289999996</v>
      </c>
      <c r="V21" s="250">
        <v>98.394474739000003</v>
      </c>
      <c r="W21" s="250">
        <v>98.231928288000006</v>
      </c>
      <c r="X21" s="250">
        <v>97.966774624999999</v>
      </c>
      <c r="Y21" s="250">
        <v>97.711148610999999</v>
      </c>
      <c r="Z21" s="250">
        <v>97.424273932000006</v>
      </c>
      <c r="AA21" s="250">
        <v>99.302237865999999</v>
      </c>
      <c r="AB21" s="250">
        <v>97.305800400999999</v>
      </c>
      <c r="AC21" s="250">
        <v>93.631048813999996</v>
      </c>
      <c r="AD21" s="250">
        <v>81.685613226000001</v>
      </c>
      <c r="AE21" s="250">
        <v>79.598510806999997</v>
      </c>
      <c r="AF21" s="250">
        <v>80.777371676000001</v>
      </c>
      <c r="AG21" s="250">
        <v>91.131545891000002</v>
      </c>
      <c r="AH21" s="250">
        <v>94.410320794</v>
      </c>
      <c r="AI21" s="250">
        <v>96.523046441999995</v>
      </c>
      <c r="AJ21" s="250">
        <v>96.216080250000005</v>
      </c>
      <c r="AK21" s="250">
        <v>96.936939327999994</v>
      </c>
      <c r="AL21" s="250">
        <v>97.431981089999994</v>
      </c>
      <c r="AM21" s="250">
        <v>97.388005122999999</v>
      </c>
      <c r="AN21" s="250">
        <v>97.666312563999995</v>
      </c>
      <c r="AO21" s="250">
        <v>97.953703000999994</v>
      </c>
      <c r="AP21" s="250">
        <v>98.296279118000001</v>
      </c>
      <c r="AQ21" s="250">
        <v>98.567258530999993</v>
      </c>
      <c r="AR21" s="250">
        <v>98.812743925000007</v>
      </c>
      <c r="AS21" s="250">
        <v>98.909245538999997</v>
      </c>
      <c r="AT21" s="250">
        <v>99.196360217000006</v>
      </c>
      <c r="AU21" s="250">
        <v>99.550598196999999</v>
      </c>
      <c r="AV21" s="250">
        <v>100.19915001</v>
      </c>
      <c r="AW21" s="250">
        <v>100.5172417</v>
      </c>
      <c r="AX21" s="250">
        <v>100.73206379</v>
      </c>
      <c r="AY21" s="250">
        <v>100.66966028</v>
      </c>
      <c r="AZ21" s="250">
        <v>100.80841017</v>
      </c>
      <c r="BA21" s="250">
        <v>100.97435747</v>
      </c>
      <c r="BB21" s="250">
        <v>101.30605683</v>
      </c>
      <c r="BC21" s="250">
        <v>101.42248295</v>
      </c>
      <c r="BD21" s="250">
        <v>101.46219048</v>
      </c>
      <c r="BE21" s="250">
        <v>101.34338330999999</v>
      </c>
      <c r="BF21" s="250">
        <v>101.29100077</v>
      </c>
      <c r="BG21" s="316">
        <v>101.22320000000001</v>
      </c>
      <c r="BH21" s="316">
        <v>101.11920000000001</v>
      </c>
      <c r="BI21" s="316">
        <v>101.0364</v>
      </c>
      <c r="BJ21" s="316">
        <v>100.95399999999999</v>
      </c>
      <c r="BK21" s="316">
        <v>100.7792</v>
      </c>
      <c r="BL21" s="316">
        <v>100.767</v>
      </c>
      <c r="BM21" s="316">
        <v>100.82470000000001</v>
      </c>
      <c r="BN21" s="316">
        <v>100.9975</v>
      </c>
      <c r="BO21" s="316">
        <v>101.16119999999999</v>
      </c>
      <c r="BP21" s="316">
        <v>101.3609</v>
      </c>
      <c r="BQ21" s="316">
        <v>101.72199999999999</v>
      </c>
      <c r="BR21" s="316">
        <v>101.8999</v>
      </c>
      <c r="BS21" s="316">
        <v>102.0198</v>
      </c>
      <c r="BT21" s="316">
        <v>102.02679999999999</v>
      </c>
      <c r="BU21" s="316">
        <v>102.0722</v>
      </c>
      <c r="BV21" s="316">
        <v>102.101</v>
      </c>
    </row>
    <row r="22" spans="1:74" ht="11.15" customHeight="1" x14ac:dyDescent="0.25">
      <c r="A22" s="148" t="s">
        <v>697</v>
      </c>
      <c r="B22" s="204" t="s">
        <v>436</v>
      </c>
      <c r="C22" s="250">
        <v>100.98991493</v>
      </c>
      <c r="D22" s="250">
        <v>101.16035792</v>
      </c>
      <c r="E22" s="250">
        <v>101.43730642</v>
      </c>
      <c r="F22" s="250">
        <v>102.00329632</v>
      </c>
      <c r="G22" s="250">
        <v>102.35635393</v>
      </c>
      <c r="H22" s="250">
        <v>102.67901515</v>
      </c>
      <c r="I22" s="250">
        <v>103.06515225</v>
      </c>
      <c r="J22" s="250">
        <v>103.25661647</v>
      </c>
      <c r="K22" s="250">
        <v>103.34728008</v>
      </c>
      <c r="L22" s="250">
        <v>103.32915233</v>
      </c>
      <c r="M22" s="250">
        <v>103.2242078</v>
      </c>
      <c r="N22" s="250">
        <v>103.02445573</v>
      </c>
      <c r="O22" s="250">
        <v>102.51603095</v>
      </c>
      <c r="P22" s="250">
        <v>102.28706269</v>
      </c>
      <c r="Q22" s="250">
        <v>102.12368578</v>
      </c>
      <c r="R22" s="250">
        <v>102.07625564999999</v>
      </c>
      <c r="S22" s="250">
        <v>102.00629485</v>
      </c>
      <c r="T22" s="250">
        <v>101.96415881999999</v>
      </c>
      <c r="U22" s="250">
        <v>102.05584777999999</v>
      </c>
      <c r="V22" s="250">
        <v>101.98986112999999</v>
      </c>
      <c r="W22" s="250">
        <v>101.87219908</v>
      </c>
      <c r="X22" s="250">
        <v>101.72921542</v>
      </c>
      <c r="Y22" s="250">
        <v>101.48843724</v>
      </c>
      <c r="Z22" s="250">
        <v>101.1762183</v>
      </c>
      <c r="AA22" s="250">
        <v>102.12364319</v>
      </c>
      <c r="AB22" s="250">
        <v>100.67022935</v>
      </c>
      <c r="AC22" s="250">
        <v>98.147061350000001</v>
      </c>
      <c r="AD22" s="250">
        <v>90.543557542000002</v>
      </c>
      <c r="AE22" s="250">
        <v>88.888817438000004</v>
      </c>
      <c r="AF22" s="250">
        <v>89.172259397999994</v>
      </c>
      <c r="AG22" s="250">
        <v>94.703594526000003</v>
      </c>
      <c r="AH22" s="250">
        <v>96.381117286999995</v>
      </c>
      <c r="AI22" s="250">
        <v>97.514538783999996</v>
      </c>
      <c r="AJ22" s="250">
        <v>97.566139414000006</v>
      </c>
      <c r="AK22" s="250">
        <v>98.014648088000001</v>
      </c>
      <c r="AL22" s="250">
        <v>98.322345201000005</v>
      </c>
      <c r="AM22" s="250">
        <v>98.141596390000004</v>
      </c>
      <c r="AN22" s="250">
        <v>98.428396157999998</v>
      </c>
      <c r="AO22" s="250">
        <v>98.835110138000005</v>
      </c>
      <c r="AP22" s="250">
        <v>99.668756974000004</v>
      </c>
      <c r="AQ22" s="250">
        <v>100.0850354</v>
      </c>
      <c r="AR22" s="250">
        <v>100.39096406</v>
      </c>
      <c r="AS22" s="250">
        <v>100.30933118999999</v>
      </c>
      <c r="AT22" s="250">
        <v>100.60246914</v>
      </c>
      <c r="AU22" s="250">
        <v>100.99316613000001</v>
      </c>
      <c r="AV22" s="250">
        <v>101.63168061</v>
      </c>
      <c r="AW22" s="250">
        <v>102.1048019</v>
      </c>
      <c r="AX22" s="250">
        <v>102.56278842</v>
      </c>
      <c r="AY22" s="250">
        <v>102.93504498</v>
      </c>
      <c r="AZ22" s="250">
        <v>103.41570838</v>
      </c>
      <c r="BA22" s="250">
        <v>103.93418344</v>
      </c>
      <c r="BB22" s="250">
        <v>104.75461964</v>
      </c>
      <c r="BC22" s="250">
        <v>105.15060585000001</v>
      </c>
      <c r="BD22" s="250">
        <v>105.38629158000001</v>
      </c>
      <c r="BE22" s="250">
        <v>105.32417311</v>
      </c>
      <c r="BF22" s="250">
        <v>105.34238565</v>
      </c>
      <c r="BG22" s="316">
        <v>105.3034</v>
      </c>
      <c r="BH22" s="316">
        <v>105.1014</v>
      </c>
      <c r="BI22" s="316">
        <v>105.0275</v>
      </c>
      <c r="BJ22" s="316">
        <v>104.97580000000001</v>
      </c>
      <c r="BK22" s="316">
        <v>104.8856</v>
      </c>
      <c r="BL22" s="316">
        <v>104.9239</v>
      </c>
      <c r="BM22" s="316">
        <v>105.0301</v>
      </c>
      <c r="BN22" s="316">
        <v>105.2595</v>
      </c>
      <c r="BO22" s="316">
        <v>105.4598</v>
      </c>
      <c r="BP22" s="316">
        <v>105.6863</v>
      </c>
      <c r="BQ22" s="316">
        <v>106.041</v>
      </c>
      <c r="BR22" s="316">
        <v>106.2436</v>
      </c>
      <c r="BS22" s="316">
        <v>106.396</v>
      </c>
      <c r="BT22" s="316">
        <v>106.4623</v>
      </c>
      <c r="BU22" s="316">
        <v>106.5414</v>
      </c>
      <c r="BV22" s="316">
        <v>106.5973</v>
      </c>
    </row>
    <row r="23" spans="1:74" ht="11.15" customHeight="1" x14ac:dyDescent="0.25">
      <c r="A23" s="148" t="s">
        <v>698</v>
      </c>
      <c r="B23" s="204" t="s">
        <v>437</v>
      </c>
      <c r="C23" s="250">
        <v>101.86623589</v>
      </c>
      <c r="D23" s="250">
        <v>102.13804189</v>
      </c>
      <c r="E23" s="250">
        <v>102.46919477</v>
      </c>
      <c r="F23" s="250">
        <v>102.94064734</v>
      </c>
      <c r="G23" s="250">
        <v>103.32977936</v>
      </c>
      <c r="H23" s="250">
        <v>103.71754366</v>
      </c>
      <c r="I23" s="250">
        <v>104.24729425</v>
      </c>
      <c r="J23" s="250">
        <v>104.52480756</v>
      </c>
      <c r="K23" s="250">
        <v>104.69343761</v>
      </c>
      <c r="L23" s="250">
        <v>104.72240463999999</v>
      </c>
      <c r="M23" s="250">
        <v>104.696353</v>
      </c>
      <c r="N23" s="250">
        <v>104.58450293</v>
      </c>
      <c r="O23" s="250">
        <v>104.23471893999999</v>
      </c>
      <c r="P23" s="250">
        <v>104.06537363</v>
      </c>
      <c r="Q23" s="250">
        <v>103.92433151</v>
      </c>
      <c r="R23" s="250">
        <v>103.76251553</v>
      </c>
      <c r="S23" s="250">
        <v>103.71488757</v>
      </c>
      <c r="T23" s="250">
        <v>103.73237057999999</v>
      </c>
      <c r="U23" s="250">
        <v>103.96435897000001</v>
      </c>
      <c r="V23" s="250">
        <v>104.00001813999999</v>
      </c>
      <c r="W23" s="250">
        <v>103.98874249000001</v>
      </c>
      <c r="X23" s="250">
        <v>103.96813842</v>
      </c>
      <c r="Y23" s="250">
        <v>103.83478832</v>
      </c>
      <c r="Z23" s="250">
        <v>103.6262986</v>
      </c>
      <c r="AA23" s="250">
        <v>104.57885031000001</v>
      </c>
      <c r="AB23" s="250">
        <v>103.29294556000001</v>
      </c>
      <c r="AC23" s="250">
        <v>101.00476541</v>
      </c>
      <c r="AD23" s="250">
        <v>93.619244953000006</v>
      </c>
      <c r="AE23" s="250">
        <v>92.397812677000005</v>
      </c>
      <c r="AF23" s="250">
        <v>93.245403676999999</v>
      </c>
      <c r="AG23" s="250">
        <v>99.772009620000006</v>
      </c>
      <c r="AH23" s="250">
        <v>102.05015342</v>
      </c>
      <c r="AI23" s="250">
        <v>103.68982676</v>
      </c>
      <c r="AJ23" s="250">
        <v>104.04602131999999</v>
      </c>
      <c r="AK23" s="250">
        <v>104.89250993</v>
      </c>
      <c r="AL23" s="250">
        <v>105.58428429</v>
      </c>
      <c r="AM23" s="250">
        <v>105.84701031</v>
      </c>
      <c r="AN23" s="250">
        <v>106.43510673999999</v>
      </c>
      <c r="AO23" s="250">
        <v>107.07423949</v>
      </c>
      <c r="AP23" s="250">
        <v>108.00742972</v>
      </c>
      <c r="AQ23" s="250">
        <v>108.56636924999999</v>
      </c>
      <c r="AR23" s="250">
        <v>108.99407922</v>
      </c>
      <c r="AS23" s="250">
        <v>109.00452975</v>
      </c>
      <c r="AT23" s="250">
        <v>109.38430305999999</v>
      </c>
      <c r="AU23" s="250">
        <v>109.84736925</v>
      </c>
      <c r="AV23" s="250">
        <v>110.51481486</v>
      </c>
      <c r="AW23" s="250">
        <v>111.05365190000001</v>
      </c>
      <c r="AX23" s="250">
        <v>111.58496692</v>
      </c>
      <c r="AY23" s="250">
        <v>112.13355478</v>
      </c>
      <c r="AZ23" s="250">
        <v>112.6312296</v>
      </c>
      <c r="BA23" s="250">
        <v>113.10278624</v>
      </c>
      <c r="BB23" s="250">
        <v>113.75309174</v>
      </c>
      <c r="BC23" s="250">
        <v>114.01876176</v>
      </c>
      <c r="BD23" s="250">
        <v>114.10466332</v>
      </c>
      <c r="BE23" s="250">
        <v>113.78910224000001</v>
      </c>
      <c r="BF23" s="250">
        <v>113.68173754999999</v>
      </c>
      <c r="BG23" s="316">
        <v>113.5609</v>
      </c>
      <c r="BH23" s="316">
        <v>113.374</v>
      </c>
      <c r="BI23" s="316">
        <v>113.2655</v>
      </c>
      <c r="BJ23" s="316">
        <v>113.18300000000001</v>
      </c>
      <c r="BK23" s="316">
        <v>113.0733</v>
      </c>
      <c r="BL23" s="316">
        <v>113.0823</v>
      </c>
      <c r="BM23" s="316">
        <v>113.15689999999999</v>
      </c>
      <c r="BN23" s="316">
        <v>113.3404</v>
      </c>
      <c r="BO23" s="316">
        <v>113.51390000000001</v>
      </c>
      <c r="BP23" s="316">
        <v>113.7208</v>
      </c>
      <c r="BQ23" s="316">
        <v>114.057</v>
      </c>
      <c r="BR23" s="316">
        <v>114.25839999999999</v>
      </c>
      <c r="BS23" s="316">
        <v>114.42100000000001</v>
      </c>
      <c r="BT23" s="316">
        <v>114.5239</v>
      </c>
      <c r="BU23" s="316">
        <v>114.6246</v>
      </c>
      <c r="BV23" s="316">
        <v>114.70229999999999</v>
      </c>
    </row>
    <row r="24" spans="1:74" ht="11.15" customHeight="1" x14ac:dyDescent="0.25">
      <c r="A24" s="148" t="s">
        <v>699</v>
      </c>
      <c r="B24" s="204" t="s">
        <v>438</v>
      </c>
      <c r="C24" s="250">
        <v>100.26004364000001</v>
      </c>
      <c r="D24" s="250">
        <v>100.26780358000001</v>
      </c>
      <c r="E24" s="250">
        <v>100.32363067</v>
      </c>
      <c r="F24" s="250">
        <v>100.49483764</v>
      </c>
      <c r="G24" s="250">
        <v>100.59631447</v>
      </c>
      <c r="H24" s="250">
        <v>100.69537390000001</v>
      </c>
      <c r="I24" s="250">
        <v>100.90253846</v>
      </c>
      <c r="J24" s="250">
        <v>100.91387116</v>
      </c>
      <c r="K24" s="250">
        <v>100.83989455</v>
      </c>
      <c r="L24" s="250">
        <v>100.69408464999999</v>
      </c>
      <c r="M24" s="250">
        <v>100.43938237</v>
      </c>
      <c r="N24" s="250">
        <v>100.08926375</v>
      </c>
      <c r="O24" s="250">
        <v>99.429334912000002</v>
      </c>
      <c r="P24" s="250">
        <v>99.049179019999997</v>
      </c>
      <c r="Q24" s="250">
        <v>98.734402199000002</v>
      </c>
      <c r="R24" s="250">
        <v>98.508773726000001</v>
      </c>
      <c r="S24" s="250">
        <v>98.306928083000003</v>
      </c>
      <c r="T24" s="250">
        <v>98.152634550000002</v>
      </c>
      <c r="U24" s="250">
        <v>98.098225596999995</v>
      </c>
      <c r="V24" s="250">
        <v>97.999786929999999</v>
      </c>
      <c r="W24" s="250">
        <v>97.909651018999995</v>
      </c>
      <c r="X24" s="250">
        <v>97.966984441999998</v>
      </c>
      <c r="Y24" s="250">
        <v>97.789079110000003</v>
      </c>
      <c r="Z24" s="250">
        <v>97.515101600999998</v>
      </c>
      <c r="AA24" s="250">
        <v>98.632106931999999</v>
      </c>
      <c r="AB24" s="250">
        <v>97.050693805999998</v>
      </c>
      <c r="AC24" s="250">
        <v>94.257917239999998</v>
      </c>
      <c r="AD24" s="250">
        <v>85.762084728999994</v>
      </c>
      <c r="AE24" s="250">
        <v>83.915350664000002</v>
      </c>
      <c r="AF24" s="250">
        <v>84.226022538999999</v>
      </c>
      <c r="AG24" s="250">
        <v>90.400176685000005</v>
      </c>
      <c r="AH24" s="250">
        <v>92.246103192000007</v>
      </c>
      <c r="AI24" s="250">
        <v>93.469878390000005</v>
      </c>
      <c r="AJ24" s="250">
        <v>93.470252552000005</v>
      </c>
      <c r="AK24" s="250">
        <v>93.900662428999993</v>
      </c>
      <c r="AL24" s="250">
        <v>94.159858294000003</v>
      </c>
      <c r="AM24" s="250">
        <v>93.829125203999993</v>
      </c>
      <c r="AN24" s="250">
        <v>94.059929249999996</v>
      </c>
      <c r="AO24" s="250">
        <v>94.433555489</v>
      </c>
      <c r="AP24" s="250">
        <v>95.319787536999996</v>
      </c>
      <c r="AQ24" s="250">
        <v>95.701720452000004</v>
      </c>
      <c r="AR24" s="250">
        <v>95.94913785</v>
      </c>
      <c r="AS24" s="250">
        <v>95.788254738000006</v>
      </c>
      <c r="AT24" s="250">
        <v>95.971979844000003</v>
      </c>
      <c r="AU24" s="250">
        <v>96.226528177000006</v>
      </c>
      <c r="AV24" s="250">
        <v>96.679853359999996</v>
      </c>
      <c r="AW24" s="250">
        <v>96.980082928000002</v>
      </c>
      <c r="AX24" s="250">
        <v>97.255170503000002</v>
      </c>
      <c r="AY24" s="250">
        <v>97.425573534999998</v>
      </c>
      <c r="AZ24" s="250">
        <v>97.710034039999996</v>
      </c>
      <c r="BA24" s="250">
        <v>98.029009466999995</v>
      </c>
      <c r="BB24" s="250">
        <v>98.577030624000002</v>
      </c>
      <c r="BC24" s="250">
        <v>98.819137789999999</v>
      </c>
      <c r="BD24" s="250">
        <v>98.949861772000006</v>
      </c>
      <c r="BE24" s="250">
        <v>98.849494019999995</v>
      </c>
      <c r="BF24" s="250">
        <v>98.847233047000003</v>
      </c>
      <c r="BG24" s="316">
        <v>98.823369999999997</v>
      </c>
      <c r="BH24" s="316">
        <v>98.686400000000006</v>
      </c>
      <c r="BI24" s="316">
        <v>98.687960000000004</v>
      </c>
      <c r="BJ24" s="316">
        <v>98.736549999999994</v>
      </c>
      <c r="BK24" s="316">
        <v>98.880880000000005</v>
      </c>
      <c r="BL24" s="316">
        <v>98.986999999999995</v>
      </c>
      <c r="BM24" s="316">
        <v>99.103620000000006</v>
      </c>
      <c r="BN24" s="316">
        <v>99.198849999999993</v>
      </c>
      <c r="BO24" s="316">
        <v>99.360370000000003</v>
      </c>
      <c r="BP24" s="316">
        <v>99.556290000000004</v>
      </c>
      <c r="BQ24" s="316">
        <v>99.881820000000005</v>
      </c>
      <c r="BR24" s="316">
        <v>100.0752</v>
      </c>
      <c r="BS24" s="316">
        <v>100.2315</v>
      </c>
      <c r="BT24" s="316">
        <v>100.322</v>
      </c>
      <c r="BU24" s="316">
        <v>100.426</v>
      </c>
      <c r="BV24" s="316">
        <v>100.5146</v>
      </c>
    </row>
    <row r="25" spans="1:74" ht="11.15" customHeight="1" x14ac:dyDescent="0.25">
      <c r="A25" s="148"/>
      <c r="B25" s="165" t="s">
        <v>1377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700</v>
      </c>
      <c r="B26" s="204" t="s">
        <v>431</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916.06358079999995</v>
      </c>
      <c r="AK26" s="232">
        <v>923.42536645999996</v>
      </c>
      <c r="AL26" s="232">
        <v>939.10602996</v>
      </c>
      <c r="AM26" s="232">
        <v>992.27325279000002</v>
      </c>
      <c r="AN26" s="232">
        <v>1002.7159109</v>
      </c>
      <c r="AO26" s="232">
        <v>999.60168576000001</v>
      </c>
      <c r="AP26" s="232">
        <v>958.29860668000003</v>
      </c>
      <c r="AQ26" s="232">
        <v>946.54459305</v>
      </c>
      <c r="AR26" s="232">
        <v>939.70767417000002</v>
      </c>
      <c r="AS26" s="232">
        <v>945.41802827000004</v>
      </c>
      <c r="AT26" s="232">
        <v>942.69266522999999</v>
      </c>
      <c r="AU26" s="232">
        <v>939.16176327999995</v>
      </c>
      <c r="AV26" s="232">
        <v>931.98745924000002</v>
      </c>
      <c r="AW26" s="232">
        <v>928.97387684</v>
      </c>
      <c r="AX26" s="232">
        <v>927.28315291000001</v>
      </c>
      <c r="AY26" s="232">
        <v>928.93634397000005</v>
      </c>
      <c r="AZ26" s="232">
        <v>928.37554459</v>
      </c>
      <c r="BA26" s="232">
        <v>927.62181128999998</v>
      </c>
      <c r="BB26" s="232">
        <v>925.57316241000001</v>
      </c>
      <c r="BC26" s="232">
        <v>925.26004751999994</v>
      </c>
      <c r="BD26" s="232">
        <v>925.58048495000003</v>
      </c>
      <c r="BE26" s="232">
        <v>927.55568964999998</v>
      </c>
      <c r="BF26" s="232">
        <v>928.37732053000002</v>
      </c>
      <c r="BG26" s="305">
        <v>929.06659999999999</v>
      </c>
      <c r="BH26" s="305">
        <v>928.83609999999999</v>
      </c>
      <c r="BI26" s="305">
        <v>929.85119999999995</v>
      </c>
      <c r="BJ26" s="305">
        <v>931.32460000000003</v>
      </c>
      <c r="BK26" s="305">
        <v>933.85119999999995</v>
      </c>
      <c r="BL26" s="305">
        <v>935.79470000000003</v>
      </c>
      <c r="BM26" s="305">
        <v>937.75030000000004</v>
      </c>
      <c r="BN26" s="305">
        <v>939.77110000000005</v>
      </c>
      <c r="BO26" s="305">
        <v>941.71050000000002</v>
      </c>
      <c r="BP26" s="305">
        <v>943.62189999999998</v>
      </c>
      <c r="BQ26" s="305">
        <v>945.58079999999995</v>
      </c>
      <c r="BR26" s="305">
        <v>947.37919999999997</v>
      </c>
      <c r="BS26" s="305">
        <v>949.09280000000001</v>
      </c>
      <c r="BT26" s="305">
        <v>950.60440000000006</v>
      </c>
      <c r="BU26" s="305">
        <v>952.23630000000003</v>
      </c>
      <c r="BV26" s="305">
        <v>953.87130000000002</v>
      </c>
    </row>
    <row r="27" spans="1:74" ht="11.15" customHeight="1" x14ac:dyDescent="0.25">
      <c r="A27" s="148" t="s">
        <v>701</v>
      </c>
      <c r="B27" s="204" t="s">
        <v>463</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2359.1721791</v>
      </c>
      <c r="AK27" s="232">
        <v>2366.9198225</v>
      </c>
      <c r="AL27" s="232">
        <v>2410.2818118</v>
      </c>
      <c r="AM27" s="232">
        <v>2596.4835214999998</v>
      </c>
      <c r="AN27" s="232">
        <v>2630.6551720000002</v>
      </c>
      <c r="AO27" s="232">
        <v>2620.0221378000001</v>
      </c>
      <c r="AP27" s="232">
        <v>2482.1130183</v>
      </c>
      <c r="AQ27" s="232">
        <v>2443.7241648999998</v>
      </c>
      <c r="AR27" s="232">
        <v>2422.3841771000002</v>
      </c>
      <c r="AS27" s="232">
        <v>2445.1358077</v>
      </c>
      <c r="AT27" s="232">
        <v>2437.6114865</v>
      </c>
      <c r="AU27" s="232">
        <v>2426.8539663000001</v>
      </c>
      <c r="AV27" s="232">
        <v>2404.1225734999998</v>
      </c>
      <c r="AW27" s="232">
        <v>2393.4541605999998</v>
      </c>
      <c r="AX27" s="232">
        <v>2386.1080539999998</v>
      </c>
      <c r="AY27" s="232">
        <v>2385.3284739999999</v>
      </c>
      <c r="AZ27" s="232">
        <v>2382.1938147999999</v>
      </c>
      <c r="BA27" s="232">
        <v>2379.9482965000002</v>
      </c>
      <c r="BB27" s="232">
        <v>2378.3839591999999</v>
      </c>
      <c r="BC27" s="232">
        <v>2378.0726930999999</v>
      </c>
      <c r="BD27" s="232">
        <v>2378.8065382999998</v>
      </c>
      <c r="BE27" s="232">
        <v>2381.2292020999998</v>
      </c>
      <c r="BF27" s="232">
        <v>2383.5704888999999</v>
      </c>
      <c r="BG27" s="305">
        <v>2386.4740000000002</v>
      </c>
      <c r="BH27" s="305">
        <v>2389.7310000000002</v>
      </c>
      <c r="BI27" s="305">
        <v>2393.9160000000002</v>
      </c>
      <c r="BJ27" s="305">
        <v>2398.8200000000002</v>
      </c>
      <c r="BK27" s="305">
        <v>2405.7420000000002</v>
      </c>
      <c r="BL27" s="305">
        <v>2411.1089999999999</v>
      </c>
      <c r="BM27" s="305">
        <v>2416.2190000000001</v>
      </c>
      <c r="BN27" s="305">
        <v>2420.9259999999999</v>
      </c>
      <c r="BO27" s="305">
        <v>2425.6350000000002</v>
      </c>
      <c r="BP27" s="305">
        <v>2430.1990000000001</v>
      </c>
      <c r="BQ27" s="305">
        <v>2434.451</v>
      </c>
      <c r="BR27" s="305">
        <v>2438.848</v>
      </c>
      <c r="BS27" s="305">
        <v>2443.223</v>
      </c>
      <c r="BT27" s="305">
        <v>2447.2620000000002</v>
      </c>
      <c r="BU27" s="305">
        <v>2451.8330000000001</v>
      </c>
      <c r="BV27" s="305">
        <v>2456.6190000000001</v>
      </c>
    </row>
    <row r="28" spans="1:74" ht="11.15" customHeight="1" x14ac:dyDescent="0.25">
      <c r="A28" s="148" t="s">
        <v>702</v>
      </c>
      <c r="B28" s="204" t="s">
        <v>432</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2421.1320062</v>
      </c>
      <c r="AK28" s="232">
        <v>2446.4478426000001</v>
      </c>
      <c r="AL28" s="232">
        <v>2507.028757</v>
      </c>
      <c r="AM28" s="232">
        <v>2725.3727549999999</v>
      </c>
      <c r="AN28" s="232">
        <v>2764.6103213000001</v>
      </c>
      <c r="AO28" s="232">
        <v>2747.2394614</v>
      </c>
      <c r="AP28" s="232">
        <v>2569.5092883000002</v>
      </c>
      <c r="AQ28" s="232">
        <v>2516.7347413000002</v>
      </c>
      <c r="AR28" s="232">
        <v>2485.1649335000002</v>
      </c>
      <c r="AS28" s="232">
        <v>2501.5028532000001</v>
      </c>
      <c r="AT28" s="232">
        <v>2492.3152820999999</v>
      </c>
      <c r="AU28" s="232">
        <v>2484.3052087000001</v>
      </c>
      <c r="AV28" s="232">
        <v>2478.0437728000002</v>
      </c>
      <c r="AW28" s="232">
        <v>2471.9603400999999</v>
      </c>
      <c r="AX28" s="232">
        <v>2466.6260502</v>
      </c>
      <c r="AY28" s="232">
        <v>2463.0316195999999</v>
      </c>
      <c r="AZ28" s="232">
        <v>2458.4525782999999</v>
      </c>
      <c r="BA28" s="232">
        <v>2453.8796424000002</v>
      </c>
      <c r="BB28" s="232">
        <v>2447.1677107999999</v>
      </c>
      <c r="BC28" s="232">
        <v>2444.2158122000001</v>
      </c>
      <c r="BD28" s="232">
        <v>2442.8788451999999</v>
      </c>
      <c r="BE28" s="232">
        <v>2444.3028893999999</v>
      </c>
      <c r="BF28" s="232">
        <v>2445.3362259</v>
      </c>
      <c r="BG28" s="305">
        <v>2447.125</v>
      </c>
      <c r="BH28" s="305">
        <v>2449.5300000000002</v>
      </c>
      <c r="BI28" s="305">
        <v>2452.9340000000002</v>
      </c>
      <c r="BJ28" s="305">
        <v>2457.1970000000001</v>
      </c>
      <c r="BK28" s="305">
        <v>2463.4789999999998</v>
      </c>
      <c r="BL28" s="305">
        <v>2468.5909999999999</v>
      </c>
      <c r="BM28" s="305">
        <v>2473.6909999999998</v>
      </c>
      <c r="BN28" s="305">
        <v>2478.7779999999998</v>
      </c>
      <c r="BO28" s="305">
        <v>2483.857</v>
      </c>
      <c r="BP28" s="305">
        <v>2488.9259999999999</v>
      </c>
      <c r="BQ28" s="305">
        <v>2494.21</v>
      </c>
      <c r="BR28" s="305">
        <v>2499.09</v>
      </c>
      <c r="BS28" s="305">
        <v>2503.7930000000001</v>
      </c>
      <c r="BT28" s="305">
        <v>2507.9110000000001</v>
      </c>
      <c r="BU28" s="305">
        <v>2512.5610000000001</v>
      </c>
      <c r="BV28" s="305">
        <v>2517.3359999999998</v>
      </c>
    </row>
    <row r="29" spans="1:74" ht="11.15" customHeight="1" x14ac:dyDescent="0.25">
      <c r="A29" s="148" t="s">
        <v>703</v>
      </c>
      <c r="B29" s="204" t="s">
        <v>433</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1136.9847496</v>
      </c>
      <c r="AK29" s="232">
        <v>1153.2828385</v>
      </c>
      <c r="AL29" s="232">
        <v>1181.141959</v>
      </c>
      <c r="AM29" s="232">
        <v>1265.5539147</v>
      </c>
      <c r="AN29" s="232">
        <v>1282.7912463</v>
      </c>
      <c r="AO29" s="232">
        <v>1277.8457570999999</v>
      </c>
      <c r="AP29" s="232">
        <v>1211.8924602</v>
      </c>
      <c r="AQ29" s="232">
        <v>1191.7000697000001</v>
      </c>
      <c r="AR29" s="232">
        <v>1178.4435986999999</v>
      </c>
      <c r="AS29" s="232">
        <v>1180.4181675</v>
      </c>
      <c r="AT29" s="232">
        <v>1174.8121951999999</v>
      </c>
      <c r="AU29" s="232">
        <v>1169.9208020999999</v>
      </c>
      <c r="AV29" s="232">
        <v>1165.1955384</v>
      </c>
      <c r="AW29" s="232">
        <v>1162.1446410000001</v>
      </c>
      <c r="AX29" s="232">
        <v>1160.2196601999999</v>
      </c>
      <c r="AY29" s="232">
        <v>1160.126141</v>
      </c>
      <c r="AZ29" s="232">
        <v>1159.9238345000001</v>
      </c>
      <c r="BA29" s="232">
        <v>1160.3182856999999</v>
      </c>
      <c r="BB29" s="232">
        <v>1161.964622</v>
      </c>
      <c r="BC29" s="232">
        <v>1163.0612432</v>
      </c>
      <c r="BD29" s="232">
        <v>1164.2632767</v>
      </c>
      <c r="BE29" s="232">
        <v>1165.7490883999999</v>
      </c>
      <c r="BF29" s="232">
        <v>1167.0281718000001</v>
      </c>
      <c r="BG29" s="305">
        <v>1168.279</v>
      </c>
      <c r="BH29" s="305">
        <v>1169.127</v>
      </c>
      <c r="BI29" s="305">
        <v>1170.6020000000001</v>
      </c>
      <c r="BJ29" s="305">
        <v>1172.328</v>
      </c>
      <c r="BK29" s="305">
        <v>1174.67</v>
      </c>
      <c r="BL29" s="305">
        <v>1176.6279999999999</v>
      </c>
      <c r="BM29" s="305">
        <v>1178.566</v>
      </c>
      <c r="BN29" s="305">
        <v>1180.441</v>
      </c>
      <c r="BO29" s="305">
        <v>1182.3710000000001</v>
      </c>
      <c r="BP29" s="305">
        <v>1184.3140000000001</v>
      </c>
      <c r="BQ29" s="305">
        <v>1186.345</v>
      </c>
      <c r="BR29" s="305">
        <v>1188.2550000000001</v>
      </c>
      <c r="BS29" s="305">
        <v>1190.1210000000001</v>
      </c>
      <c r="BT29" s="305">
        <v>1191.7619999999999</v>
      </c>
      <c r="BU29" s="305">
        <v>1193.673</v>
      </c>
      <c r="BV29" s="305">
        <v>1195.675</v>
      </c>
    </row>
    <row r="30" spans="1:74" ht="11.15" customHeight="1" x14ac:dyDescent="0.25">
      <c r="A30" s="148" t="s">
        <v>704</v>
      </c>
      <c r="B30" s="204" t="s">
        <v>434</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3279.1310007000002</v>
      </c>
      <c r="AK30" s="232">
        <v>3311.2762587000002</v>
      </c>
      <c r="AL30" s="232">
        <v>3393.1459387</v>
      </c>
      <c r="AM30" s="232">
        <v>3690.9044484999999</v>
      </c>
      <c r="AN30" s="232">
        <v>3747.5996663999999</v>
      </c>
      <c r="AO30" s="232">
        <v>3729.3960003000002</v>
      </c>
      <c r="AP30" s="232">
        <v>3497.3739322000001</v>
      </c>
      <c r="AQ30" s="232">
        <v>3433.5621366</v>
      </c>
      <c r="AR30" s="232">
        <v>3399.0410956000001</v>
      </c>
      <c r="AS30" s="232">
        <v>3429.1451978999999</v>
      </c>
      <c r="AT30" s="232">
        <v>3426.7048742000002</v>
      </c>
      <c r="AU30" s="232">
        <v>3427.0545133999999</v>
      </c>
      <c r="AV30" s="232">
        <v>3438.2369462000001</v>
      </c>
      <c r="AW30" s="232">
        <v>3438.1343879999999</v>
      </c>
      <c r="AX30" s="232">
        <v>3434.7896694999999</v>
      </c>
      <c r="AY30" s="232">
        <v>3420.7951198999999</v>
      </c>
      <c r="AZ30" s="232">
        <v>3416.5218338999998</v>
      </c>
      <c r="BA30" s="232">
        <v>3414.5621406</v>
      </c>
      <c r="BB30" s="232">
        <v>3416.9600372999998</v>
      </c>
      <c r="BC30" s="232">
        <v>3418.0945314999999</v>
      </c>
      <c r="BD30" s="232">
        <v>3420.0096205</v>
      </c>
      <c r="BE30" s="232">
        <v>3422.9550939000001</v>
      </c>
      <c r="BF30" s="232">
        <v>3426.2440302</v>
      </c>
      <c r="BG30" s="305">
        <v>3430.1260000000002</v>
      </c>
      <c r="BH30" s="305">
        <v>3434.0949999999998</v>
      </c>
      <c r="BI30" s="305">
        <v>3439.5439999999999</v>
      </c>
      <c r="BJ30" s="305">
        <v>3445.9659999999999</v>
      </c>
      <c r="BK30" s="305">
        <v>3454.337</v>
      </c>
      <c r="BL30" s="305">
        <v>3461.9749999999999</v>
      </c>
      <c r="BM30" s="305">
        <v>3469.857</v>
      </c>
      <c r="BN30" s="305">
        <v>3478.125</v>
      </c>
      <c r="BO30" s="305">
        <v>3486.3829999999998</v>
      </c>
      <c r="BP30" s="305">
        <v>3494.7750000000001</v>
      </c>
      <c r="BQ30" s="305">
        <v>3503.9949999999999</v>
      </c>
      <c r="BR30" s="305">
        <v>3512.1329999999998</v>
      </c>
      <c r="BS30" s="305">
        <v>3519.8850000000002</v>
      </c>
      <c r="BT30" s="305">
        <v>3526.471</v>
      </c>
      <c r="BU30" s="305">
        <v>3534.0329999999999</v>
      </c>
      <c r="BV30" s="305">
        <v>3541.7930000000001</v>
      </c>
    </row>
    <row r="31" spans="1:74" ht="11.15" customHeight="1" x14ac:dyDescent="0.25">
      <c r="A31" s="148" t="s">
        <v>705</v>
      </c>
      <c r="B31" s="204" t="s">
        <v>435</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882.36752546000002</v>
      </c>
      <c r="AK31" s="232">
        <v>894.14361115999998</v>
      </c>
      <c r="AL31" s="232">
        <v>920.99416212000006</v>
      </c>
      <c r="AM31" s="232">
        <v>1016.1901151</v>
      </c>
      <c r="AN31" s="232">
        <v>1033.236394</v>
      </c>
      <c r="AO31" s="232">
        <v>1025.4039356000001</v>
      </c>
      <c r="AP31" s="232">
        <v>945.47050867999997</v>
      </c>
      <c r="AQ31" s="232">
        <v>923.29724892000002</v>
      </c>
      <c r="AR31" s="232">
        <v>911.66192518000003</v>
      </c>
      <c r="AS31" s="232">
        <v>924.47892488000002</v>
      </c>
      <c r="AT31" s="232">
        <v>923.48368258000005</v>
      </c>
      <c r="AU31" s="232">
        <v>922.59058571000003</v>
      </c>
      <c r="AV31" s="232">
        <v>922.57563334999998</v>
      </c>
      <c r="AW31" s="232">
        <v>921.30482802999995</v>
      </c>
      <c r="AX31" s="232">
        <v>919.55416883999999</v>
      </c>
      <c r="AY31" s="232">
        <v>916.01095640999995</v>
      </c>
      <c r="AZ31" s="232">
        <v>914.28511399000001</v>
      </c>
      <c r="BA31" s="232">
        <v>913.06394221999994</v>
      </c>
      <c r="BB31" s="232">
        <v>912.74417922999999</v>
      </c>
      <c r="BC31" s="232">
        <v>912.23479513999996</v>
      </c>
      <c r="BD31" s="232">
        <v>911.93252808</v>
      </c>
      <c r="BE31" s="232">
        <v>911.75906439000005</v>
      </c>
      <c r="BF31" s="232">
        <v>911.92976665000003</v>
      </c>
      <c r="BG31" s="305">
        <v>912.36630000000002</v>
      </c>
      <c r="BH31" s="305">
        <v>912.89599999999996</v>
      </c>
      <c r="BI31" s="305">
        <v>913.99379999999996</v>
      </c>
      <c r="BJ31" s="305">
        <v>915.48699999999997</v>
      </c>
      <c r="BK31" s="305">
        <v>917.8954</v>
      </c>
      <c r="BL31" s="305">
        <v>919.78930000000003</v>
      </c>
      <c r="BM31" s="305">
        <v>921.68870000000004</v>
      </c>
      <c r="BN31" s="305">
        <v>923.65359999999998</v>
      </c>
      <c r="BO31" s="305">
        <v>925.51880000000006</v>
      </c>
      <c r="BP31" s="305">
        <v>927.34439999999995</v>
      </c>
      <c r="BQ31" s="305">
        <v>929.21569999999997</v>
      </c>
      <c r="BR31" s="305">
        <v>930.8981</v>
      </c>
      <c r="BS31" s="305">
        <v>932.47709999999995</v>
      </c>
      <c r="BT31" s="305">
        <v>933.64689999999996</v>
      </c>
      <c r="BU31" s="305">
        <v>935.24800000000005</v>
      </c>
      <c r="BV31" s="305">
        <v>936.97479999999996</v>
      </c>
    </row>
    <row r="32" spans="1:74" ht="11.15" customHeight="1" x14ac:dyDescent="0.25">
      <c r="A32" s="148" t="s">
        <v>706</v>
      </c>
      <c r="B32" s="204" t="s">
        <v>436</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1967.3863742999999</v>
      </c>
      <c r="AK32" s="232">
        <v>1987.0535643999999</v>
      </c>
      <c r="AL32" s="232">
        <v>2036.9227281999999</v>
      </c>
      <c r="AM32" s="232">
        <v>2216.7129064999999</v>
      </c>
      <c r="AN32" s="232">
        <v>2252.1967373000002</v>
      </c>
      <c r="AO32" s="232">
        <v>2243.0932612000001</v>
      </c>
      <c r="AP32" s="232">
        <v>2107.0987654</v>
      </c>
      <c r="AQ32" s="232">
        <v>2070.5484603</v>
      </c>
      <c r="AR32" s="232">
        <v>2051.138633</v>
      </c>
      <c r="AS32" s="232">
        <v>2069.6342545000002</v>
      </c>
      <c r="AT32" s="232">
        <v>2068.9316546</v>
      </c>
      <c r="AU32" s="232">
        <v>2069.7958042</v>
      </c>
      <c r="AV32" s="232">
        <v>2077.4745087000001</v>
      </c>
      <c r="AW32" s="232">
        <v>2077.5363035999999</v>
      </c>
      <c r="AX32" s="232">
        <v>2075.2289942000002</v>
      </c>
      <c r="AY32" s="232">
        <v>2064.3693953000002</v>
      </c>
      <c r="AZ32" s="232">
        <v>2061.9612662</v>
      </c>
      <c r="BA32" s="232">
        <v>2061.8214217</v>
      </c>
      <c r="BB32" s="232">
        <v>2066.6392211000002</v>
      </c>
      <c r="BC32" s="232">
        <v>2069.0189263000002</v>
      </c>
      <c r="BD32" s="232">
        <v>2071.6498965000001</v>
      </c>
      <c r="BE32" s="232">
        <v>2074.6814223000001</v>
      </c>
      <c r="BF32" s="232">
        <v>2077.7029548999999</v>
      </c>
      <c r="BG32" s="305">
        <v>2080.864</v>
      </c>
      <c r="BH32" s="305">
        <v>2083.4340000000002</v>
      </c>
      <c r="BI32" s="305">
        <v>2087.4209999999998</v>
      </c>
      <c r="BJ32" s="305">
        <v>2092.0940000000001</v>
      </c>
      <c r="BK32" s="305">
        <v>2098.48</v>
      </c>
      <c r="BL32" s="305">
        <v>2103.7579999999998</v>
      </c>
      <c r="BM32" s="305">
        <v>2108.9540000000002</v>
      </c>
      <c r="BN32" s="305">
        <v>2114.0160000000001</v>
      </c>
      <c r="BO32" s="305">
        <v>2119.085</v>
      </c>
      <c r="BP32" s="305">
        <v>2124.1089999999999</v>
      </c>
      <c r="BQ32" s="305">
        <v>2129.0810000000001</v>
      </c>
      <c r="BR32" s="305">
        <v>2134.0219999999999</v>
      </c>
      <c r="BS32" s="305">
        <v>2138.924</v>
      </c>
      <c r="BT32" s="305">
        <v>2143.7069999999999</v>
      </c>
      <c r="BU32" s="305">
        <v>2148.5929999999998</v>
      </c>
      <c r="BV32" s="305">
        <v>2153.502</v>
      </c>
    </row>
    <row r="33" spans="1:74" s="160" customFormat="1" ht="11.15" customHeight="1" x14ac:dyDescent="0.25">
      <c r="A33" s="148" t="s">
        <v>707</v>
      </c>
      <c r="B33" s="204" t="s">
        <v>437</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1222.5502807</v>
      </c>
      <c r="AK33" s="232">
        <v>1236.8912226</v>
      </c>
      <c r="AL33" s="232">
        <v>1267.2556007000001</v>
      </c>
      <c r="AM33" s="232">
        <v>1370.6451225000001</v>
      </c>
      <c r="AN33" s="232">
        <v>1390.3050926999999</v>
      </c>
      <c r="AO33" s="232">
        <v>1383.2372184999999</v>
      </c>
      <c r="AP33" s="232">
        <v>1299.2038258</v>
      </c>
      <c r="AQ33" s="232">
        <v>1276.3585186</v>
      </c>
      <c r="AR33" s="232">
        <v>1264.4636229</v>
      </c>
      <c r="AS33" s="232">
        <v>1276.6718820000001</v>
      </c>
      <c r="AT33" s="232">
        <v>1276.8132513</v>
      </c>
      <c r="AU33" s="232">
        <v>1278.0404745000001</v>
      </c>
      <c r="AV33" s="232">
        <v>1283.9274746999999</v>
      </c>
      <c r="AW33" s="232">
        <v>1284.6459628</v>
      </c>
      <c r="AX33" s="232">
        <v>1283.7698622</v>
      </c>
      <c r="AY33" s="232">
        <v>1278.2295865000001</v>
      </c>
      <c r="AZ33" s="232">
        <v>1276.4664981999999</v>
      </c>
      <c r="BA33" s="232">
        <v>1275.4110111</v>
      </c>
      <c r="BB33" s="232">
        <v>1275.2143453000001</v>
      </c>
      <c r="BC33" s="232">
        <v>1275.4606451</v>
      </c>
      <c r="BD33" s="232">
        <v>1276.3011306999999</v>
      </c>
      <c r="BE33" s="232">
        <v>1278.1487721000001</v>
      </c>
      <c r="BF33" s="232">
        <v>1279.867902</v>
      </c>
      <c r="BG33" s="305">
        <v>1281.8710000000001</v>
      </c>
      <c r="BH33" s="305">
        <v>1284.6030000000001</v>
      </c>
      <c r="BI33" s="305">
        <v>1286.8430000000001</v>
      </c>
      <c r="BJ33" s="305">
        <v>1289.0350000000001</v>
      </c>
      <c r="BK33" s="305">
        <v>1290.5550000000001</v>
      </c>
      <c r="BL33" s="305">
        <v>1293.117</v>
      </c>
      <c r="BM33" s="305">
        <v>1296.0989999999999</v>
      </c>
      <c r="BN33" s="305">
        <v>1300.0519999999999</v>
      </c>
      <c r="BO33" s="305">
        <v>1303.4570000000001</v>
      </c>
      <c r="BP33" s="305">
        <v>1306.8679999999999</v>
      </c>
      <c r="BQ33" s="305">
        <v>1310.396</v>
      </c>
      <c r="BR33" s="305">
        <v>1313.731</v>
      </c>
      <c r="BS33" s="305">
        <v>1316.9870000000001</v>
      </c>
      <c r="BT33" s="305">
        <v>1320.164</v>
      </c>
      <c r="BU33" s="305">
        <v>1323.259</v>
      </c>
      <c r="BV33" s="305">
        <v>1326.2739999999999</v>
      </c>
    </row>
    <row r="34" spans="1:74" s="160" customFormat="1" ht="11.15" customHeight="1" x14ac:dyDescent="0.25">
      <c r="A34" s="148" t="s">
        <v>708</v>
      </c>
      <c r="B34" s="204" t="s">
        <v>438</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2966.9623459999998</v>
      </c>
      <c r="AK34" s="232">
        <v>2982.8368279000001</v>
      </c>
      <c r="AL34" s="232">
        <v>3036.4035957000001</v>
      </c>
      <c r="AM34" s="232">
        <v>3245.5755021999998</v>
      </c>
      <c r="AN34" s="232">
        <v>3286.0922025</v>
      </c>
      <c r="AO34" s="232">
        <v>3275.8665492</v>
      </c>
      <c r="AP34" s="232">
        <v>3120.3633215</v>
      </c>
      <c r="AQ34" s="232">
        <v>3079.5543766999999</v>
      </c>
      <c r="AR34" s="232">
        <v>3058.9044939999999</v>
      </c>
      <c r="AS34" s="232">
        <v>3092.2217403</v>
      </c>
      <c r="AT34" s="232">
        <v>3086.5339315000001</v>
      </c>
      <c r="AU34" s="232">
        <v>3075.6491344999999</v>
      </c>
      <c r="AV34" s="232">
        <v>3048.0376022999999</v>
      </c>
      <c r="AW34" s="232">
        <v>3035.4061391999999</v>
      </c>
      <c r="AX34" s="232">
        <v>3026.2249983000002</v>
      </c>
      <c r="AY34" s="232">
        <v>3021.974103</v>
      </c>
      <c r="AZ34" s="232">
        <v>3018.5836637000002</v>
      </c>
      <c r="BA34" s="232">
        <v>3017.5336038999999</v>
      </c>
      <c r="BB34" s="232">
        <v>3022.1676173999999</v>
      </c>
      <c r="BC34" s="232">
        <v>3023.2905461999999</v>
      </c>
      <c r="BD34" s="232">
        <v>3024.2460839999999</v>
      </c>
      <c r="BE34" s="232">
        <v>3015.8253242999999</v>
      </c>
      <c r="BF34" s="232">
        <v>3023.3527604000001</v>
      </c>
      <c r="BG34" s="305">
        <v>3037.6190000000001</v>
      </c>
      <c r="BH34" s="305">
        <v>3082.2640000000001</v>
      </c>
      <c r="BI34" s="305">
        <v>3092.28</v>
      </c>
      <c r="BJ34" s="305">
        <v>3091.3069999999998</v>
      </c>
      <c r="BK34" s="305">
        <v>3056.3090000000002</v>
      </c>
      <c r="BL34" s="305">
        <v>3050.634</v>
      </c>
      <c r="BM34" s="305">
        <v>3051.2449999999999</v>
      </c>
      <c r="BN34" s="305">
        <v>3066.8220000000001</v>
      </c>
      <c r="BO34" s="305">
        <v>3073.4969999999998</v>
      </c>
      <c r="BP34" s="305">
        <v>3079.9490000000001</v>
      </c>
      <c r="BQ34" s="305">
        <v>3086.3739999999998</v>
      </c>
      <c r="BR34" s="305">
        <v>3092.2330000000002</v>
      </c>
      <c r="BS34" s="305">
        <v>3097.7220000000002</v>
      </c>
      <c r="BT34" s="305">
        <v>3102.6909999999998</v>
      </c>
      <c r="BU34" s="305">
        <v>3107.5540000000001</v>
      </c>
      <c r="BV34" s="305">
        <v>3112.1590000000001</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709</v>
      </c>
      <c r="B36" s="204" t="s">
        <v>431</v>
      </c>
      <c r="C36" s="232">
        <v>5977.3280318999996</v>
      </c>
      <c r="D36" s="232">
        <v>5982.7424977000001</v>
      </c>
      <c r="E36" s="232">
        <v>5987.6366918000003</v>
      </c>
      <c r="F36" s="232">
        <v>5991.7387353000004</v>
      </c>
      <c r="G36" s="232">
        <v>5995.1700991999996</v>
      </c>
      <c r="H36" s="232">
        <v>5998.1505914999998</v>
      </c>
      <c r="I36" s="232">
        <v>6000.8834116999997</v>
      </c>
      <c r="J36" s="232">
        <v>6003.5053238</v>
      </c>
      <c r="K36" s="232">
        <v>6006.1364829000004</v>
      </c>
      <c r="L36" s="232">
        <v>6008.8542567000004</v>
      </c>
      <c r="M36" s="232">
        <v>6011.5648638000002</v>
      </c>
      <c r="N36" s="232">
        <v>6014.1317353000004</v>
      </c>
      <c r="O36" s="232">
        <v>6016.5121312000001</v>
      </c>
      <c r="P36" s="232">
        <v>6019.0386258999997</v>
      </c>
      <c r="Q36" s="232">
        <v>6022.1376228999998</v>
      </c>
      <c r="R36" s="232">
        <v>6026.0431740000004</v>
      </c>
      <c r="S36" s="232">
        <v>6030.2199254999996</v>
      </c>
      <c r="T36" s="232">
        <v>6033.9401725999996</v>
      </c>
      <c r="U36" s="232">
        <v>6036.8388477999997</v>
      </c>
      <c r="V36" s="232">
        <v>6040.0014345</v>
      </c>
      <c r="W36" s="232">
        <v>6044.8760537999997</v>
      </c>
      <c r="X36" s="232">
        <v>6051.8594414999998</v>
      </c>
      <c r="Y36" s="232">
        <v>6057.1427928000003</v>
      </c>
      <c r="Z36" s="232">
        <v>6055.8659178999997</v>
      </c>
      <c r="AA36" s="232">
        <v>6045.2123290999998</v>
      </c>
      <c r="AB36" s="232">
        <v>6030.5403483999999</v>
      </c>
      <c r="AC36" s="232">
        <v>6019.2520000000004</v>
      </c>
      <c r="AD36" s="232">
        <v>6016.7882757999996</v>
      </c>
      <c r="AE36" s="232">
        <v>6020.7460381000001</v>
      </c>
      <c r="AF36" s="232">
        <v>6026.7611170999999</v>
      </c>
      <c r="AG36" s="232">
        <v>6031.3244237999997</v>
      </c>
      <c r="AH36" s="232">
        <v>6034.3471933000001</v>
      </c>
      <c r="AI36" s="232">
        <v>6036.5957420000004</v>
      </c>
      <c r="AJ36" s="232">
        <v>6038.7620182000001</v>
      </c>
      <c r="AK36" s="232">
        <v>6041.2404982999997</v>
      </c>
      <c r="AL36" s="232">
        <v>6044.3512909999999</v>
      </c>
      <c r="AM36" s="232">
        <v>6048.2516992000001</v>
      </c>
      <c r="AN36" s="232">
        <v>6052.4478025999997</v>
      </c>
      <c r="AO36" s="232">
        <v>6056.2828753000003</v>
      </c>
      <c r="AP36" s="232">
        <v>6059.1718078000004</v>
      </c>
      <c r="AQ36" s="232">
        <v>6060.8159574000001</v>
      </c>
      <c r="AR36" s="232">
        <v>6060.9882974000002</v>
      </c>
      <c r="AS36" s="232">
        <v>6059.7418496</v>
      </c>
      <c r="AT36" s="232">
        <v>6058.2498278000003</v>
      </c>
      <c r="AU36" s="232">
        <v>6057.965494</v>
      </c>
      <c r="AV36" s="232">
        <v>6059.8914108999998</v>
      </c>
      <c r="AW36" s="232">
        <v>6063.2273447999996</v>
      </c>
      <c r="AX36" s="232">
        <v>6066.7223626000005</v>
      </c>
      <c r="AY36" s="232">
        <v>6069.400928</v>
      </c>
      <c r="AZ36" s="232">
        <v>6071.3890911999997</v>
      </c>
      <c r="BA36" s="232">
        <v>6073.0882992999996</v>
      </c>
      <c r="BB36" s="232">
        <v>6074.7750716999999</v>
      </c>
      <c r="BC36" s="232">
        <v>6076.2262191999998</v>
      </c>
      <c r="BD36" s="232">
        <v>6077.0936252000001</v>
      </c>
      <c r="BE36" s="232">
        <v>6077.2057514999997</v>
      </c>
      <c r="BF36" s="232">
        <v>6077.0973739000001</v>
      </c>
      <c r="BG36" s="305">
        <v>6077.48</v>
      </c>
      <c r="BH36" s="305">
        <v>6078.8909999999996</v>
      </c>
      <c r="BI36" s="305">
        <v>6081.1710000000003</v>
      </c>
      <c r="BJ36" s="305">
        <v>6083.9889999999996</v>
      </c>
      <c r="BK36" s="305">
        <v>6087.0529999999999</v>
      </c>
      <c r="BL36" s="305">
        <v>6090.2420000000002</v>
      </c>
      <c r="BM36" s="305">
        <v>6093.4740000000002</v>
      </c>
      <c r="BN36" s="305">
        <v>6096.674</v>
      </c>
      <c r="BO36" s="305">
        <v>6099.7790000000005</v>
      </c>
      <c r="BP36" s="305">
        <v>6102.7340000000004</v>
      </c>
      <c r="BQ36" s="305">
        <v>6105.5129999999999</v>
      </c>
      <c r="BR36" s="305">
        <v>6108.2129999999997</v>
      </c>
      <c r="BS36" s="305">
        <v>6110.9650000000001</v>
      </c>
      <c r="BT36" s="305">
        <v>6113.8469999999998</v>
      </c>
      <c r="BU36" s="305">
        <v>6116.73</v>
      </c>
      <c r="BV36" s="305">
        <v>6119.4350000000004</v>
      </c>
    </row>
    <row r="37" spans="1:74" s="160" customFormat="1" ht="11.15" customHeight="1" x14ac:dyDescent="0.25">
      <c r="A37" s="148" t="s">
        <v>710</v>
      </c>
      <c r="B37" s="204" t="s">
        <v>463</v>
      </c>
      <c r="C37" s="232">
        <v>16215.177094999999</v>
      </c>
      <c r="D37" s="232">
        <v>16228.628667999999</v>
      </c>
      <c r="E37" s="232">
        <v>16240.199868</v>
      </c>
      <c r="F37" s="232">
        <v>16249.17994</v>
      </c>
      <c r="G37" s="232">
        <v>16256.793825000001</v>
      </c>
      <c r="H37" s="232">
        <v>16264.750382</v>
      </c>
      <c r="I37" s="232">
        <v>16274.341581999999</v>
      </c>
      <c r="J37" s="232">
        <v>16285.191843000001</v>
      </c>
      <c r="K37" s="232">
        <v>16296.508694</v>
      </c>
      <c r="L37" s="232">
        <v>16307.608649</v>
      </c>
      <c r="M37" s="232">
        <v>16318.244162000001</v>
      </c>
      <c r="N37" s="232">
        <v>16328.276674000001</v>
      </c>
      <c r="O37" s="232">
        <v>16337.815197</v>
      </c>
      <c r="P37" s="232">
        <v>16347.95903</v>
      </c>
      <c r="Q37" s="232">
        <v>16360.055039999999</v>
      </c>
      <c r="R37" s="232">
        <v>16374.731946</v>
      </c>
      <c r="S37" s="232">
        <v>16389.745854000001</v>
      </c>
      <c r="T37" s="232">
        <v>16402.134722999999</v>
      </c>
      <c r="U37" s="232">
        <v>16410.263781000001</v>
      </c>
      <c r="V37" s="232">
        <v>16417.807347000002</v>
      </c>
      <c r="W37" s="232">
        <v>16429.767015000001</v>
      </c>
      <c r="X37" s="232">
        <v>16447.989547000001</v>
      </c>
      <c r="Y37" s="232">
        <v>16461.702384</v>
      </c>
      <c r="Z37" s="232">
        <v>16456.978136000002</v>
      </c>
      <c r="AA37" s="232">
        <v>16425.776933000001</v>
      </c>
      <c r="AB37" s="232">
        <v>16383.608980000001</v>
      </c>
      <c r="AC37" s="232">
        <v>16351.871999999999</v>
      </c>
      <c r="AD37" s="232">
        <v>16346.139182999999</v>
      </c>
      <c r="AE37" s="232">
        <v>16358.685579000001</v>
      </c>
      <c r="AF37" s="232">
        <v>16375.961702000001</v>
      </c>
      <c r="AG37" s="232">
        <v>16387.176778000001</v>
      </c>
      <c r="AH37" s="232">
        <v>16392.574863999998</v>
      </c>
      <c r="AI37" s="232">
        <v>16395.158727999999</v>
      </c>
      <c r="AJ37" s="232">
        <v>16397.487326999999</v>
      </c>
      <c r="AK37" s="232">
        <v>16400.344380999999</v>
      </c>
      <c r="AL37" s="232">
        <v>16404.069801000001</v>
      </c>
      <c r="AM37" s="232">
        <v>16408.687132999999</v>
      </c>
      <c r="AN37" s="232">
        <v>16412.954455999999</v>
      </c>
      <c r="AO37" s="232">
        <v>16415.313485999999</v>
      </c>
      <c r="AP37" s="232">
        <v>16414.571952999999</v>
      </c>
      <c r="AQ37" s="232">
        <v>16411.001659000001</v>
      </c>
      <c r="AR37" s="232">
        <v>16405.240426</v>
      </c>
      <c r="AS37" s="232">
        <v>16398.258915999999</v>
      </c>
      <c r="AT37" s="232">
        <v>16392.359161</v>
      </c>
      <c r="AU37" s="232">
        <v>16390.176039999998</v>
      </c>
      <c r="AV37" s="232">
        <v>16393.39503</v>
      </c>
      <c r="AW37" s="232">
        <v>16399.904023999999</v>
      </c>
      <c r="AX37" s="232">
        <v>16406.641514999999</v>
      </c>
      <c r="AY37" s="232">
        <v>16411.262552</v>
      </c>
      <c r="AZ37" s="232">
        <v>16414.288397</v>
      </c>
      <c r="BA37" s="232">
        <v>16416.956868000001</v>
      </c>
      <c r="BB37" s="232">
        <v>16420.123810000001</v>
      </c>
      <c r="BC37" s="232">
        <v>16423.117182000002</v>
      </c>
      <c r="BD37" s="232">
        <v>16424.882968999998</v>
      </c>
      <c r="BE37" s="232">
        <v>16424.843896999999</v>
      </c>
      <c r="BF37" s="232">
        <v>16424.329626999999</v>
      </c>
      <c r="BG37" s="305">
        <v>16425.150000000001</v>
      </c>
      <c r="BH37" s="305">
        <v>16428.68</v>
      </c>
      <c r="BI37" s="305">
        <v>16434.64</v>
      </c>
      <c r="BJ37" s="305">
        <v>16442.29</v>
      </c>
      <c r="BK37" s="305">
        <v>16450.98</v>
      </c>
      <c r="BL37" s="305">
        <v>16460.189999999999</v>
      </c>
      <c r="BM37" s="305">
        <v>16469.46</v>
      </c>
      <c r="BN37" s="305">
        <v>16478.419999999998</v>
      </c>
      <c r="BO37" s="305">
        <v>16487.04</v>
      </c>
      <c r="BP37" s="305">
        <v>16495.400000000001</v>
      </c>
      <c r="BQ37" s="305">
        <v>16503.54</v>
      </c>
      <c r="BR37" s="305">
        <v>16511.47</v>
      </c>
      <c r="BS37" s="305">
        <v>16519.16</v>
      </c>
      <c r="BT37" s="305">
        <v>16526.599999999999</v>
      </c>
      <c r="BU37" s="305">
        <v>16533.73</v>
      </c>
      <c r="BV37" s="305">
        <v>16540.48</v>
      </c>
    </row>
    <row r="38" spans="1:74" s="160" customFormat="1" ht="11.15" customHeight="1" x14ac:dyDescent="0.25">
      <c r="A38" s="148" t="s">
        <v>711</v>
      </c>
      <c r="B38" s="204" t="s">
        <v>432</v>
      </c>
      <c r="C38" s="232">
        <v>18936.380100999999</v>
      </c>
      <c r="D38" s="232">
        <v>18949.220426</v>
      </c>
      <c r="E38" s="232">
        <v>18960.700894000001</v>
      </c>
      <c r="F38" s="232">
        <v>18970.016589999999</v>
      </c>
      <c r="G38" s="232">
        <v>18976.902913999998</v>
      </c>
      <c r="H38" s="232">
        <v>18981.230339999998</v>
      </c>
      <c r="I38" s="232">
        <v>18983.08844</v>
      </c>
      <c r="J38" s="232">
        <v>18983.443169999999</v>
      </c>
      <c r="K38" s="232">
        <v>18983.479579999999</v>
      </c>
      <c r="L38" s="232">
        <v>18984.095913000001</v>
      </c>
      <c r="M38" s="232">
        <v>18985.043169</v>
      </c>
      <c r="N38" s="232">
        <v>18985.785535999999</v>
      </c>
      <c r="O38" s="232">
        <v>18986.035824999999</v>
      </c>
      <c r="P38" s="232">
        <v>18986.501316000002</v>
      </c>
      <c r="Q38" s="232">
        <v>18988.137911999998</v>
      </c>
      <c r="R38" s="232">
        <v>18991.635683</v>
      </c>
      <c r="S38" s="232">
        <v>18996.621381000001</v>
      </c>
      <c r="T38" s="232">
        <v>19002.45593</v>
      </c>
      <c r="U38" s="232">
        <v>19009.095138000001</v>
      </c>
      <c r="V38" s="232">
        <v>19018.874365</v>
      </c>
      <c r="W38" s="232">
        <v>19034.723853</v>
      </c>
      <c r="X38" s="232">
        <v>19056.536519000001</v>
      </c>
      <c r="Y38" s="232">
        <v>19072.055963999999</v>
      </c>
      <c r="Z38" s="232">
        <v>19065.988458</v>
      </c>
      <c r="AA38" s="232">
        <v>19029.688570999999</v>
      </c>
      <c r="AB38" s="232">
        <v>18981.104065</v>
      </c>
      <c r="AC38" s="232">
        <v>18944.830999999998</v>
      </c>
      <c r="AD38" s="232">
        <v>18938.892617000001</v>
      </c>
      <c r="AE38" s="232">
        <v>18955.020874000002</v>
      </c>
      <c r="AF38" s="232">
        <v>18978.374910999999</v>
      </c>
      <c r="AG38" s="232">
        <v>18996.876575999999</v>
      </c>
      <c r="AH38" s="232">
        <v>19009.498548</v>
      </c>
      <c r="AI38" s="232">
        <v>19017.976216999999</v>
      </c>
      <c r="AJ38" s="232">
        <v>19024.142029999999</v>
      </c>
      <c r="AK38" s="232">
        <v>19030.216666</v>
      </c>
      <c r="AL38" s="232">
        <v>19038.51786</v>
      </c>
      <c r="AM38" s="232">
        <v>19050.475910000001</v>
      </c>
      <c r="AN38" s="232">
        <v>19063.971355000001</v>
      </c>
      <c r="AO38" s="232">
        <v>19075.997294000001</v>
      </c>
      <c r="AP38" s="232">
        <v>19084.179319999999</v>
      </c>
      <c r="AQ38" s="232">
        <v>19088.672984000001</v>
      </c>
      <c r="AR38" s="232">
        <v>19090.266329999999</v>
      </c>
      <c r="AS38" s="232">
        <v>19090.113094</v>
      </c>
      <c r="AT38" s="232">
        <v>19090.829781</v>
      </c>
      <c r="AU38" s="232">
        <v>19095.398593000002</v>
      </c>
      <c r="AV38" s="232">
        <v>19105.737958999998</v>
      </c>
      <c r="AW38" s="232">
        <v>19119.511235000002</v>
      </c>
      <c r="AX38" s="232">
        <v>19133.318008999999</v>
      </c>
      <c r="AY38" s="232">
        <v>19144.428607999998</v>
      </c>
      <c r="AZ38" s="232">
        <v>19152.796321000002</v>
      </c>
      <c r="BA38" s="232">
        <v>19159.045177</v>
      </c>
      <c r="BB38" s="232">
        <v>19163.659707999999</v>
      </c>
      <c r="BC38" s="232">
        <v>19166.566459000001</v>
      </c>
      <c r="BD38" s="232">
        <v>19167.552477000001</v>
      </c>
      <c r="BE38" s="232">
        <v>19166.743118999999</v>
      </c>
      <c r="BF38" s="232">
        <v>19165.616977999998</v>
      </c>
      <c r="BG38" s="305">
        <v>19165.990000000002</v>
      </c>
      <c r="BH38" s="305">
        <v>19169.259999999998</v>
      </c>
      <c r="BI38" s="305">
        <v>19175.099999999999</v>
      </c>
      <c r="BJ38" s="305">
        <v>19182.79</v>
      </c>
      <c r="BK38" s="305">
        <v>19191.650000000001</v>
      </c>
      <c r="BL38" s="305">
        <v>19201.259999999998</v>
      </c>
      <c r="BM38" s="305">
        <v>19211.25</v>
      </c>
      <c r="BN38" s="305">
        <v>19221.3</v>
      </c>
      <c r="BO38" s="305">
        <v>19231.29</v>
      </c>
      <c r="BP38" s="305">
        <v>19241.150000000001</v>
      </c>
      <c r="BQ38" s="305">
        <v>19250.8</v>
      </c>
      <c r="BR38" s="305">
        <v>19260.22</v>
      </c>
      <c r="BS38" s="305">
        <v>19269.39</v>
      </c>
      <c r="BT38" s="305">
        <v>19278.29</v>
      </c>
      <c r="BU38" s="305">
        <v>19286.82</v>
      </c>
      <c r="BV38" s="305">
        <v>19294.87</v>
      </c>
    </row>
    <row r="39" spans="1:74" s="160" customFormat="1" ht="11.15" customHeight="1" x14ac:dyDescent="0.25">
      <c r="A39" s="148" t="s">
        <v>712</v>
      </c>
      <c r="B39" s="204" t="s">
        <v>433</v>
      </c>
      <c r="C39" s="232">
        <v>8529.4951495000005</v>
      </c>
      <c r="D39" s="232">
        <v>8537.9162766999998</v>
      </c>
      <c r="E39" s="232">
        <v>8545.5458139000002</v>
      </c>
      <c r="F39" s="232">
        <v>8551.9682797000005</v>
      </c>
      <c r="G39" s="232">
        <v>8557.4689706999998</v>
      </c>
      <c r="H39" s="232">
        <v>8562.5083775000003</v>
      </c>
      <c r="I39" s="232">
        <v>8567.4752712999998</v>
      </c>
      <c r="J39" s="232">
        <v>8572.4715443999994</v>
      </c>
      <c r="K39" s="232">
        <v>8577.5273694000007</v>
      </c>
      <c r="L39" s="232">
        <v>8582.6426128000003</v>
      </c>
      <c r="M39" s="232">
        <v>8587.6959157000001</v>
      </c>
      <c r="N39" s="232">
        <v>8592.5356131000008</v>
      </c>
      <c r="O39" s="232">
        <v>8597.1315185999993</v>
      </c>
      <c r="P39" s="232">
        <v>8601.9393617999995</v>
      </c>
      <c r="Q39" s="232">
        <v>8607.5363505999994</v>
      </c>
      <c r="R39" s="232">
        <v>8614.2444730000007</v>
      </c>
      <c r="S39" s="232">
        <v>8621.3648348000006</v>
      </c>
      <c r="T39" s="232">
        <v>8627.9433215000008</v>
      </c>
      <c r="U39" s="232">
        <v>8633.5210695999995</v>
      </c>
      <c r="V39" s="232">
        <v>8639.6202205999998</v>
      </c>
      <c r="W39" s="232">
        <v>8648.2581673000004</v>
      </c>
      <c r="X39" s="232">
        <v>8659.9234161999993</v>
      </c>
      <c r="Y39" s="232">
        <v>8668.9889287999995</v>
      </c>
      <c r="Z39" s="232">
        <v>8668.2987809000006</v>
      </c>
      <c r="AA39" s="232">
        <v>8653.7839318999995</v>
      </c>
      <c r="AB39" s="232">
        <v>8633.7228780999994</v>
      </c>
      <c r="AC39" s="232">
        <v>8619.4809999999998</v>
      </c>
      <c r="AD39" s="232">
        <v>8619.3300531999994</v>
      </c>
      <c r="AE39" s="232">
        <v>8629.1672947000006</v>
      </c>
      <c r="AF39" s="232">
        <v>8641.7963571</v>
      </c>
      <c r="AG39" s="232">
        <v>8651.5151294000007</v>
      </c>
      <c r="AH39" s="232">
        <v>8658.5985280999994</v>
      </c>
      <c r="AI39" s="232">
        <v>8664.8157262999994</v>
      </c>
      <c r="AJ39" s="232">
        <v>8671.6427631999995</v>
      </c>
      <c r="AK39" s="232">
        <v>8679.3831422999992</v>
      </c>
      <c r="AL39" s="232">
        <v>8688.0472332000008</v>
      </c>
      <c r="AM39" s="232">
        <v>8697.4736816999994</v>
      </c>
      <c r="AN39" s="232">
        <v>8706.8142399000008</v>
      </c>
      <c r="AO39" s="232">
        <v>8715.0489362000008</v>
      </c>
      <c r="AP39" s="232">
        <v>8721.3662779999995</v>
      </c>
      <c r="AQ39" s="232">
        <v>8725.7886892999995</v>
      </c>
      <c r="AR39" s="232">
        <v>8728.5470728</v>
      </c>
      <c r="AS39" s="232">
        <v>8730.1228592999996</v>
      </c>
      <c r="AT39" s="232">
        <v>8731.9995902999999</v>
      </c>
      <c r="AU39" s="232">
        <v>8735.9113352000004</v>
      </c>
      <c r="AV39" s="232">
        <v>8742.9707048</v>
      </c>
      <c r="AW39" s="232">
        <v>8751.8044762000009</v>
      </c>
      <c r="AX39" s="232">
        <v>8760.4179683000002</v>
      </c>
      <c r="AY39" s="232">
        <v>8767.3119186999993</v>
      </c>
      <c r="AZ39" s="232">
        <v>8772.9687400999992</v>
      </c>
      <c r="BA39" s="232">
        <v>8778.3662645000004</v>
      </c>
      <c r="BB39" s="232">
        <v>8784.2123793999999</v>
      </c>
      <c r="BC39" s="232">
        <v>8790.1351962000008</v>
      </c>
      <c r="BD39" s="232">
        <v>8795.4928823999999</v>
      </c>
      <c r="BE39" s="232">
        <v>8799.8511801000004</v>
      </c>
      <c r="BF39" s="232">
        <v>8803.6061310999994</v>
      </c>
      <c r="BG39" s="305">
        <v>8807.3610000000008</v>
      </c>
      <c r="BH39" s="305">
        <v>8811.6209999999992</v>
      </c>
      <c r="BI39" s="305">
        <v>8816.4930000000004</v>
      </c>
      <c r="BJ39" s="305">
        <v>8821.9860000000008</v>
      </c>
      <c r="BK39" s="305">
        <v>8828.0789999999997</v>
      </c>
      <c r="BL39" s="305">
        <v>8834.6350000000002</v>
      </c>
      <c r="BM39" s="305">
        <v>8841.4889999999996</v>
      </c>
      <c r="BN39" s="305">
        <v>8848.48</v>
      </c>
      <c r="BO39" s="305">
        <v>8855.4599999999991</v>
      </c>
      <c r="BP39" s="305">
        <v>8862.2870000000003</v>
      </c>
      <c r="BQ39" s="305">
        <v>8868.8539999999994</v>
      </c>
      <c r="BR39" s="305">
        <v>8875.2000000000007</v>
      </c>
      <c r="BS39" s="305">
        <v>8881.4009999999998</v>
      </c>
      <c r="BT39" s="305">
        <v>8887.5130000000008</v>
      </c>
      <c r="BU39" s="305">
        <v>8893.5130000000008</v>
      </c>
      <c r="BV39" s="305">
        <v>8899.357</v>
      </c>
    </row>
    <row r="40" spans="1:74" s="160" customFormat="1" ht="11.15" customHeight="1" x14ac:dyDescent="0.25">
      <c r="A40" s="148" t="s">
        <v>713</v>
      </c>
      <c r="B40" s="204" t="s">
        <v>434</v>
      </c>
      <c r="C40" s="232">
        <v>25409.541766999999</v>
      </c>
      <c r="D40" s="232">
        <v>25438.757728</v>
      </c>
      <c r="E40" s="232">
        <v>25465.886966999999</v>
      </c>
      <c r="F40" s="232">
        <v>25489.794525000001</v>
      </c>
      <c r="G40" s="232">
        <v>25510.684260000002</v>
      </c>
      <c r="H40" s="232">
        <v>25529.094733000002</v>
      </c>
      <c r="I40" s="232">
        <v>25545.618523000001</v>
      </c>
      <c r="J40" s="232">
        <v>25561.064301999999</v>
      </c>
      <c r="K40" s="232">
        <v>25576.294760000001</v>
      </c>
      <c r="L40" s="232">
        <v>25591.956728000001</v>
      </c>
      <c r="M40" s="232">
        <v>25607.833587000001</v>
      </c>
      <c r="N40" s="232">
        <v>25623.492856000001</v>
      </c>
      <c r="O40" s="232">
        <v>25638.718781</v>
      </c>
      <c r="P40" s="232">
        <v>25654.162516</v>
      </c>
      <c r="Q40" s="232">
        <v>25670.691943000002</v>
      </c>
      <c r="R40" s="232">
        <v>25689.121744</v>
      </c>
      <c r="S40" s="232">
        <v>25710.053816</v>
      </c>
      <c r="T40" s="232">
        <v>25734.03686</v>
      </c>
      <c r="U40" s="232">
        <v>25761.971291999998</v>
      </c>
      <c r="V40" s="232">
        <v>25796.164411000002</v>
      </c>
      <c r="W40" s="232">
        <v>25839.275232</v>
      </c>
      <c r="X40" s="232">
        <v>25890.121819</v>
      </c>
      <c r="Y40" s="232">
        <v>25932.158427999999</v>
      </c>
      <c r="Z40" s="232">
        <v>25944.998362999999</v>
      </c>
      <c r="AA40" s="232">
        <v>25917.138737000001</v>
      </c>
      <c r="AB40" s="232">
        <v>25872.611896999999</v>
      </c>
      <c r="AC40" s="232">
        <v>25844.333999999999</v>
      </c>
      <c r="AD40" s="232">
        <v>25856.273293999999</v>
      </c>
      <c r="AE40" s="232">
        <v>25896.606390000001</v>
      </c>
      <c r="AF40" s="232">
        <v>25944.561990999999</v>
      </c>
      <c r="AG40" s="232">
        <v>25983.892551000001</v>
      </c>
      <c r="AH40" s="232">
        <v>26016.445532000002</v>
      </c>
      <c r="AI40" s="232">
        <v>26048.592148</v>
      </c>
      <c r="AJ40" s="232">
        <v>26085.234057000001</v>
      </c>
      <c r="AK40" s="232">
        <v>26125.394703999998</v>
      </c>
      <c r="AL40" s="232">
        <v>26166.627977</v>
      </c>
      <c r="AM40" s="232">
        <v>26206.781714000001</v>
      </c>
      <c r="AN40" s="232">
        <v>26244.879548000001</v>
      </c>
      <c r="AO40" s="232">
        <v>26280.239063000001</v>
      </c>
      <c r="AP40" s="232">
        <v>26311.995425000001</v>
      </c>
      <c r="AQ40" s="232">
        <v>26338.554144999998</v>
      </c>
      <c r="AR40" s="232">
        <v>26358.138318000001</v>
      </c>
      <c r="AS40" s="232">
        <v>26370.656292</v>
      </c>
      <c r="AT40" s="232">
        <v>26382.757415</v>
      </c>
      <c r="AU40" s="232">
        <v>26402.776289000001</v>
      </c>
      <c r="AV40" s="232">
        <v>26436.343804</v>
      </c>
      <c r="AW40" s="232">
        <v>26478.276011999998</v>
      </c>
      <c r="AX40" s="232">
        <v>26520.685253</v>
      </c>
      <c r="AY40" s="232">
        <v>26557.472816000001</v>
      </c>
      <c r="AZ40" s="232">
        <v>26589.695777000001</v>
      </c>
      <c r="BA40" s="232">
        <v>26620.200155999999</v>
      </c>
      <c r="BB40" s="232">
        <v>26651.046202000001</v>
      </c>
      <c r="BC40" s="232">
        <v>26681.15106</v>
      </c>
      <c r="BD40" s="232">
        <v>26708.646099000001</v>
      </c>
      <c r="BE40" s="232">
        <v>26732.399875999999</v>
      </c>
      <c r="BF40" s="232">
        <v>26754.229685999999</v>
      </c>
      <c r="BG40" s="305">
        <v>26776.69</v>
      </c>
      <c r="BH40" s="305">
        <v>26801.83</v>
      </c>
      <c r="BI40" s="305">
        <v>26829.67</v>
      </c>
      <c r="BJ40" s="305">
        <v>26859.72</v>
      </c>
      <c r="BK40" s="305">
        <v>26891.43</v>
      </c>
      <c r="BL40" s="305">
        <v>26923.96</v>
      </c>
      <c r="BM40" s="305">
        <v>26956.400000000001</v>
      </c>
      <c r="BN40" s="305">
        <v>26988</v>
      </c>
      <c r="BO40" s="305">
        <v>27018.74</v>
      </c>
      <c r="BP40" s="305">
        <v>27048.77</v>
      </c>
      <c r="BQ40" s="305">
        <v>27078.28</v>
      </c>
      <c r="BR40" s="305">
        <v>27107.57</v>
      </c>
      <c r="BS40" s="305">
        <v>27137.01</v>
      </c>
      <c r="BT40" s="305">
        <v>27166.76</v>
      </c>
      <c r="BU40" s="305">
        <v>27196.29</v>
      </c>
      <c r="BV40" s="305">
        <v>27224.91</v>
      </c>
    </row>
    <row r="41" spans="1:74" s="160" customFormat="1" ht="11.15" customHeight="1" x14ac:dyDescent="0.25">
      <c r="A41" s="148" t="s">
        <v>714</v>
      </c>
      <c r="B41" s="204" t="s">
        <v>435</v>
      </c>
      <c r="C41" s="232">
        <v>7613.2214614000004</v>
      </c>
      <c r="D41" s="232">
        <v>7617.5220837999996</v>
      </c>
      <c r="E41" s="232">
        <v>7620.6251488999997</v>
      </c>
      <c r="F41" s="232">
        <v>7622.0996096999997</v>
      </c>
      <c r="G41" s="232">
        <v>7623.2497384999997</v>
      </c>
      <c r="H41" s="232">
        <v>7625.8136376000002</v>
      </c>
      <c r="I41" s="232">
        <v>7631.0229981000002</v>
      </c>
      <c r="J41" s="232">
        <v>7638.0838677000002</v>
      </c>
      <c r="K41" s="232">
        <v>7645.6958832999999</v>
      </c>
      <c r="L41" s="232">
        <v>7652.8081089999996</v>
      </c>
      <c r="M41" s="232">
        <v>7659.3673187000004</v>
      </c>
      <c r="N41" s="232">
        <v>7665.5697135999999</v>
      </c>
      <c r="O41" s="232">
        <v>7671.6646073000002</v>
      </c>
      <c r="P41" s="232">
        <v>7678.1137614999998</v>
      </c>
      <c r="Q41" s="232">
        <v>7685.4320504999996</v>
      </c>
      <c r="R41" s="232">
        <v>7693.8518996000003</v>
      </c>
      <c r="S41" s="232">
        <v>7702.4759394000002</v>
      </c>
      <c r="T41" s="232">
        <v>7710.1243520999997</v>
      </c>
      <c r="U41" s="232">
        <v>7716.1747857999999</v>
      </c>
      <c r="V41" s="232">
        <v>7722.2347538000004</v>
      </c>
      <c r="W41" s="232">
        <v>7730.4692355999996</v>
      </c>
      <c r="X41" s="232">
        <v>7741.6106087999997</v>
      </c>
      <c r="Y41" s="232">
        <v>7750.6608437000004</v>
      </c>
      <c r="Z41" s="232">
        <v>7751.1893083000004</v>
      </c>
      <c r="AA41" s="232">
        <v>7739.4944910000004</v>
      </c>
      <c r="AB41" s="232">
        <v>7722.7913590999997</v>
      </c>
      <c r="AC41" s="232">
        <v>7711.0240000000003</v>
      </c>
      <c r="AD41" s="232">
        <v>7711.4563848999996</v>
      </c>
      <c r="AE41" s="232">
        <v>7720.6320200999999</v>
      </c>
      <c r="AF41" s="232">
        <v>7732.4142955999996</v>
      </c>
      <c r="AG41" s="232">
        <v>7741.9701666000001</v>
      </c>
      <c r="AH41" s="232">
        <v>7749.6808498</v>
      </c>
      <c r="AI41" s="232">
        <v>7757.2311269000002</v>
      </c>
      <c r="AJ41" s="232">
        <v>7765.9267659999996</v>
      </c>
      <c r="AK41" s="232">
        <v>7775.5574803</v>
      </c>
      <c r="AL41" s="232">
        <v>7785.5339694000004</v>
      </c>
      <c r="AM41" s="232">
        <v>7795.3177619999997</v>
      </c>
      <c r="AN41" s="232">
        <v>7804.5737041000002</v>
      </c>
      <c r="AO41" s="232">
        <v>7813.0174706999996</v>
      </c>
      <c r="AP41" s="232">
        <v>7820.3494944000004</v>
      </c>
      <c r="AQ41" s="232">
        <v>7826.2092375000002</v>
      </c>
      <c r="AR41" s="232">
        <v>7830.2209198999999</v>
      </c>
      <c r="AS41" s="232">
        <v>7832.4303278999996</v>
      </c>
      <c r="AT41" s="232">
        <v>7834.5695150000001</v>
      </c>
      <c r="AU41" s="232">
        <v>7838.7921012999996</v>
      </c>
      <c r="AV41" s="232">
        <v>7846.5369135000001</v>
      </c>
      <c r="AW41" s="232">
        <v>7856.3836039999997</v>
      </c>
      <c r="AX41" s="232">
        <v>7866.1970320999999</v>
      </c>
      <c r="AY41" s="232">
        <v>7874.3393237999999</v>
      </c>
      <c r="AZ41" s="232">
        <v>7881.1616720000002</v>
      </c>
      <c r="BA41" s="232">
        <v>7887.5125366000002</v>
      </c>
      <c r="BB41" s="232">
        <v>7894.0169961000001</v>
      </c>
      <c r="BC41" s="232">
        <v>7900.4066040999996</v>
      </c>
      <c r="BD41" s="232">
        <v>7906.1895328999999</v>
      </c>
      <c r="BE41" s="232">
        <v>7911.0454947999997</v>
      </c>
      <c r="BF41" s="232">
        <v>7915.3403611000003</v>
      </c>
      <c r="BG41" s="305">
        <v>7919.6120000000001</v>
      </c>
      <c r="BH41" s="305">
        <v>7924.3109999999997</v>
      </c>
      <c r="BI41" s="305">
        <v>7929.549</v>
      </c>
      <c r="BJ41" s="305">
        <v>7935.3519999999999</v>
      </c>
      <c r="BK41" s="305">
        <v>7941.6959999999999</v>
      </c>
      <c r="BL41" s="305">
        <v>7948.37</v>
      </c>
      <c r="BM41" s="305">
        <v>7955.1139999999996</v>
      </c>
      <c r="BN41" s="305">
        <v>7961.7190000000001</v>
      </c>
      <c r="BO41" s="305">
        <v>7968.18</v>
      </c>
      <c r="BP41" s="305">
        <v>7974.54</v>
      </c>
      <c r="BQ41" s="305">
        <v>7980.8320000000003</v>
      </c>
      <c r="BR41" s="305">
        <v>7987.0370000000003</v>
      </c>
      <c r="BS41" s="305">
        <v>7993.1210000000001</v>
      </c>
      <c r="BT41" s="305">
        <v>7999.0609999999997</v>
      </c>
      <c r="BU41" s="305">
        <v>8004.8530000000001</v>
      </c>
      <c r="BV41" s="305">
        <v>8010.5039999999999</v>
      </c>
    </row>
    <row r="42" spans="1:74" s="160" customFormat="1" ht="11.15" customHeight="1" x14ac:dyDescent="0.25">
      <c r="A42" s="148" t="s">
        <v>715</v>
      </c>
      <c r="B42" s="204" t="s">
        <v>436</v>
      </c>
      <c r="C42" s="232">
        <v>14717.540993000001</v>
      </c>
      <c r="D42" s="232">
        <v>14732.377261</v>
      </c>
      <c r="E42" s="232">
        <v>14745.162404000001</v>
      </c>
      <c r="F42" s="232">
        <v>14755.090437000001</v>
      </c>
      <c r="G42" s="232">
        <v>14764.121299</v>
      </c>
      <c r="H42" s="232">
        <v>14774.906413999999</v>
      </c>
      <c r="I42" s="232">
        <v>14789.352586999999</v>
      </c>
      <c r="J42" s="232">
        <v>14806.388153</v>
      </c>
      <c r="K42" s="232">
        <v>14824.196832</v>
      </c>
      <c r="L42" s="232">
        <v>14841.309536000001</v>
      </c>
      <c r="M42" s="232">
        <v>14857.645954</v>
      </c>
      <c r="N42" s="232">
        <v>14873.472972</v>
      </c>
      <c r="O42" s="232">
        <v>14889.137779999999</v>
      </c>
      <c r="P42" s="232">
        <v>14905.308794</v>
      </c>
      <c r="Q42" s="232">
        <v>14922.734739</v>
      </c>
      <c r="R42" s="232">
        <v>14941.844163</v>
      </c>
      <c r="S42" s="232">
        <v>14961.784911999999</v>
      </c>
      <c r="T42" s="232">
        <v>14981.384658999999</v>
      </c>
      <c r="U42" s="232">
        <v>15000.187341999999</v>
      </c>
      <c r="V42" s="232">
        <v>15020.601965</v>
      </c>
      <c r="W42" s="232">
        <v>15045.753796999999</v>
      </c>
      <c r="X42" s="232">
        <v>15076.193286</v>
      </c>
      <c r="Y42" s="232">
        <v>15102.171595</v>
      </c>
      <c r="Z42" s="232">
        <v>15111.365061</v>
      </c>
      <c r="AA42" s="232">
        <v>15096.745661000001</v>
      </c>
      <c r="AB42" s="232">
        <v>15072.467919999999</v>
      </c>
      <c r="AC42" s="232">
        <v>15057.982</v>
      </c>
      <c r="AD42" s="232">
        <v>15067.401164000001</v>
      </c>
      <c r="AE42" s="232">
        <v>15093.491072999999</v>
      </c>
      <c r="AF42" s="232">
        <v>15123.680490000001</v>
      </c>
      <c r="AG42" s="232">
        <v>15148.187932999999</v>
      </c>
      <c r="AH42" s="232">
        <v>15168.390947</v>
      </c>
      <c r="AI42" s="232">
        <v>15188.456834000001</v>
      </c>
      <c r="AJ42" s="232">
        <v>15211.556640999999</v>
      </c>
      <c r="AK42" s="232">
        <v>15236.876415000001</v>
      </c>
      <c r="AL42" s="232">
        <v>15262.605948</v>
      </c>
      <c r="AM42" s="232">
        <v>15287.192331</v>
      </c>
      <c r="AN42" s="232">
        <v>15310.111854999999</v>
      </c>
      <c r="AO42" s="232">
        <v>15331.098105999999</v>
      </c>
      <c r="AP42" s="232">
        <v>15349.847266000001</v>
      </c>
      <c r="AQ42" s="232">
        <v>15365.905892000001</v>
      </c>
      <c r="AR42" s="232">
        <v>15378.783137</v>
      </c>
      <c r="AS42" s="232">
        <v>15388.737995</v>
      </c>
      <c r="AT42" s="232">
        <v>15399.028831</v>
      </c>
      <c r="AU42" s="232">
        <v>15413.663852</v>
      </c>
      <c r="AV42" s="232">
        <v>15435.307905</v>
      </c>
      <c r="AW42" s="232">
        <v>15461.252401</v>
      </c>
      <c r="AX42" s="232">
        <v>15487.445393</v>
      </c>
      <c r="AY42" s="232">
        <v>15510.737526999999</v>
      </c>
      <c r="AZ42" s="232">
        <v>15531.589825999999</v>
      </c>
      <c r="BA42" s="232">
        <v>15551.36591</v>
      </c>
      <c r="BB42" s="232">
        <v>15571.069981000001</v>
      </c>
      <c r="BC42" s="232">
        <v>15590.268587</v>
      </c>
      <c r="BD42" s="232">
        <v>15608.168861</v>
      </c>
      <c r="BE42" s="232">
        <v>15624.287102</v>
      </c>
      <c r="BF42" s="232">
        <v>15639.376259999999</v>
      </c>
      <c r="BG42" s="305">
        <v>15654.5</v>
      </c>
      <c r="BH42" s="305">
        <v>15670.53</v>
      </c>
      <c r="BI42" s="305">
        <v>15687.64</v>
      </c>
      <c r="BJ42" s="305">
        <v>15705.78</v>
      </c>
      <c r="BK42" s="305">
        <v>15724.86</v>
      </c>
      <c r="BL42" s="305">
        <v>15744.47</v>
      </c>
      <c r="BM42" s="305">
        <v>15764.14</v>
      </c>
      <c r="BN42" s="305">
        <v>15783.49</v>
      </c>
      <c r="BO42" s="305">
        <v>15802.55</v>
      </c>
      <c r="BP42" s="305">
        <v>15821.43</v>
      </c>
      <c r="BQ42" s="305">
        <v>15840.23</v>
      </c>
      <c r="BR42" s="305">
        <v>15858.89</v>
      </c>
      <c r="BS42" s="305">
        <v>15877.35</v>
      </c>
      <c r="BT42" s="305">
        <v>15895.5</v>
      </c>
      <c r="BU42" s="305">
        <v>15913.28</v>
      </c>
      <c r="BV42" s="305">
        <v>15930.57</v>
      </c>
    </row>
    <row r="43" spans="1:74" s="160" customFormat="1" ht="11.15" customHeight="1" x14ac:dyDescent="0.25">
      <c r="A43" s="148" t="s">
        <v>716</v>
      </c>
      <c r="B43" s="204" t="s">
        <v>437</v>
      </c>
      <c r="C43" s="232">
        <v>9105.8020563999999</v>
      </c>
      <c r="D43" s="232">
        <v>9121.2114717999993</v>
      </c>
      <c r="E43" s="232">
        <v>9135.8044339999997</v>
      </c>
      <c r="F43" s="232">
        <v>9149.1538720999997</v>
      </c>
      <c r="G43" s="232">
        <v>9161.4881313999995</v>
      </c>
      <c r="H43" s="232">
        <v>9173.1994109000007</v>
      </c>
      <c r="I43" s="232">
        <v>9184.6340789000005</v>
      </c>
      <c r="J43" s="232">
        <v>9195.9551800000008</v>
      </c>
      <c r="K43" s="232">
        <v>9207.2799278999992</v>
      </c>
      <c r="L43" s="232">
        <v>9218.6830480000008</v>
      </c>
      <c r="M43" s="232">
        <v>9230.0693138000006</v>
      </c>
      <c r="N43" s="232">
        <v>9241.3010104000005</v>
      </c>
      <c r="O43" s="232">
        <v>9252.3357864999998</v>
      </c>
      <c r="P43" s="232">
        <v>9263.5127441999994</v>
      </c>
      <c r="Q43" s="232">
        <v>9275.2663494000008</v>
      </c>
      <c r="R43" s="232">
        <v>9287.9083441999992</v>
      </c>
      <c r="S43" s="232">
        <v>9301.2595763999998</v>
      </c>
      <c r="T43" s="232">
        <v>9315.0181702000009</v>
      </c>
      <c r="U43" s="232">
        <v>9329.1821918000005</v>
      </c>
      <c r="V43" s="232">
        <v>9344.9494747000008</v>
      </c>
      <c r="W43" s="232">
        <v>9363.8177942999992</v>
      </c>
      <c r="X43" s="232">
        <v>9385.7582132999996</v>
      </c>
      <c r="Y43" s="232">
        <v>9404.6349437999997</v>
      </c>
      <c r="Z43" s="232">
        <v>9412.7854850000003</v>
      </c>
      <c r="AA43" s="232">
        <v>9405.9116336999996</v>
      </c>
      <c r="AB43" s="232">
        <v>9393.1723770999997</v>
      </c>
      <c r="AC43" s="232">
        <v>9387.0910000000003</v>
      </c>
      <c r="AD43" s="232">
        <v>9396.7504212999993</v>
      </c>
      <c r="AE43" s="232">
        <v>9417.4720969000009</v>
      </c>
      <c r="AF43" s="232">
        <v>9441.1371168999995</v>
      </c>
      <c r="AG43" s="232">
        <v>9461.3754693999999</v>
      </c>
      <c r="AH43" s="232">
        <v>9478.8127330000007</v>
      </c>
      <c r="AI43" s="232">
        <v>9495.8233844999995</v>
      </c>
      <c r="AJ43" s="232">
        <v>9514.2623944000006</v>
      </c>
      <c r="AK43" s="232">
        <v>9533.9067090000008</v>
      </c>
      <c r="AL43" s="232">
        <v>9554.0137685999998</v>
      </c>
      <c r="AM43" s="232">
        <v>9573.8770480999992</v>
      </c>
      <c r="AN43" s="232">
        <v>9592.9341597999992</v>
      </c>
      <c r="AO43" s="232">
        <v>9610.6587507999993</v>
      </c>
      <c r="AP43" s="232">
        <v>9626.617628</v>
      </c>
      <c r="AQ43" s="232">
        <v>9640.7502392999995</v>
      </c>
      <c r="AR43" s="232">
        <v>9653.0891924000007</v>
      </c>
      <c r="AS43" s="232">
        <v>9663.9765427000002</v>
      </c>
      <c r="AT43" s="232">
        <v>9674.9921353999998</v>
      </c>
      <c r="AU43" s="232">
        <v>9688.0252629999995</v>
      </c>
      <c r="AV43" s="232">
        <v>9704.3162413999999</v>
      </c>
      <c r="AW43" s="232">
        <v>9722.5094781999996</v>
      </c>
      <c r="AX43" s="232">
        <v>9740.6004042999994</v>
      </c>
      <c r="AY43" s="232">
        <v>9757.0236760999996</v>
      </c>
      <c r="AZ43" s="232">
        <v>9771.9708513999994</v>
      </c>
      <c r="BA43" s="232">
        <v>9786.0727134000008</v>
      </c>
      <c r="BB43" s="232">
        <v>9799.8072936000008</v>
      </c>
      <c r="BC43" s="232">
        <v>9813.0416151999998</v>
      </c>
      <c r="BD43" s="232">
        <v>9825.4899497999995</v>
      </c>
      <c r="BE43" s="232">
        <v>9837.0058033999994</v>
      </c>
      <c r="BF43" s="232">
        <v>9847.9996200999994</v>
      </c>
      <c r="BG43" s="305">
        <v>9859.0210000000006</v>
      </c>
      <c r="BH43" s="305">
        <v>9870.5329999999994</v>
      </c>
      <c r="BI43" s="305">
        <v>9882.6530000000002</v>
      </c>
      <c r="BJ43" s="305">
        <v>9895.41</v>
      </c>
      <c r="BK43" s="305">
        <v>9908.8160000000007</v>
      </c>
      <c r="BL43" s="305">
        <v>9922.8070000000007</v>
      </c>
      <c r="BM43" s="305">
        <v>9937.2999999999993</v>
      </c>
      <c r="BN43" s="305">
        <v>9952.1610000000001</v>
      </c>
      <c r="BO43" s="305">
        <v>9967.0439999999999</v>
      </c>
      <c r="BP43" s="305">
        <v>9981.5540000000001</v>
      </c>
      <c r="BQ43" s="305">
        <v>9995.4189999999999</v>
      </c>
      <c r="BR43" s="305">
        <v>10008.870000000001</v>
      </c>
      <c r="BS43" s="305">
        <v>10022.26</v>
      </c>
      <c r="BT43" s="305">
        <v>10035.84</v>
      </c>
      <c r="BU43" s="305">
        <v>10049.43</v>
      </c>
      <c r="BV43" s="305">
        <v>10062.780000000001</v>
      </c>
    </row>
    <row r="44" spans="1:74" s="160" customFormat="1" ht="11.15" customHeight="1" x14ac:dyDescent="0.25">
      <c r="A44" s="148" t="s">
        <v>717</v>
      </c>
      <c r="B44" s="204" t="s">
        <v>438</v>
      </c>
      <c r="C44" s="232">
        <v>18778.300652999998</v>
      </c>
      <c r="D44" s="232">
        <v>18790.838223999999</v>
      </c>
      <c r="E44" s="232">
        <v>18801.437779</v>
      </c>
      <c r="F44" s="232">
        <v>18809.275549000002</v>
      </c>
      <c r="G44" s="232">
        <v>18815.286694999999</v>
      </c>
      <c r="H44" s="232">
        <v>18820.846114</v>
      </c>
      <c r="I44" s="232">
        <v>18827.044162999999</v>
      </c>
      <c r="J44" s="232">
        <v>18833.833055999999</v>
      </c>
      <c r="K44" s="232">
        <v>18840.88047</v>
      </c>
      <c r="L44" s="232">
        <v>18847.879387000001</v>
      </c>
      <c r="M44" s="232">
        <v>18854.624021</v>
      </c>
      <c r="N44" s="232">
        <v>18860.933889</v>
      </c>
      <c r="O44" s="232">
        <v>18866.834359</v>
      </c>
      <c r="P44" s="232">
        <v>18873.174190999998</v>
      </c>
      <c r="Q44" s="232">
        <v>18881.007992999999</v>
      </c>
      <c r="R44" s="232">
        <v>18890.980835999999</v>
      </c>
      <c r="S44" s="232">
        <v>18902.099646999999</v>
      </c>
      <c r="T44" s="232">
        <v>18912.961812000001</v>
      </c>
      <c r="U44" s="232">
        <v>18923.019408</v>
      </c>
      <c r="V44" s="232">
        <v>18935.143252000002</v>
      </c>
      <c r="W44" s="232">
        <v>18953.058851999998</v>
      </c>
      <c r="X44" s="232">
        <v>18977.296129999999</v>
      </c>
      <c r="Y44" s="232">
        <v>18995.602674000002</v>
      </c>
      <c r="Z44" s="232">
        <v>18992.530490000001</v>
      </c>
      <c r="AA44" s="232">
        <v>18959.340895000001</v>
      </c>
      <c r="AB44" s="232">
        <v>18914.132442999999</v>
      </c>
      <c r="AC44" s="232">
        <v>18881.713</v>
      </c>
      <c r="AD44" s="232">
        <v>18879.987639999999</v>
      </c>
      <c r="AE44" s="232">
        <v>18899.250273000001</v>
      </c>
      <c r="AF44" s="232">
        <v>18922.892018999999</v>
      </c>
      <c r="AG44" s="232">
        <v>18937.967960000002</v>
      </c>
      <c r="AH44" s="232">
        <v>18946.189021999999</v>
      </c>
      <c r="AI44" s="232">
        <v>18952.930093999999</v>
      </c>
      <c r="AJ44" s="232">
        <v>18962.299024</v>
      </c>
      <c r="AK44" s="232">
        <v>18973.335494999999</v>
      </c>
      <c r="AL44" s="232">
        <v>18983.812151999999</v>
      </c>
      <c r="AM44" s="232">
        <v>18991.883651</v>
      </c>
      <c r="AN44" s="232">
        <v>18997.232699</v>
      </c>
      <c r="AO44" s="232">
        <v>18999.924018000002</v>
      </c>
      <c r="AP44" s="232">
        <v>19000.011495999999</v>
      </c>
      <c r="AQ44" s="232">
        <v>18997.505685</v>
      </c>
      <c r="AR44" s="232">
        <v>18992.406306000001</v>
      </c>
      <c r="AS44" s="232">
        <v>18985.351857000001</v>
      </c>
      <c r="AT44" s="232">
        <v>18979.535963999999</v>
      </c>
      <c r="AU44" s="232">
        <v>18978.791034000002</v>
      </c>
      <c r="AV44" s="232">
        <v>18985.677841000001</v>
      </c>
      <c r="AW44" s="232">
        <v>18997.670642000001</v>
      </c>
      <c r="AX44" s="232">
        <v>19010.972063000001</v>
      </c>
      <c r="AY44" s="232">
        <v>19022.508353000001</v>
      </c>
      <c r="AZ44" s="232">
        <v>19032.10024</v>
      </c>
      <c r="BA44" s="232">
        <v>19040.292075000001</v>
      </c>
      <c r="BB44" s="232">
        <v>19047.530906</v>
      </c>
      <c r="BC44" s="232">
        <v>19053.874569</v>
      </c>
      <c r="BD44" s="232">
        <v>19059.283603</v>
      </c>
      <c r="BE44" s="232">
        <v>19063.821945</v>
      </c>
      <c r="BF44" s="232">
        <v>19067.967155999999</v>
      </c>
      <c r="BG44" s="305">
        <v>19072.3</v>
      </c>
      <c r="BH44" s="305">
        <v>19077.36</v>
      </c>
      <c r="BI44" s="305">
        <v>19083.48</v>
      </c>
      <c r="BJ44" s="305">
        <v>19090.98</v>
      </c>
      <c r="BK44" s="305">
        <v>19099.98</v>
      </c>
      <c r="BL44" s="305">
        <v>19110</v>
      </c>
      <c r="BM44" s="305">
        <v>19120.38</v>
      </c>
      <c r="BN44" s="305">
        <v>19130.54</v>
      </c>
      <c r="BO44" s="305">
        <v>19140.349999999999</v>
      </c>
      <c r="BP44" s="305">
        <v>19149.740000000002</v>
      </c>
      <c r="BQ44" s="305">
        <v>19158.72</v>
      </c>
      <c r="BR44" s="305">
        <v>19167.47</v>
      </c>
      <c r="BS44" s="305">
        <v>19176.240000000002</v>
      </c>
      <c r="BT44" s="305">
        <v>19185.2</v>
      </c>
      <c r="BU44" s="305">
        <v>19194.22</v>
      </c>
      <c r="BV44" s="305">
        <v>19203.09</v>
      </c>
    </row>
    <row r="45" spans="1:74" s="160" customFormat="1" ht="11.15" customHeight="1" x14ac:dyDescent="0.25">
      <c r="A45" s="148"/>
      <c r="B45" s="165" t="s">
        <v>718</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719</v>
      </c>
      <c r="B46" s="204" t="s">
        <v>431</v>
      </c>
      <c r="C46" s="250">
        <v>7.4472135801999997</v>
      </c>
      <c r="D46" s="250">
        <v>7.4527506173000004</v>
      </c>
      <c r="E46" s="250">
        <v>7.4580358025000004</v>
      </c>
      <c r="F46" s="250">
        <v>7.4637851851999999</v>
      </c>
      <c r="G46" s="250">
        <v>7.4680296296000002</v>
      </c>
      <c r="H46" s="250">
        <v>7.4714851851999997</v>
      </c>
      <c r="I46" s="250">
        <v>7.4713123457000004</v>
      </c>
      <c r="J46" s="250">
        <v>7.4753197531</v>
      </c>
      <c r="K46" s="250">
        <v>7.4806679012000004</v>
      </c>
      <c r="L46" s="250">
        <v>7.4893222222000002</v>
      </c>
      <c r="M46" s="250">
        <v>7.4958777777999996</v>
      </c>
      <c r="N46" s="250">
        <v>7.5023</v>
      </c>
      <c r="O46" s="250">
        <v>7.5071320987999997</v>
      </c>
      <c r="P46" s="250">
        <v>7.5143802469000001</v>
      </c>
      <c r="Q46" s="250">
        <v>7.5225876542999996</v>
      </c>
      <c r="R46" s="250">
        <v>7.5367271604999999</v>
      </c>
      <c r="S46" s="250">
        <v>7.5431234568000001</v>
      </c>
      <c r="T46" s="250">
        <v>7.5467493826999998</v>
      </c>
      <c r="U46" s="250">
        <v>7.5429283950999997</v>
      </c>
      <c r="V46" s="250">
        <v>7.5445209877000003</v>
      </c>
      <c r="W46" s="250">
        <v>7.5468506172999996</v>
      </c>
      <c r="X46" s="250">
        <v>7.5508950617000004</v>
      </c>
      <c r="Y46" s="250">
        <v>7.5539654321</v>
      </c>
      <c r="Z46" s="250">
        <v>7.5570395061999998</v>
      </c>
      <c r="AA46" s="250">
        <v>7.7357074073999996</v>
      </c>
      <c r="AB46" s="250">
        <v>7.6070962962999999</v>
      </c>
      <c r="AC46" s="250">
        <v>7.3467962963</v>
      </c>
      <c r="AD46" s="250">
        <v>6.5389901234999996</v>
      </c>
      <c r="AE46" s="250">
        <v>6.3271753086000002</v>
      </c>
      <c r="AF46" s="250">
        <v>6.2955345678999999</v>
      </c>
      <c r="AG46" s="250">
        <v>6.7252432099000004</v>
      </c>
      <c r="AH46" s="250">
        <v>6.8430691358000004</v>
      </c>
      <c r="AI46" s="250">
        <v>6.9301876543000001</v>
      </c>
      <c r="AJ46" s="250">
        <v>6.9610679011999999</v>
      </c>
      <c r="AK46" s="250">
        <v>7.0059197530999997</v>
      </c>
      <c r="AL46" s="250">
        <v>7.0392123457000002</v>
      </c>
      <c r="AM46" s="250">
        <v>7.0431432099000002</v>
      </c>
      <c r="AN46" s="250">
        <v>7.0666691357999998</v>
      </c>
      <c r="AO46" s="250">
        <v>7.0919876543000004</v>
      </c>
      <c r="AP46" s="250">
        <v>7.1193111111</v>
      </c>
      <c r="AQ46" s="250">
        <v>7.1480555556000001</v>
      </c>
      <c r="AR46" s="250">
        <v>7.1784333333000001</v>
      </c>
      <c r="AS46" s="250">
        <v>7.2190074074000004</v>
      </c>
      <c r="AT46" s="250">
        <v>7.2462296296000002</v>
      </c>
      <c r="AU46" s="250">
        <v>7.2686629629999997</v>
      </c>
      <c r="AV46" s="250">
        <v>7.2754819732999998</v>
      </c>
      <c r="AW46" s="250">
        <v>7.2964566044000003</v>
      </c>
      <c r="AX46" s="250">
        <v>7.3207614223000004</v>
      </c>
      <c r="AY46" s="250">
        <v>7.3575047407999996</v>
      </c>
      <c r="AZ46" s="250">
        <v>7.3816386966999996</v>
      </c>
      <c r="BA46" s="250">
        <v>7.4022716038</v>
      </c>
      <c r="BB46" s="250">
        <v>7.4156740509999999</v>
      </c>
      <c r="BC46" s="250">
        <v>7.4321019188999999</v>
      </c>
      <c r="BD46" s="250">
        <v>7.4478257965000001</v>
      </c>
      <c r="BE46" s="250">
        <v>7.4644024812999996</v>
      </c>
      <c r="BF46" s="250">
        <v>7.4775507798999996</v>
      </c>
      <c r="BG46" s="316">
        <v>7.4888269999999997</v>
      </c>
      <c r="BH46" s="316">
        <v>7.4978020000000001</v>
      </c>
      <c r="BI46" s="316">
        <v>7.5056589999999996</v>
      </c>
      <c r="BJ46" s="316">
        <v>7.5119660000000001</v>
      </c>
      <c r="BK46" s="316">
        <v>7.5156580000000002</v>
      </c>
      <c r="BL46" s="316">
        <v>7.5196690000000004</v>
      </c>
      <c r="BM46" s="316">
        <v>7.522932</v>
      </c>
      <c r="BN46" s="316">
        <v>7.5247909999999996</v>
      </c>
      <c r="BO46" s="316">
        <v>7.5270489999999999</v>
      </c>
      <c r="BP46" s="316">
        <v>7.5290489999999997</v>
      </c>
      <c r="BQ46" s="316">
        <v>7.5302939999999996</v>
      </c>
      <c r="BR46" s="316">
        <v>7.5321550000000004</v>
      </c>
      <c r="BS46" s="316">
        <v>7.5341329999999997</v>
      </c>
      <c r="BT46" s="316">
        <v>7.5365880000000001</v>
      </c>
      <c r="BU46" s="316">
        <v>7.5385289999999996</v>
      </c>
      <c r="BV46" s="316">
        <v>7.5403180000000001</v>
      </c>
    </row>
    <row r="47" spans="1:74" s="160" customFormat="1" ht="11.15" customHeight="1" x14ac:dyDescent="0.25">
      <c r="A47" s="148" t="s">
        <v>720</v>
      </c>
      <c r="B47" s="204" t="s">
        <v>463</v>
      </c>
      <c r="C47" s="250">
        <v>19.746717283999999</v>
      </c>
      <c r="D47" s="250">
        <v>19.764120987999998</v>
      </c>
      <c r="E47" s="250">
        <v>19.783661727999998</v>
      </c>
      <c r="F47" s="250">
        <v>19.809393827000001</v>
      </c>
      <c r="G47" s="250">
        <v>19.830167900999999</v>
      </c>
      <c r="H47" s="250">
        <v>19.850038271999999</v>
      </c>
      <c r="I47" s="250">
        <v>19.866807407</v>
      </c>
      <c r="J47" s="250">
        <v>19.886518518999999</v>
      </c>
      <c r="K47" s="250">
        <v>19.906974074000001</v>
      </c>
      <c r="L47" s="250">
        <v>19.930806173000001</v>
      </c>
      <c r="M47" s="250">
        <v>19.950776543</v>
      </c>
      <c r="N47" s="250">
        <v>19.969517283999998</v>
      </c>
      <c r="O47" s="250">
        <v>19.987556789999999</v>
      </c>
      <c r="P47" s="250">
        <v>20.003441975000001</v>
      </c>
      <c r="Q47" s="250">
        <v>20.017701235000001</v>
      </c>
      <c r="R47" s="250">
        <v>20.028591358</v>
      </c>
      <c r="S47" s="250">
        <v>20.040906173</v>
      </c>
      <c r="T47" s="250">
        <v>20.052902468999999</v>
      </c>
      <c r="U47" s="250">
        <v>20.066550617000001</v>
      </c>
      <c r="V47" s="250">
        <v>20.076432099000002</v>
      </c>
      <c r="W47" s="250">
        <v>20.084517284</v>
      </c>
      <c r="X47" s="250">
        <v>20.091611110999999</v>
      </c>
      <c r="Y47" s="250">
        <v>20.095500000000001</v>
      </c>
      <c r="Z47" s="250">
        <v>20.096988888999999</v>
      </c>
      <c r="AA47" s="250">
        <v>20.59047284</v>
      </c>
      <c r="AB47" s="250">
        <v>20.216365432</v>
      </c>
      <c r="AC47" s="250">
        <v>19.469061728</v>
      </c>
      <c r="AD47" s="250">
        <v>17.178630863999999</v>
      </c>
      <c r="AE47" s="250">
        <v>16.562382715999998</v>
      </c>
      <c r="AF47" s="250">
        <v>16.450386420000001</v>
      </c>
      <c r="AG47" s="250">
        <v>17.621802468999999</v>
      </c>
      <c r="AH47" s="250">
        <v>17.933939506000002</v>
      </c>
      <c r="AI47" s="250">
        <v>18.165958024999998</v>
      </c>
      <c r="AJ47" s="250">
        <v>18.260766666999999</v>
      </c>
      <c r="AK47" s="250">
        <v>18.375366667000002</v>
      </c>
      <c r="AL47" s="250">
        <v>18.452666666999999</v>
      </c>
      <c r="AM47" s="250">
        <v>18.43002963</v>
      </c>
      <c r="AN47" s="250">
        <v>18.479707406999999</v>
      </c>
      <c r="AO47" s="250">
        <v>18.539062962999999</v>
      </c>
      <c r="AP47" s="250">
        <v>18.616427160000001</v>
      </c>
      <c r="AQ47" s="250">
        <v>18.688890123</v>
      </c>
      <c r="AR47" s="250">
        <v>18.764782715999999</v>
      </c>
      <c r="AS47" s="250">
        <v>18.847008641999999</v>
      </c>
      <c r="AT47" s="250">
        <v>18.927582716</v>
      </c>
      <c r="AU47" s="250">
        <v>19.009408642</v>
      </c>
      <c r="AV47" s="250">
        <v>19.097814721999999</v>
      </c>
      <c r="AW47" s="250">
        <v>19.178148125</v>
      </c>
      <c r="AX47" s="250">
        <v>19.255737153999998</v>
      </c>
      <c r="AY47" s="250">
        <v>19.333315333000002</v>
      </c>
      <c r="AZ47" s="250">
        <v>19.403365469000001</v>
      </c>
      <c r="BA47" s="250">
        <v>19.468621086999999</v>
      </c>
      <c r="BB47" s="250">
        <v>19.525391753000001</v>
      </c>
      <c r="BC47" s="250">
        <v>19.583826159000001</v>
      </c>
      <c r="BD47" s="250">
        <v>19.640233871</v>
      </c>
      <c r="BE47" s="250">
        <v>19.704750610000001</v>
      </c>
      <c r="BF47" s="250">
        <v>19.749503142999998</v>
      </c>
      <c r="BG47" s="316">
        <v>19.78463</v>
      </c>
      <c r="BH47" s="316">
        <v>19.802800000000001</v>
      </c>
      <c r="BI47" s="316">
        <v>19.824159999999999</v>
      </c>
      <c r="BJ47" s="316">
        <v>19.841390000000001</v>
      </c>
      <c r="BK47" s="316">
        <v>19.852209999999999</v>
      </c>
      <c r="BL47" s="316">
        <v>19.862880000000001</v>
      </c>
      <c r="BM47" s="316">
        <v>19.871110000000002</v>
      </c>
      <c r="BN47" s="316">
        <v>19.87453</v>
      </c>
      <c r="BO47" s="316">
        <v>19.879709999999999</v>
      </c>
      <c r="BP47" s="316">
        <v>19.884239999999998</v>
      </c>
      <c r="BQ47" s="316">
        <v>19.886690000000002</v>
      </c>
      <c r="BR47" s="316">
        <v>19.89104</v>
      </c>
      <c r="BS47" s="316">
        <v>19.89583</v>
      </c>
      <c r="BT47" s="316">
        <v>19.900690000000001</v>
      </c>
      <c r="BU47" s="316">
        <v>19.906669999999998</v>
      </c>
      <c r="BV47" s="316">
        <v>19.91339</v>
      </c>
    </row>
    <row r="48" spans="1:74" s="160" customFormat="1" ht="11.15" customHeight="1" x14ac:dyDescent="0.25">
      <c r="A48" s="148" t="s">
        <v>721</v>
      </c>
      <c r="B48" s="204" t="s">
        <v>432</v>
      </c>
      <c r="C48" s="250">
        <v>22.141920987999999</v>
      </c>
      <c r="D48" s="250">
        <v>22.161991358000002</v>
      </c>
      <c r="E48" s="250">
        <v>22.176687653999998</v>
      </c>
      <c r="F48" s="250">
        <v>22.176158024999999</v>
      </c>
      <c r="G48" s="250">
        <v>22.187495062</v>
      </c>
      <c r="H48" s="250">
        <v>22.200846914</v>
      </c>
      <c r="I48" s="250">
        <v>22.221793826999999</v>
      </c>
      <c r="J48" s="250">
        <v>22.234990122999999</v>
      </c>
      <c r="K48" s="250">
        <v>22.246016049000001</v>
      </c>
      <c r="L48" s="250">
        <v>22.250738272</v>
      </c>
      <c r="M48" s="250">
        <v>22.260523457000001</v>
      </c>
      <c r="N48" s="250">
        <v>22.271238272000002</v>
      </c>
      <c r="O48" s="250">
        <v>22.287312346</v>
      </c>
      <c r="P48" s="250">
        <v>22.296564197999999</v>
      </c>
      <c r="Q48" s="250">
        <v>22.303423457000001</v>
      </c>
      <c r="R48" s="250">
        <v>22.306181480999999</v>
      </c>
      <c r="S48" s="250">
        <v>22.309537036999998</v>
      </c>
      <c r="T48" s="250">
        <v>22.311781481000001</v>
      </c>
      <c r="U48" s="250">
        <v>22.309848148</v>
      </c>
      <c r="V48" s="250">
        <v>22.31217037</v>
      </c>
      <c r="W48" s="250">
        <v>22.315681480999999</v>
      </c>
      <c r="X48" s="250">
        <v>22.326460493999999</v>
      </c>
      <c r="Y48" s="250">
        <v>22.327790123</v>
      </c>
      <c r="Z48" s="250">
        <v>22.325749383000002</v>
      </c>
      <c r="AA48" s="250">
        <v>22.754343209999998</v>
      </c>
      <c r="AB48" s="250">
        <v>22.420058024999999</v>
      </c>
      <c r="AC48" s="250">
        <v>21.756898764999999</v>
      </c>
      <c r="AD48" s="250">
        <v>19.687250617</v>
      </c>
      <c r="AE48" s="250">
        <v>19.174554320999999</v>
      </c>
      <c r="AF48" s="250">
        <v>19.141195062000001</v>
      </c>
      <c r="AG48" s="250">
        <v>20.383972839999998</v>
      </c>
      <c r="AH48" s="250">
        <v>20.711687653999999</v>
      </c>
      <c r="AI48" s="250">
        <v>20.921139505999999</v>
      </c>
      <c r="AJ48" s="250">
        <v>20.871913580000001</v>
      </c>
      <c r="AK48" s="250">
        <v>20.950150616999998</v>
      </c>
      <c r="AL48" s="250">
        <v>21.015435801999999</v>
      </c>
      <c r="AM48" s="250">
        <v>21.052741975</v>
      </c>
      <c r="AN48" s="250">
        <v>21.103393827000001</v>
      </c>
      <c r="AO48" s="250">
        <v>21.152364198000001</v>
      </c>
      <c r="AP48" s="250">
        <v>21.187845678999999</v>
      </c>
      <c r="AQ48" s="250">
        <v>21.242308642000001</v>
      </c>
      <c r="AR48" s="250">
        <v>21.303945679000002</v>
      </c>
      <c r="AS48" s="250">
        <v>21.388919753</v>
      </c>
      <c r="AT48" s="250">
        <v>21.452782716000002</v>
      </c>
      <c r="AU48" s="250">
        <v>21.511697530999999</v>
      </c>
      <c r="AV48" s="250">
        <v>21.549159959000001</v>
      </c>
      <c r="AW48" s="250">
        <v>21.610556656</v>
      </c>
      <c r="AX48" s="250">
        <v>21.679383384000001</v>
      </c>
      <c r="AY48" s="250">
        <v>21.783651865</v>
      </c>
      <c r="AZ48" s="250">
        <v>21.846329862000001</v>
      </c>
      <c r="BA48" s="250">
        <v>21.895429098000001</v>
      </c>
      <c r="BB48" s="250">
        <v>21.912372769000001</v>
      </c>
      <c r="BC48" s="250">
        <v>21.948247085999999</v>
      </c>
      <c r="BD48" s="250">
        <v>21.984475244999999</v>
      </c>
      <c r="BE48" s="250">
        <v>22.027623092999999</v>
      </c>
      <c r="BF48" s="250">
        <v>22.059634551999999</v>
      </c>
      <c r="BG48" s="316">
        <v>22.08708</v>
      </c>
      <c r="BH48" s="316">
        <v>22.109169999999999</v>
      </c>
      <c r="BI48" s="316">
        <v>22.128050000000002</v>
      </c>
      <c r="BJ48" s="316">
        <v>22.142939999999999</v>
      </c>
      <c r="BK48" s="316">
        <v>22.14958</v>
      </c>
      <c r="BL48" s="316">
        <v>22.159669999999998</v>
      </c>
      <c r="BM48" s="316">
        <v>22.168949999999999</v>
      </c>
      <c r="BN48" s="316">
        <v>22.17632</v>
      </c>
      <c r="BO48" s="316">
        <v>22.184809999999999</v>
      </c>
      <c r="BP48" s="316">
        <v>22.19332</v>
      </c>
      <c r="BQ48" s="316">
        <v>22.203320000000001</v>
      </c>
      <c r="BR48" s="316">
        <v>22.21077</v>
      </c>
      <c r="BS48" s="316">
        <v>22.21715</v>
      </c>
      <c r="BT48" s="316">
        <v>22.222000000000001</v>
      </c>
      <c r="BU48" s="316">
        <v>22.22655</v>
      </c>
      <c r="BV48" s="316">
        <v>22.230350000000001</v>
      </c>
    </row>
    <row r="49" spans="1:74" s="160" customFormat="1" ht="11.15" customHeight="1" x14ac:dyDescent="0.25">
      <c r="A49" s="148" t="s">
        <v>722</v>
      </c>
      <c r="B49" s="204" t="s">
        <v>433</v>
      </c>
      <c r="C49" s="250">
        <v>10.722718519000001</v>
      </c>
      <c r="D49" s="250">
        <v>10.729707406999999</v>
      </c>
      <c r="E49" s="250">
        <v>10.734674074000001</v>
      </c>
      <c r="F49" s="250">
        <v>10.731366667</v>
      </c>
      <c r="G49" s="250">
        <v>10.736977778</v>
      </c>
      <c r="H49" s="250">
        <v>10.745255556</v>
      </c>
      <c r="I49" s="250">
        <v>10.763503704</v>
      </c>
      <c r="J49" s="250">
        <v>10.771637037</v>
      </c>
      <c r="K49" s="250">
        <v>10.776959259</v>
      </c>
      <c r="L49" s="250">
        <v>10.775445679000001</v>
      </c>
      <c r="M49" s="250">
        <v>10.778164198000001</v>
      </c>
      <c r="N49" s="250">
        <v>10.781090123</v>
      </c>
      <c r="O49" s="250">
        <v>10.782391358</v>
      </c>
      <c r="P49" s="250">
        <v>10.787106173</v>
      </c>
      <c r="Q49" s="250">
        <v>10.793402469</v>
      </c>
      <c r="R49" s="250">
        <v>10.804944444</v>
      </c>
      <c r="S49" s="250">
        <v>10.811655556</v>
      </c>
      <c r="T49" s="250">
        <v>10.8172</v>
      </c>
      <c r="U49" s="250">
        <v>10.818723457000001</v>
      </c>
      <c r="V49" s="250">
        <v>10.824075308999999</v>
      </c>
      <c r="W49" s="250">
        <v>10.830401235</v>
      </c>
      <c r="X49" s="250">
        <v>10.843558025</v>
      </c>
      <c r="Y49" s="250">
        <v>10.847439506000001</v>
      </c>
      <c r="Z49" s="250">
        <v>10.847902468999999</v>
      </c>
      <c r="AA49" s="250">
        <v>11.004537037</v>
      </c>
      <c r="AB49" s="250">
        <v>10.87847037</v>
      </c>
      <c r="AC49" s="250">
        <v>10.629292593000001</v>
      </c>
      <c r="AD49" s="250">
        <v>9.8609790122999996</v>
      </c>
      <c r="AE49" s="250">
        <v>9.6625975308999994</v>
      </c>
      <c r="AF49" s="250">
        <v>9.6381234568000007</v>
      </c>
      <c r="AG49" s="250">
        <v>10.066845679</v>
      </c>
      <c r="AH49" s="250">
        <v>10.180719753</v>
      </c>
      <c r="AI49" s="250">
        <v>10.259034568000001</v>
      </c>
      <c r="AJ49" s="250">
        <v>10.263809877</v>
      </c>
      <c r="AK49" s="250">
        <v>10.299491357999999</v>
      </c>
      <c r="AL49" s="250">
        <v>10.328098765</v>
      </c>
      <c r="AM49" s="250">
        <v>10.339641974999999</v>
      </c>
      <c r="AN49" s="250">
        <v>10.361593827</v>
      </c>
      <c r="AO49" s="250">
        <v>10.383964197999999</v>
      </c>
      <c r="AP49" s="250">
        <v>10.404767901</v>
      </c>
      <c r="AQ49" s="250">
        <v>10.429464198</v>
      </c>
      <c r="AR49" s="250">
        <v>10.456067901000001</v>
      </c>
      <c r="AS49" s="250">
        <v>10.497961728</v>
      </c>
      <c r="AT49" s="250">
        <v>10.518343209999999</v>
      </c>
      <c r="AU49" s="250">
        <v>10.530595062</v>
      </c>
      <c r="AV49" s="250">
        <v>10.509573093</v>
      </c>
      <c r="AW49" s="250">
        <v>10.524423829</v>
      </c>
      <c r="AX49" s="250">
        <v>10.550003078</v>
      </c>
      <c r="AY49" s="250">
        <v>10.608609403000001</v>
      </c>
      <c r="AZ49" s="250">
        <v>10.638921757</v>
      </c>
      <c r="BA49" s="250">
        <v>10.663238701999999</v>
      </c>
      <c r="BB49" s="250">
        <v>10.670447481</v>
      </c>
      <c r="BC49" s="250">
        <v>10.691108176</v>
      </c>
      <c r="BD49" s="250">
        <v>10.714108031</v>
      </c>
      <c r="BE49" s="250">
        <v>10.748453007</v>
      </c>
      <c r="BF49" s="250">
        <v>10.769376708999999</v>
      </c>
      <c r="BG49" s="316">
        <v>10.78589</v>
      </c>
      <c r="BH49" s="316">
        <v>10.79415</v>
      </c>
      <c r="BI49" s="316">
        <v>10.8047</v>
      </c>
      <c r="BJ49" s="316">
        <v>10.813700000000001</v>
      </c>
      <c r="BK49" s="316">
        <v>10.81986</v>
      </c>
      <c r="BL49" s="316">
        <v>10.826739999999999</v>
      </c>
      <c r="BM49" s="316">
        <v>10.83304</v>
      </c>
      <c r="BN49" s="316">
        <v>10.838200000000001</v>
      </c>
      <c r="BO49" s="316">
        <v>10.843769999999999</v>
      </c>
      <c r="BP49" s="316">
        <v>10.84919</v>
      </c>
      <c r="BQ49" s="316">
        <v>10.85444</v>
      </c>
      <c r="BR49" s="316">
        <v>10.85956</v>
      </c>
      <c r="BS49" s="316">
        <v>10.86454</v>
      </c>
      <c r="BT49" s="316">
        <v>10.870050000000001</v>
      </c>
      <c r="BU49" s="316">
        <v>10.87425</v>
      </c>
      <c r="BV49" s="316">
        <v>10.87781</v>
      </c>
    </row>
    <row r="50" spans="1:74" s="160" customFormat="1" ht="11.15" customHeight="1" x14ac:dyDescent="0.25">
      <c r="A50" s="148" t="s">
        <v>723</v>
      </c>
      <c r="B50" s="204" t="s">
        <v>434</v>
      </c>
      <c r="C50" s="250">
        <v>28.452066667</v>
      </c>
      <c r="D50" s="250">
        <v>28.505299999999998</v>
      </c>
      <c r="E50" s="250">
        <v>28.558433333</v>
      </c>
      <c r="F50" s="250">
        <v>28.617688889</v>
      </c>
      <c r="G50" s="250">
        <v>28.665955556</v>
      </c>
      <c r="H50" s="250">
        <v>28.709455556000002</v>
      </c>
      <c r="I50" s="250">
        <v>28.744771605</v>
      </c>
      <c r="J50" s="250">
        <v>28.781301235000001</v>
      </c>
      <c r="K50" s="250">
        <v>28.815627159999998</v>
      </c>
      <c r="L50" s="250">
        <v>28.838376542999999</v>
      </c>
      <c r="M50" s="250">
        <v>28.875324690999999</v>
      </c>
      <c r="N50" s="250">
        <v>28.917098764999999</v>
      </c>
      <c r="O50" s="250">
        <v>28.975116049</v>
      </c>
      <c r="P50" s="250">
        <v>29.017979012000001</v>
      </c>
      <c r="Q50" s="250">
        <v>29.057104937999998</v>
      </c>
      <c r="R50" s="250">
        <v>29.090049383</v>
      </c>
      <c r="S50" s="250">
        <v>29.123534568</v>
      </c>
      <c r="T50" s="250">
        <v>29.155116049</v>
      </c>
      <c r="U50" s="250">
        <v>29.178665431999999</v>
      </c>
      <c r="V50" s="250">
        <v>29.211035802000001</v>
      </c>
      <c r="W50" s="250">
        <v>29.246098764999999</v>
      </c>
      <c r="X50" s="250">
        <v>29.300387654000001</v>
      </c>
      <c r="Y50" s="250">
        <v>29.328435802000001</v>
      </c>
      <c r="Z50" s="250">
        <v>29.346776543000001</v>
      </c>
      <c r="AA50" s="250">
        <v>29.817162963000001</v>
      </c>
      <c r="AB50" s="250">
        <v>29.469774074</v>
      </c>
      <c r="AC50" s="250">
        <v>28.766362962999999</v>
      </c>
      <c r="AD50" s="250">
        <v>26.579882716</v>
      </c>
      <c r="AE50" s="250">
        <v>26.009712346000001</v>
      </c>
      <c r="AF50" s="250">
        <v>25.928804937999999</v>
      </c>
      <c r="AG50" s="250">
        <v>27.091634568</v>
      </c>
      <c r="AH50" s="250">
        <v>27.423397530999999</v>
      </c>
      <c r="AI50" s="250">
        <v>27.678567901000001</v>
      </c>
      <c r="AJ50" s="250">
        <v>27.795051852</v>
      </c>
      <c r="AK50" s="250">
        <v>27.943607406999998</v>
      </c>
      <c r="AL50" s="250">
        <v>28.062140741</v>
      </c>
      <c r="AM50" s="250">
        <v>28.106913580000001</v>
      </c>
      <c r="AN50" s="250">
        <v>28.198206172999999</v>
      </c>
      <c r="AO50" s="250">
        <v>28.292280247000001</v>
      </c>
      <c r="AP50" s="250">
        <v>28.376558025000001</v>
      </c>
      <c r="AQ50" s="250">
        <v>28.485628394999999</v>
      </c>
      <c r="AR50" s="250">
        <v>28.606913580000001</v>
      </c>
      <c r="AS50" s="250">
        <v>28.777045679</v>
      </c>
      <c r="AT50" s="250">
        <v>28.895286420000001</v>
      </c>
      <c r="AU50" s="250">
        <v>28.998267900999998</v>
      </c>
      <c r="AV50" s="250">
        <v>29.057649387000001</v>
      </c>
      <c r="AW50" s="250">
        <v>29.151367902</v>
      </c>
      <c r="AX50" s="250">
        <v>29.251082710999999</v>
      </c>
      <c r="AY50" s="250">
        <v>29.368763024</v>
      </c>
      <c r="AZ50" s="250">
        <v>29.471493511999999</v>
      </c>
      <c r="BA50" s="250">
        <v>29.571243385999999</v>
      </c>
      <c r="BB50" s="250">
        <v>29.673030787999998</v>
      </c>
      <c r="BC50" s="250">
        <v>29.763055826999999</v>
      </c>
      <c r="BD50" s="250">
        <v>29.846336644000001</v>
      </c>
      <c r="BE50" s="250">
        <v>29.93286896</v>
      </c>
      <c r="BF50" s="250">
        <v>29.995164545000002</v>
      </c>
      <c r="BG50" s="316">
        <v>30.043220000000002</v>
      </c>
      <c r="BH50" s="316">
        <v>30.061070000000001</v>
      </c>
      <c r="BI50" s="316">
        <v>30.092610000000001</v>
      </c>
      <c r="BJ50" s="316">
        <v>30.12189</v>
      </c>
      <c r="BK50" s="316">
        <v>30.150490000000001</v>
      </c>
      <c r="BL50" s="316">
        <v>30.174050000000001</v>
      </c>
      <c r="BM50" s="316">
        <v>30.19415</v>
      </c>
      <c r="BN50" s="316">
        <v>30.206759999999999</v>
      </c>
      <c r="BO50" s="316">
        <v>30.222989999999999</v>
      </c>
      <c r="BP50" s="316">
        <v>30.238790000000002</v>
      </c>
      <c r="BQ50" s="316">
        <v>30.25553</v>
      </c>
      <c r="BR50" s="316">
        <v>30.269480000000001</v>
      </c>
      <c r="BS50" s="316">
        <v>30.282</v>
      </c>
      <c r="BT50" s="316">
        <v>30.29222</v>
      </c>
      <c r="BU50" s="316">
        <v>30.302499999999998</v>
      </c>
      <c r="BV50" s="316">
        <v>30.312000000000001</v>
      </c>
    </row>
    <row r="51" spans="1:74" s="160" customFormat="1" ht="11.15" customHeight="1" x14ac:dyDescent="0.25">
      <c r="A51" s="148" t="s">
        <v>724</v>
      </c>
      <c r="B51" s="204" t="s">
        <v>435</v>
      </c>
      <c r="C51" s="250">
        <v>8.1441074073999999</v>
      </c>
      <c r="D51" s="250">
        <v>8.1516296296000004</v>
      </c>
      <c r="E51" s="250">
        <v>8.161462963</v>
      </c>
      <c r="F51" s="250">
        <v>8.1785999999999994</v>
      </c>
      <c r="G51" s="250">
        <v>8.1893111111000003</v>
      </c>
      <c r="H51" s="250">
        <v>8.1985888888999998</v>
      </c>
      <c r="I51" s="250">
        <v>8.2044185185000007</v>
      </c>
      <c r="J51" s="250">
        <v>8.2123407407000002</v>
      </c>
      <c r="K51" s="250">
        <v>8.2203407406999993</v>
      </c>
      <c r="L51" s="250">
        <v>8.2264481480999994</v>
      </c>
      <c r="M51" s="250">
        <v>8.2360814814999994</v>
      </c>
      <c r="N51" s="250">
        <v>8.2472703704000008</v>
      </c>
      <c r="O51" s="250">
        <v>8.2642617283999993</v>
      </c>
      <c r="P51" s="250">
        <v>8.2753765432000002</v>
      </c>
      <c r="Q51" s="250">
        <v>8.2848617283999992</v>
      </c>
      <c r="R51" s="250">
        <v>8.2908407407000002</v>
      </c>
      <c r="S51" s="250">
        <v>8.2984740740999996</v>
      </c>
      <c r="T51" s="250">
        <v>8.3058851851999993</v>
      </c>
      <c r="U51" s="250">
        <v>8.3159876543000006</v>
      </c>
      <c r="V51" s="250">
        <v>8.3207691358000009</v>
      </c>
      <c r="W51" s="250">
        <v>8.3231432098999996</v>
      </c>
      <c r="X51" s="250">
        <v>8.3160827160000004</v>
      </c>
      <c r="Y51" s="250">
        <v>8.3189123456999994</v>
      </c>
      <c r="Z51" s="250">
        <v>8.3246049383000003</v>
      </c>
      <c r="AA51" s="250">
        <v>8.4655753086000001</v>
      </c>
      <c r="AB51" s="250">
        <v>8.3776827160000007</v>
      </c>
      <c r="AC51" s="250">
        <v>8.1933419752999992</v>
      </c>
      <c r="AD51" s="250">
        <v>7.6020888889</v>
      </c>
      <c r="AE51" s="250">
        <v>7.4577</v>
      </c>
      <c r="AF51" s="250">
        <v>7.4497111111000001</v>
      </c>
      <c r="AG51" s="250">
        <v>7.7942753085999996</v>
      </c>
      <c r="AH51" s="250">
        <v>7.8969716049000001</v>
      </c>
      <c r="AI51" s="250">
        <v>7.9739530863999999</v>
      </c>
      <c r="AJ51" s="250">
        <v>8.0051209876999998</v>
      </c>
      <c r="AK51" s="250">
        <v>8.0457469136000004</v>
      </c>
      <c r="AL51" s="250">
        <v>8.0757320987999996</v>
      </c>
      <c r="AM51" s="250">
        <v>8.0838518519000004</v>
      </c>
      <c r="AN51" s="250">
        <v>8.1009740740999998</v>
      </c>
      <c r="AO51" s="250">
        <v>8.1158740741000006</v>
      </c>
      <c r="AP51" s="250">
        <v>8.1206555556000009</v>
      </c>
      <c r="AQ51" s="250">
        <v>8.1370333332999998</v>
      </c>
      <c r="AR51" s="250">
        <v>8.1571111111000008</v>
      </c>
      <c r="AS51" s="250">
        <v>8.1869185185000006</v>
      </c>
      <c r="AT51" s="250">
        <v>8.2098740741</v>
      </c>
      <c r="AU51" s="250">
        <v>8.2320074073999994</v>
      </c>
      <c r="AV51" s="250">
        <v>8.2496467398999993</v>
      </c>
      <c r="AW51" s="250">
        <v>8.2728894628000003</v>
      </c>
      <c r="AX51" s="250">
        <v>8.2980637972999993</v>
      </c>
      <c r="AY51" s="250">
        <v>8.3315177591000005</v>
      </c>
      <c r="AZ51" s="250">
        <v>8.3557943055999999</v>
      </c>
      <c r="BA51" s="250">
        <v>8.3772414522999998</v>
      </c>
      <c r="BB51" s="250">
        <v>8.3909819218999999</v>
      </c>
      <c r="BC51" s="250">
        <v>8.4104282269000006</v>
      </c>
      <c r="BD51" s="250">
        <v>8.4307030901999997</v>
      </c>
      <c r="BE51" s="250">
        <v>8.4594163191000007</v>
      </c>
      <c r="BF51" s="250">
        <v>8.4756409433000002</v>
      </c>
      <c r="BG51" s="316">
        <v>8.4869869999999992</v>
      </c>
      <c r="BH51" s="316">
        <v>8.4885920000000006</v>
      </c>
      <c r="BI51" s="316">
        <v>8.4938269999999996</v>
      </c>
      <c r="BJ51" s="316">
        <v>8.4978289999999994</v>
      </c>
      <c r="BK51" s="316">
        <v>8.4985909999999993</v>
      </c>
      <c r="BL51" s="316">
        <v>8.5016350000000003</v>
      </c>
      <c r="BM51" s="316">
        <v>8.5049539999999997</v>
      </c>
      <c r="BN51" s="316">
        <v>8.5094510000000003</v>
      </c>
      <c r="BO51" s="316">
        <v>8.5126410000000003</v>
      </c>
      <c r="BP51" s="316">
        <v>8.5154289999999992</v>
      </c>
      <c r="BQ51" s="316">
        <v>8.5181129999999996</v>
      </c>
      <c r="BR51" s="316">
        <v>8.5198710000000002</v>
      </c>
      <c r="BS51" s="316">
        <v>8.5210019999999993</v>
      </c>
      <c r="BT51" s="316">
        <v>8.5211659999999991</v>
      </c>
      <c r="BU51" s="316">
        <v>8.5212990000000008</v>
      </c>
      <c r="BV51" s="316">
        <v>8.5210600000000003</v>
      </c>
    </row>
    <row r="52" spans="1:74" s="160" customFormat="1" ht="11.15" customHeight="1" x14ac:dyDescent="0.25">
      <c r="A52" s="148" t="s">
        <v>725</v>
      </c>
      <c r="B52" s="204" t="s">
        <v>436</v>
      </c>
      <c r="C52" s="250">
        <v>17.285649382999999</v>
      </c>
      <c r="D52" s="250">
        <v>17.320101234999999</v>
      </c>
      <c r="E52" s="250">
        <v>17.355149383000001</v>
      </c>
      <c r="F52" s="250">
        <v>17.392062963000001</v>
      </c>
      <c r="G52" s="250">
        <v>17.427351852000001</v>
      </c>
      <c r="H52" s="250">
        <v>17.462285184999999</v>
      </c>
      <c r="I52" s="250">
        <v>17.50047284</v>
      </c>
      <c r="J52" s="250">
        <v>17.531987654000002</v>
      </c>
      <c r="K52" s="250">
        <v>17.560439506000002</v>
      </c>
      <c r="L52" s="250">
        <v>17.581245678999998</v>
      </c>
      <c r="M52" s="250">
        <v>17.607008642</v>
      </c>
      <c r="N52" s="250">
        <v>17.633145678999998</v>
      </c>
      <c r="O52" s="250">
        <v>17.661064197999998</v>
      </c>
      <c r="P52" s="250">
        <v>17.686893826999999</v>
      </c>
      <c r="Q52" s="250">
        <v>17.712041975000002</v>
      </c>
      <c r="R52" s="250">
        <v>17.734691357999999</v>
      </c>
      <c r="S52" s="250">
        <v>17.759839505999999</v>
      </c>
      <c r="T52" s="250">
        <v>17.785669135999999</v>
      </c>
      <c r="U52" s="250">
        <v>17.816279011999999</v>
      </c>
      <c r="V52" s="250">
        <v>17.840397531000001</v>
      </c>
      <c r="W52" s="250">
        <v>17.862123456999999</v>
      </c>
      <c r="X52" s="250">
        <v>17.883851851999999</v>
      </c>
      <c r="Y52" s="250">
        <v>17.898996296</v>
      </c>
      <c r="Z52" s="250">
        <v>17.909951851999999</v>
      </c>
      <c r="AA52" s="250">
        <v>18.160580246999999</v>
      </c>
      <c r="AB52" s="250">
        <v>17.980261727999999</v>
      </c>
      <c r="AC52" s="250">
        <v>17.612858025000001</v>
      </c>
      <c r="AD52" s="250">
        <v>16.488685185000001</v>
      </c>
      <c r="AE52" s="250">
        <v>16.174374073999999</v>
      </c>
      <c r="AF52" s="250">
        <v>16.100240741</v>
      </c>
      <c r="AG52" s="250">
        <v>16.618082716</v>
      </c>
      <c r="AH52" s="250">
        <v>16.760456789999999</v>
      </c>
      <c r="AI52" s="250">
        <v>16.879160494000001</v>
      </c>
      <c r="AJ52" s="250">
        <v>16.967112346</v>
      </c>
      <c r="AK52" s="250">
        <v>17.04378642</v>
      </c>
      <c r="AL52" s="250">
        <v>17.102101234999999</v>
      </c>
      <c r="AM52" s="250">
        <v>17.102279012</v>
      </c>
      <c r="AN52" s="250">
        <v>17.153708642000002</v>
      </c>
      <c r="AO52" s="250">
        <v>17.216612346000002</v>
      </c>
      <c r="AP52" s="250">
        <v>17.304916048999999</v>
      </c>
      <c r="AQ52" s="250">
        <v>17.380323456999999</v>
      </c>
      <c r="AR52" s="250">
        <v>17.456760494000001</v>
      </c>
      <c r="AS52" s="250">
        <v>17.535580246999999</v>
      </c>
      <c r="AT52" s="250">
        <v>17.613061728000002</v>
      </c>
      <c r="AU52" s="250">
        <v>17.690558025000001</v>
      </c>
      <c r="AV52" s="250">
        <v>17.769271633999999</v>
      </c>
      <c r="AW52" s="250">
        <v>17.845895685999999</v>
      </c>
      <c r="AX52" s="250">
        <v>17.921632679999998</v>
      </c>
      <c r="AY52" s="250">
        <v>17.998599385999999</v>
      </c>
      <c r="AZ52" s="250">
        <v>18.070974682999999</v>
      </c>
      <c r="BA52" s="250">
        <v>18.140875343000001</v>
      </c>
      <c r="BB52" s="250">
        <v>18.209976140999999</v>
      </c>
      <c r="BC52" s="250">
        <v>18.273671444000001</v>
      </c>
      <c r="BD52" s="250">
        <v>18.333636028000001</v>
      </c>
      <c r="BE52" s="250">
        <v>18.401310834</v>
      </c>
      <c r="BF52" s="250">
        <v>18.445233274</v>
      </c>
      <c r="BG52" s="316">
        <v>18.476839999999999</v>
      </c>
      <c r="BH52" s="316">
        <v>18.480789999999999</v>
      </c>
      <c r="BI52" s="316">
        <v>18.499289999999998</v>
      </c>
      <c r="BJ52" s="316">
        <v>18.516999999999999</v>
      </c>
      <c r="BK52" s="316">
        <v>18.53538</v>
      </c>
      <c r="BL52" s="316">
        <v>18.55039</v>
      </c>
      <c r="BM52" s="316">
        <v>18.563500000000001</v>
      </c>
      <c r="BN52" s="316">
        <v>18.57338</v>
      </c>
      <c r="BO52" s="316">
        <v>18.5837</v>
      </c>
      <c r="BP52" s="316">
        <v>18.593129999999999</v>
      </c>
      <c r="BQ52" s="316">
        <v>18.599710000000002</v>
      </c>
      <c r="BR52" s="316">
        <v>18.608799999999999</v>
      </c>
      <c r="BS52" s="316">
        <v>18.61844</v>
      </c>
      <c r="BT52" s="316">
        <v>18.630479999999999</v>
      </c>
      <c r="BU52" s="316">
        <v>18.639859999999999</v>
      </c>
      <c r="BV52" s="316">
        <v>18.648430000000001</v>
      </c>
    </row>
    <row r="53" spans="1:74" s="160" customFormat="1" ht="11.15" customHeight="1" x14ac:dyDescent="0.25">
      <c r="A53" s="148" t="s">
        <v>726</v>
      </c>
      <c r="B53" s="204" t="s">
        <v>437</v>
      </c>
      <c r="C53" s="250">
        <v>10.702503704</v>
      </c>
      <c r="D53" s="250">
        <v>10.730559259</v>
      </c>
      <c r="E53" s="250">
        <v>10.755337037</v>
      </c>
      <c r="F53" s="250">
        <v>10.772051852000001</v>
      </c>
      <c r="G53" s="250">
        <v>10.793862963</v>
      </c>
      <c r="H53" s="250">
        <v>10.815985185000001</v>
      </c>
      <c r="I53" s="250">
        <v>10.838937037000001</v>
      </c>
      <c r="J53" s="250">
        <v>10.861292593</v>
      </c>
      <c r="K53" s="250">
        <v>10.883570369999999</v>
      </c>
      <c r="L53" s="250">
        <v>10.903498765</v>
      </c>
      <c r="M53" s="250">
        <v>10.927324691000001</v>
      </c>
      <c r="N53" s="250">
        <v>10.952776543000001</v>
      </c>
      <c r="O53" s="250">
        <v>10.985197531000001</v>
      </c>
      <c r="P53" s="250">
        <v>11.009893827000001</v>
      </c>
      <c r="Q53" s="250">
        <v>11.032208642000001</v>
      </c>
      <c r="R53" s="250">
        <v>11.048137037</v>
      </c>
      <c r="S53" s="250">
        <v>11.068692593</v>
      </c>
      <c r="T53" s="250">
        <v>11.08987037</v>
      </c>
      <c r="U53" s="250">
        <v>11.113072839999999</v>
      </c>
      <c r="V53" s="250">
        <v>11.134443210000001</v>
      </c>
      <c r="W53" s="250">
        <v>11.155383950999999</v>
      </c>
      <c r="X53" s="250">
        <v>11.178808642</v>
      </c>
      <c r="Y53" s="250">
        <v>11.196704938</v>
      </c>
      <c r="Z53" s="250">
        <v>11.211986420000001</v>
      </c>
      <c r="AA53" s="250">
        <v>11.403319753</v>
      </c>
      <c r="AB53" s="250">
        <v>11.279371605</v>
      </c>
      <c r="AC53" s="250">
        <v>11.018808642</v>
      </c>
      <c r="AD53" s="250">
        <v>10.196653086</v>
      </c>
      <c r="AE53" s="250">
        <v>9.9815938271999993</v>
      </c>
      <c r="AF53" s="250">
        <v>9.9486530864000002</v>
      </c>
      <c r="AG53" s="250">
        <v>10.375875309</v>
      </c>
      <c r="AH53" s="250">
        <v>10.498638272000001</v>
      </c>
      <c r="AI53" s="250">
        <v>10.59498642</v>
      </c>
      <c r="AJ53" s="250">
        <v>10.642954320999999</v>
      </c>
      <c r="AK53" s="250">
        <v>10.702946914</v>
      </c>
      <c r="AL53" s="250">
        <v>10.752998764999999</v>
      </c>
      <c r="AM53" s="250">
        <v>10.771485185</v>
      </c>
      <c r="AN53" s="250">
        <v>10.817874074000001</v>
      </c>
      <c r="AO53" s="250">
        <v>10.870540740999999</v>
      </c>
      <c r="AP53" s="250">
        <v>10.940245679</v>
      </c>
      <c r="AQ53" s="250">
        <v>10.997397531000001</v>
      </c>
      <c r="AR53" s="250">
        <v>11.05275679</v>
      </c>
      <c r="AS53" s="250">
        <v>11.111474074</v>
      </c>
      <c r="AT53" s="250">
        <v>11.159385185</v>
      </c>
      <c r="AU53" s="250">
        <v>11.201640741</v>
      </c>
      <c r="AV53" s="250">
        <v>11.228189835</v>
      </c>
      <c r="AW53" s="250">
        <v>11.266672459</v>
      </c>
      <c r="AX53" s="250">
        <v>11.307037705999999</v>
      </c>
      <c r="AY53" s="250">
        <v>11.357827890999999</v>
      </c>
      <c r="AZ53" s="250">
        <v>11.395551652</v>
      </c>
      <c r="BA53" s="250">
        <v>11.428751301</v>
      </c>
      <c r="BB53" s="250">
        <v>11.451010962</v>
      </c>
      <c r="BC53" s="250">
        <v>11.479974296</v>
      </c>
      <c r="BD53" s="250">
        <v>11.509225426</v>
      </c>
      <c r="BE53" s="250">
        <v>11.546415502</v>
      </c>
      <c r="BF53" s="250">
        <v>11.570503862000001</v>
      </c>
      <c r="BG53" s="316">
        <v>11.58914</v>
      </c>
      <c r="BH53" s="316">
        <v>11.595129999999999</v>
      </c>
      <c r="BI53" s="316">
        <v>11.608269999999999</v>
      </c>
      <c r="BJ53" s="316">
        <v>11.62135</v>
      </c>
      <c r="BK53" s="316">
        <v>11.635</v>
      </c>
      <c r="BL53" s="316">
        <v>11.64751</v>
      </c>
      <c r="BM53" s="316">
        <v>11.65948</v>
      </c>
      <c r="BN53" s="316">
        <v>11.67041</v>
      </c>
      <c r="BO53" s="316">
        <v>11.68174</v>
      </c>
      <c r="BP53" s="316">
        <v>11.69294</v>
      </c>
      <c r="BQ53" s="316">
        <v>11.70523</v>
      </c>
      <c r="BR53" s="316">
        <v>11.715260000000001</v>
      </c>
      <c r="BS53" s="316">
        <v>11.72424</v>
      </c>
      <c r="BT53" s="316">
        <v>11.73171</v>
      </c>
      <c r="BU53" s="316">
        <v>11.738950000000001</v>
      </c>
      <c r="BV53" s="316">
        <v>11.74549</v>
      </c>
    </row>
    <row r="54" spans="1:74" s="160" customFormat="1" ht="11.15" customHeight="1" x14ac:dyDescent="0.25">
      <c r="A54" s="149" t="s">
        <v>727</v>
      </c>
      <c r="B54" s="205" t="s">
        <v>438</v>
      </c>
      <c r="C54" s="69">
        <v>23.314639505999999</v>
      </c>
      <c r="D54" s="69">
        <v>23.357454320999999</v>
      </c>
      <c r="E54" s="69">
        <v>23.390706173000002</v>
      </c>
      <c r="F54" s="69">
        <v>23.399377778000002</v>
      </c>
      <c r="G54" s="69">
        <v>23.424766667</v>
      </c>
      <c r="H54" s="69">
        <v>23.451855556000002</v>
      </c>
      <c r="I54" s="69">
        <v>23.477172840000001</v>
      </c>
      <c r="J54" s="69">
        <v>23.510265432000001</v>
      </c>
      <c r="K54" s="69">
        <v>23.547661728000001</v>
      </c>
      <c r="L54" s="69">
        <v>23.602838272</v>
      </c>
      <c r="M54" s="69">
        <v>23.638734568</v>
      </c>
      <c r="N54" s="69">
        <v>23.668827159999999</v>
      </c>
      <c r="O54" s="69">
        <v>23.684380247</v>
      </c>
      <c r="P54" s="69">
        <v>23.709417284000001</v>
      </c>
      <c r="Q54" s="69">
        <v>23.735202469000001</v>
      </c>
      <c r="R54" s="69">
        <v>23.761246914000001</v>
      </c>
      <c r="S54" s="69">
        <v>23.788895062000002</v>
      </c>
      <c r="T54" s="69">
        <v>23.817658025</v>
      </c>
      <c r="U54" s="69">
        <v>23.845669136000001</v>
      </c>
      <c r="V54" s="69">
        <v>23.878061727999999</v>
      </c>
      <c r="W54" s="69">
        <v>23.912969136000001</v>
      </c>
      <c r="X54" s="69">
        <v>23.957112345999999</v>
      </c>
      <c r="Y54" s="69">
        <v>23.992008641999998</v>
      </c>
      <c r="Z54" s="69">
        <v>24.024379012000001</v>
      </c>
      <c r="AA54" s="69">
        <v>24.542603704000001</v>
      </c>
      <c r="AB54" s="69">
        <v>24.203637037</v>
      </c>
      <c r="AC54" s="69">
        <v>23.495859258999999</v>
      </c>
      <c r="AD54" s="69">
        <v>21.332574074</v>
      </c>
      <c r="AE54" s="69">
        <v>20.702196296</v>
      </c>
      <c r="AF54" s="69">
        <v>20.518029630000001</v>
      </c>
      <c r="AG54" s="69">
        <v>21.426424691000001</v>
      </c>
      <c r="AH54" s="69">
        <v>21.649917284000001</v>
      </c>
      <c r="AI54" s="69">
        <v>21.834858024999999</v>
      </c>
      <c r="AJ54" s="69">
        <v>21.978925925999999</v>
      </c>
      <c r="AK54" s="69">
        <v>22.088503704000001</v>
      </c>
      <c r="AL54" s="69">
        <v>22.16127037</v>
      </c>
      <c r="AM54" s="69">
        <v>22.088835801999998</v>
      </c>
      <c r="AN54" s="69">
        <v>22.169272840000001</v>
      </c>
      <c r="AO54" s="69">
        <v>22.294191357999999</v>
      </c>
      <c r="AP54" s="69">
        <v>22.534341975</v>
      </c>
      <c r="AQ54" s="69">
        <v>22.695160494</v>
      </c>
      <c r="AR54" s="69">
        <v>22.847397530999999</v>
      </c>
      <c r="AS54" s="69">
        <v>23.013833333000001</v>
      </c>
      <c r="AT54" s="69">
        <v>23.131822222</v>
      </c>
      <c r="AU54" s="69">
        <v>23.224144444</v>
      </c>
      <c r="AV54" s="69">
        <v>23.238249884999998</v>
      </c>
      <c r="AW54" s="69">
        <v>23.31865136</v>
      </c>
      <c r="AX54" s="69">
        <v>23.412798755000001</v>
      </c>
      <c r="AY54" s="69">
        <v>23.55271175</v>
      </c>
      <c r="AZ54" s="69">
        <v>23.650336222</v>
      </c>
      <c r="BA54" s="69">
        <v>23.737691853000001</v>
      </c>
      <c r="BB54" s="69">
        <v>23.806898020999999</v>
      </c>
      <c r="BC54" s="69">
        <v>23.879626433999999</v>
      </c>
      <c r="BD54" s="69">
        <v>23.947996471</v>
      </c>
      <c r="BE54" s="69">
        <v>24.021808083</v>
      </c>
      <c r="BF54" s="69">
        <v>24.074111406</v>
      </c>
      <c r="BG54" s="320">
        <v>24.114709999999999</v>
      </c>
      <c r="BH54" s="320">
        <v>24.129549999999998</v>
      </c>
      <c r="BI54" s="320">
        <v>24.157260000000001</v>
      </c>
      <c r="BJ54" s="320">
        <v>24.183789999999998</v>
      </c>
      <c r="BK54" s="320">
        <v>24.214089999999999</v>
      </c>
      <c r="BL54" s="320">
        <v>24.234559999999998</v>
      </c>
      <c r="BM54" s="320">
        <v>24.250139999999998</v>
      </c>
      <c r="BN54" s="320">
        <v>24.254439999999999</v>
      </c>
      <c r="BO54" s="320">
        <v>24.265029999999999</v>
      </c>
      <c r="BP54" s="320">
        <v>24.275510000000001</v>
      </c>
      <c r="BQ54" s="320">
        <v>24.286490000000001</v>
      </c>
      <c r="BR54" s="320">
        <v>24.296340000000001</v>
      </c>
      <c r="BS54" s="320">
        <v>24.30566</v>
      </c>
      <c r="BT54" s="320">
        <v>24.315480000000001</v>
      </c>
      <c r="BU54" s="320">
        <v>24.322939999999999</v>
      </c>
      <c r="BV54" s="320">
        <v>24.329090000000001</v>
      </c>
    </row>
    <row r="55" spans="1:74" s="160" customFormat="1" ht="12" customHeight="1" x14ac:dyDescent="0.25">
      <c r="A55" s="148"/>
      <c r="B55" s="755" t="s">
        <v>806</v>
      </c>
      <c r="C55" s="756"/>
      <c r="D55" s="756"/>
      <c r="E55" s="756"/>
      <c r="F55" s="756"/>
      <c r="G55" s="756"/>
      <c r="H55" s="756"/>
      <c r="I55" s="756"/>
      <c r="J55" s="756"/>
      <c r="K55" s="756"/>
      <c r="L55" s="756"/>
      <c r="M55" s="756"/>
      <c r="N55" s="756"/>
      <c r="O55" s="756"/>
      <c r="P55" s="756"/>
      <c r="Q55" s="756"/>
      <c r="AY55" s="458"/>
      <c r="AZ55" s="458"/>
      <c r="BA55" s="458"/>
      <c r="BB55" s="458"/>
      <c r="BC55" s="458"/>
      <c r="BD55" s="458"/>
      <c r="BE55" s="458"/>
      <c r="BF55" s="458"/>
      <c r="BG55" s="458"/>
      <c r="BH55" s="458"/>
      <c r="BI55" s="458"/>
      <c r="BJ55" s="458"/>
    </row>
    <row r="56" spans="1:74" s="427" customFormat="1" ht="12" customHeight="1" x14ac:dyDescent="0.25">
      <c r="A56" s="426"/>
      <c r="B56" s="776" t="str">
        <f>"Notes: "&amp;"EIA completed modeling and analysis for this report on " &amp;Dates!D2&amp;"."</f>
        <v>Notes: EIA completed modeling and analysis for this report on Thursday September 1, 2022.</v>
      </c>
      <c r="C56" s="798"/>
      <c r="D56" s="798"/>
      <c r="E56" s="798"/>
      <c r="F56" s="798"/>
      <c r="G56" s="798"/>
      <c r="H56" s="798"/>
      <c r="I56" s="798"/>
      <c r="J56" s="798"/>
      <c r="K56" s="798"/>
      <c r="L56" s="798"/>
      <c r="M56" s="798"/>
      <c r="N56" s="798"/>
      <c r="O56" s="798"/>
      <c r="P56" s="798"/>
      <c r="Q56" s="777"/>
      <c r="AY56" s="459"/>
      <c r="AZ56" s="459"/>
      <c r="BA56" s="459"/>
      <c r="BB56" s="459"/>
      <c r="BC56" s="459"/>
      <c r="BD56" s="627"/>
      <c r="BE56" s="627"/>
      <c r="BF56" s="627"/>
      <c r="BG56" s="627"/>
      <c r="BH56" s="459"/>
      <c r="BI56" s="459"/>
      <c r="BJ56" s="459"/>
    </row>
    <row r="57" spans="1:74" s="427" customFormat="1" ht="12" customHeight="1" x14ac:dyDescent="0.25">
      <c r="A57" s="426"/>
      <c r="B57" s="749" t="s">
        <v>350</v>
      </c>
      <c r="C57" s="748"/>
      <c r="D57" s="748"/>
      <c r="E57" s="748"/>
      <c r="F57" s="748"/>
      <c r="G57" s="748"/>
      <c r="H57" s="748"/>
      <c r="I57" s="748"/>
      <c r="J57" s="748"/>
      <c r="K57" s="748"/>
      <c r="L57" s="748"/>
      <c r="M57" s="748"/>
      <c r="N57" s="748"/>
      <c r="O57" s="748"/>
      <c r="P57" s="748"/>
      <c r="Q57" s="748"/>
      <c r="AY57" s="459"/>
      <c r="AZ57" s="459"/>
      <c r="BA57" s="459"/>
      <c r="BB57" s="459"/>
      <c r="BC57" s="459"/>
      <c r="BD57" s="627"/>
      <c r="BE57" s="627"/>
      <c r="BF57" s="627"/>
      <c r="BG57" s="627"/>
      <c r="BH57" s="459"/>
      <c r="BI57" s="459"/>
      <c r="BJ57" s="459"/>
    </row>
    <row r="58" spans="1:74" s="427" customFormat="1" ht="12" customHeight="1" x14ac:dyDescent="0.25">
      <c r="A58" s="426"/>
      <c r="B58" s="744" t="s">
        <v>856</v>
      </c>
      <c r="C58" s="741"/>
      <c r="D58" s="741"/>
      <c r="E58" s="741"/>
      <c r="F58" s="741"/>
      <c r="G58" s="741"/>
      <c r="H58" s="741"/>
      <c r="I58" s="741"/>
      <c r="J58" s="741"/>
      <c r="K58" s="741"/>
      <c r="L58" s="741"/>
      <c r="M58" s="741"/>
      <c r="N58" s="741"/>
      <c r="O58" s="741"/>
      <c r="P58" s="741"/>
      <c r="Q58" s="735"/>
      <c r="AY58" s="459"/>
      <c r="AZ58" s="459"/>
      <c r="BA58" s="459"/>
      <c r="BB58" s="459"/>
      <c r="BC58" s="459"/>
      <c r="BD58" s="627"/>
      <c r="BE58" s="627"/>
      <c r="BF58" s="627"/>
      <c r="BG58" s="627"/>
      <c r="BH58" s="459"/>
      <c r="BI58" s="459"/>
      <c r="BJ58" s="459"/>
    </row>
    <row r="59" spans="1:74" s="428" customFormat="1" ht="12" customHeight="1" x14ac:dyDescent="0.25">
      <c r="A59" s="426"/>
      <c r="B59" s="794" t="s">
        <v>857</v>
      </c>
      <c r="C59" s="735"/>
      <c r="D59" s="735"/>
      <c r="E59" s="735"/>
      <c r="F59" s="735"/>
      <c r="G59" s="735"/>
      <c r="H59" s="735"/>
      <c r="I59" s="735"/>
      <c r="J59" s="735"/>
      <c r="K59" s="735"/>
      <c r="L59" s="735"/>
      <c r="M59" s="735"/>
      <c r="N59" s="735"/>
      <c r="O59" s="735"/>
      <c r="P59" s="735"/>
      <c r="Q59" s="735"/>
      <c r="AY59" s="460"/>
      <c r="AZ59" s="460"/>
      <c r="BA59" s="460"/>
      <c r="BB59" s="460"/>
      <c r="BC59" s="460"/>
      <c r="BD59" s="628"/>
      <c r="BE59" s="628"/>
      <c r="BF59" s="628"/>
      <c r="BG59" s="628"/>
      <c r="BH59" s="460"/>
      <c r="BI59" s="460"/>
      <c r="BJ59" s="460"/>
    </row>
    <row r="60" spans="1:74" s="427" customFormat="1" ht="12" customHeight="1" x14ac:dyDescent="0.25">
      <c r="A60" s="426"/>
      <c r="B60" s="742" t="s">
        <v>2</v>
      </c>
      <c r="C60" s="741"/>
      <c r="D60" s="741"/>
      <c r="E60" s="741"/>
      <c r="F60" s="741"/>
      <c r="G60" s="741"/>
      <c r="H60" s="741"/>
      <c r="I60" s="741"/>
      <c r="J60" s="741"/>
      <c r="K60" s="741"/>
      <c r="L60" s="741"/>
      <c r="M60" s="741"/>
      <c r="N60" s="741"/>
      <c r="O60" s="741"/>
      <c r="P60" s="741"/>
      <c r="Q60" s="735"/>
      <c r="AY60" s="459"/>
      <c r="AZ60" s="459"/>
      <c r="BA60" s="459"/>
      <c r="BB60" s="459"/>
      <c r="BC60" s="459"/>
      <c r="BD60" s="627"/>
      <c r="BE60" s="627"/>
      <c r="BF60" s="627"/>
      <c r="BG60" s="459"/>
      <c r="BH60" s="459"/>
      <c r="BI60" s="459"/>
      <c r="BJ60" s="459"/>
    </row>
    <row r="61" spans="1:74" s="427" customFormat="1" ht="12" customHeight="1" x14ac:dyDescent="0.25">
      <c r="A61" s="426"/>
      <c r="B61" s="744" t="s">
        <v>829</v>
      </c>
      <c r="C61" s="745"/>
      <c r="D61" s="745"/>
      <c r="E61" s="745"/>
      <c r="F61" s="745"/>
      <c r="G61" s="745"/>
      <c r="H61" s="745"/>
      <c r="I61" s="745"/>
      <c r="J61" s="745"/>
      <c r="K61" s="745"/>
      <c r="L61" s="745"/>
      <c r="M61" s="745"/>
      <c r="N61" s="745"/>
      <c r="O61" s="745"/>
      <c r="P61" s="745"/>
      <c r="Q61" s="735"/>
      <c r="AY61" s="459"/>
      <c r="AZ61" s="459"/>
      <c r="BA61" s="459"/>
      <c r="BB61" s="459"/>
      <c r="BC61" s="459"/>
      <c r="BD61" s="627"/>
      <c r="BE61" s="627"/>
      <c r="BF61" s="627"/>
      <c r="BG61" s="459"/>
      <c r="BH61" s="459"/>
      <c r="BI61" s="459"/>
      <c r="BJ61" s="459"/>
    </row>
    <row r="62" spans="1:74" s="427" customFormat="1" ht="12" customHeight="1" x14ac:dyDescent="0.25">
      <c r="A62" s="393"/>
      <c r="B62" s="746" t="s">
        <v>1353</v>
      </c>
      <c r="C62" s="735"/>
      <c r="D62" s="735"/>
      <c r="E62" s="735"/>
      <c r="F62" s="735"/>
      <c r="G62" s="735"/>
      <c r="H62" s="735"/>
      <c r="I62" s="735"/>
      <c r="J62" s="735"/>
      <c r="K62" s="735"/>
      <c r="L62" s="735"/>
      <c r="M62" s="735"/>
      <c r="N62" s="735"/>
      <c r="O62" s="735"/>
      <c r="P62" s="735"/>
      <c r="Q62" s="735"/>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1" sqref="B1:AL1"/>
    </sheetView>
  </sheetViews>
  <sheetFormatPr defaultColWidth="9.54296875" defaultRowHeight="10" x14ac:dyDescent="0.2"/>
  <cols>
    <col min="1" max="1" width="13.453125" style="188" customWidth="1"/>
    <col min="2" max="2" width="36.453125" style="188" customWidth="1"/>
    <col min="3" max="50" width="6.54296875" style="188" customWidth="1"/>
    <col min="51" max="55" width="6.54296875" style="314" customWidth="1"/>
    <col min="56" max="58" width="6.54296875" style="630" customWidth="1"/>
    <col min="59" max="62" width="6.54296875" style="314" customWidth="1"/>
    <col min="63" max="74" width="6.54296875" style="188" customWidth="1"/>
    <col min="75" max="16384" width="9.54296875" style="188"/>
  </cols>
  <sheetData>
    <row r="1" spans="1:74" ht="13.4" customHeight="1" x14ac:dyDescent="0.3">
      <c r="A1" s="759" t="s">
        <v>790</v>
      </c>
      <c r="B1" s="834" t="s">
        <v>1342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2"/>
    </row>
    <row r="2" spans="1:74" s="189" customFormat="1" ht="13.4" customHeight="1" x14ac:dyDescent="0.25">
      <c r="A2" s="760"/>
      <c r="B2" s="671" t="str">
        <f>"U.S. Energy Information Administration  |  Short-Term Energy Outlook  - "&amp;Dates!D1</f>
        <v>U.S. Energy Information Administration  |  Short-Term Energy Outlook  - September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8"/>
      <c r="B5" s="190" t="s">
        <v>154</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64</v>
      </c>
      <c r="B6" s="206" t="s">
        <v>431</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654.55931254999996</v>
      </c>
      <c r="AE6" s="266">
        <v>288.84920711000001</v>
      </c>
      <c r="AF6" s="266">
        <v>28.409565830999998</v>
      </c>
      <c r="AG6" s="266">
        <v>1.0795219458</v>
      </c>
      <c r="AH6" s="266">
        <v>9.4712043297000008</v>
      </c>
      <c r="AI6" s="266">
        <v>103.48501727</v>
      </c>
      <c r="AJ6" s="266">
        <v>398.98624133999999</v>
      </c>
      <c r="AK6" s="266">
        <v>615.63160243000004</v>
      </c>
      <c r="AL6" s="266">
        <v>987.22788928</v>
      </c>
      <c r="AM6" s="266">
        <v>1123.4652619999999</v>
      </c>
      <c r="AN6" s="266">
        <v>1052.6428034999999</v>
      </c>
      <c r="AO6" s="266">
        <v>837.28746951999995</v>
      </c>
      <c r="AP6" s="266">
        <v>519.31099835999999</v>
      </c>
      <c r="AQ6" s="266">
        <v>244.44722565000001</v>
      </c>
      <c r="AR6" s="266">
        <v>14.18638273</v>
      </c>
      <c r="AS6" s="266">
        <v>13.561306816</v>
      </c>
      <c r="AT6" s="266">
        <v>3.377967747</v>
      </c>
      <c r="AU6" s="266">
        <v>67.722382820000007</v>
      </c>
      <c r="AV6" s="266">
        <v>280.94623331999998</v>
      </c>
      <c r="AW6" s="266">
        <v>726.91724001</v>
      </c>
      <c r="AX6" s="266">
        <v>913.68750772999999</v>
      </c>
      <c r="AY6" s="266">
        <v>1302.6019024</v>
      </c>
      <c r="AZ6" s="266">
        <v>993.92048811999996</v>
      </c>
      <c r="BA6" s="266">
        <v>842.33451836999996</v>
      </c>
      <c r="BB6" s="266">
        <v>543.93720091</v>
      </c>
      <c r="BC6" s="266">
        <v>187.44608346000001</v>
      </c>
      <c r="BD6" s="266">
        <v>53.521767107999999</v>
      </c>
      <c r="BE6" s="266">
        <v>2.7426628281999998</v>
      </c>
      <c r="BF6" s="266">
        <v>10.992198916</v>
      </c>
      <c r="BG6" s="309">
        <v>103.89190754000001</v>
      </c>
      <c r="BH6" s="309">
        <v>419.14982631999999</v>
      </c>
      <c r="BI6" s="309">
        <v>686.45816090999995</v>
      </c>
      <c r="BJ6" s="309">
        <v>1026.8584605000001</v>
      </c>
      <c r="BK6" s="309">
        <v>1194.0009697999999</v>
      </c>
      <c r="BL6" s="309">
        <v>997.85584662999997</v>
      </c>
      <c r="BM6" s="309">
        <v>888.29027868000003</v>
      </c>
      <c r="BN6" s="309">
        <v>545.22237197000004</v>
      </c>
      <c r="BO6" s="309">
        <v>256.01387548000002</v>
      </c>
      <c r="BP6" s="309">
        <v>46.390361738999999</v>
      </c>
      <c r="BQ6" s="309">
        <v>7.5670939035</v>
      </c>
      <c r="BR6" s="309">
        <v>17.842447047</v>
      </c>
      <c r="BS6" s="309">
        <v>110.33128016000001</v>
      </c>
      <c r="BT6" s="309">
        <v>419.93588104999998</v>
      </c>
      <c r="BU6" s="309">
        <v>679.64688641999999</v>
      </c>
      <c r="BV6" s="309">
        <v>1026.9010370000001</v>
      </c>
    </row>
    <row r="7" spans="1:74" ht="11.15" customHeight="1" x14ac:dyDescent="0.25">
      <c r="A7" s="9" t="s">
        <v>66</v>
      </c>
      <c r="B7" s="206" t="s">
        <v>463</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566.35164982000003</v>
      </c>
      <c r="AE7" s="266">
        <v>249.77817521</v>
      </c>
      <c r="AF7" s="266">
        <v>17.755027088999999</v>
      </c>
      <c r="AG7" s="266">
        <v>0</v>
      </c>
      <c r="AH7" s="266">
        <v>4.0724849357000004</v>
      </c>
      <c r="AI7" s="266">
        <v>80.611080052000005</v>
      </c>
      <c r="AJ7" s="266">
        <v>337.36866622999997</v>
      </c>
      <c r="AK7" s="266">
        <v>547.32030328999997</v>
      </c>
      <c r="AL7" s="266">
        <v>944.39229766000005</v>
      </c>
      <c r="AM7" s="266">
        <v>1067.0073072</v>
      </c>
      <c r="AN7" s="266">
        <v>1018.2310801</v>
      </c>
      <c r="AO7" s="266">
        <v>737.12161151999999</v>
      </c>
      <c r="AP7" s="266">
        <v>441.39611288999998</v>
      </c>
      <c r="AQ7" s="266">
        <v>215.62252197999999</v>
      </c>
      <c r="AR7" s="266">
        <v>10.073696342</v>
      </c>
      <c r="AS7" s="266">
        <v>3.7511308675000001</v>
      </c>
      <c r="AT7" s="266">
        <v>2.0292863875</v>
      </c>
      <c r="AU7" s="266">
        <v>50.492175988</v>
      </c>
      <c r="AV7" s="266">
        <v>207.39049592999999</v>
      </c>
      <c r="AW7" s="266">
        <v>708.04566651000005</v>
      </c>
      <c r="AX7" s="266">
        <v>809.52349660000004</v>
      </c>
      <c r="AY7" s="266">
        <v>1244.1581361999999</v>
      </c>
      <c r="AZ7" s="266">
        <v>933.65903184000001</v>
      </c>
      <c r="BA7" s="266">
        <v>759.75035748000005</v>
      </c>
      <c r="BB7" s="266">
        <v>495.25535785</v>
      </c>
      <c r="BC7" s="266">
        <v>146.67806049000001</v>
      </c>
      <c r="BD7" s="266">
        <v>27.137339195999999</v>
      </c>
      <c r="BE7" s="266">
        <v>1.7150501927999999</v>
      </c>
      <c r="BF7" s="266">
        <v>6.6530774076999997</v>
      </c>
      <c r="BG7" s="309">
        <v>73.140720844000001</v>
      </c>
      <c r="BH7" s="309">
        <v>358.29944131000002</v>
      </c>
      <c r="BI7" s="309">
        <v>634.43047777000004</v>
      </c>
      <c r="BJ7" s="309">
        <v>969.55978829000003</v>
      </c>
      <c r="BK7" s="309">
        <v>1115.8164041</v>
      </c>
      <c r="BL7" s="309">
        <v>932.61556435</v>
      </c>
      <c r="BM7" s="309">
        <v>808.67587679999997</v>
      </c>
      <c r="BN7" s="309">
        <v>463.17827605999997</v>
      </c>
      <c r="BO7" s="309">
        <v>195.63815962000001</v>
      </c>
      <c r="BP7" s="309">
        <v>21.823505947000001</v>
      </c>
      <c r="BQ7" s="309">
        <v>1.7774015218999999</v>
      </c>
      <c r="BR7" s="309">
        <v>7.6641222739000003</v>
      </c>
      <c r="BS7" s="309">
        <v>75.585395508000005</v>
      </c>
      <c r="BT7" s="309">
        <v>361.56974606</v>
      </c>
      <c r="BU7" s="309">
        <v>630.51388674999998</v>
      </c>
      <c r="BV7" s="309">
        <v>969.50278448999995</v>
      </c>
    </row>
    <row r="8" spans="1:74" ht="11.15" customHeight="1" x14ac:dyDescent="0.25">
      <c r="A8" s="9" t="s">
        <v>67</v>
      </c>
      <c r="B8" s="206" t="s">
        <v>432</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566.17247440000006</v>
      </c>
      <c r="AE8" s="266">
        <v>256.30422791000001</v>
      </c>
      <c r="AF8" s="266">
        <v>22.446672599999999</v>
      </c>
      <c r="AG8" s="266">
        <v>0.71108175071000002</v>
      </c>
      <c r="AH8" s="266">
        <v>13.204222353</v>
      </c>
      <c r="AI8" s="266">
        <v>111.4501616</v>
      </c>
      <c r="AJ8" s="266">
        <v>464.33512017999999</v>
      </c>
      <c r="AK8" s="266">
        <v>599.00917382</v>
      </c>
      <c r="AL8" s="266">
        <v>1034.7399766999999</v>
      </c>
      <c r="AM8" s="266">
        <v>1147.2413329999999</v>
      </c>
      <c r="AN8" s="266">
        <v>1248.5720074999999</v>
      </c>
      <c r="AO8" s="266">
        <v>689.60482588000002</v>
      </c>
      <c r="AP8" s="266">
        <v>449.66974843999998</v>
      </c>
      <c r="AQ8" s="266">
        <v>244.10963229999999</v>
      </c>
      <c r="AR8" s="266">
        <v>14.446599383000001</v>
      </c>
      <c r="AS8" s="266">
        <v>6.5269832541000001</v>
      </c>
      <c r="AT8" s="266">
        <v>5.0686100225999997</v>
      </c>
      <c r="AU8" s="266">
        <v>57.457137002000003</v>
      </c>
      <c r="AV8" s="266">
        <v>226.37380793</v>
      </c>
      <c r="AW8" s="266">
        <v>780.25052208</v>
      </c>
      <c r="AX8" s="266">
        <v>880.1659502</v>
      </c>
      <c r="AY8" s="266">
        <v>1392.2309748</v>
      </c>
      <c r="AZ8" s="266">
        <v>1085.0031121</v>
      </c>
      <c r="BA8" s="266">
        <v>792.31772760000001</v>
      </c>
      <c r="BB8" s="266">
        <v>567.35242871000003</v>
      </c>
      <c r="BC8" s="266">
        <v>159.54680167999999</v>
      </c>
      <c r="BD8" s="266">
        <v>26.648415782000001</v>
      </c>
      <c r="BE8" s="266">
        <v>4.7079375861999999</v>
      </c>
      <c r="BF8" s="266">
        <v>16.665254169000001</v>
      </c>
      <c r="BG8" s="309">
        <v>95.737452966999996</v>
      </c>
      <c r="BH8" s="309">
        <v>394.55342337000002</v>
      </c>
      <c r="BI8" s="309">
        <v>723.79990078000003</v>
      </c>
      <c r="BJ8" s="309">
        <v>1126.2418484</v>
      </c>
      <c r="BK8" s="309">
        <v>1260.0495074</v>
      </c>
      <c r="BL8" s="309">
        <v>1036.9424269000001</v>
      </c>
      <c r="BM8" s="309">
        <v>851.97986118999995</v>
      </c>
      <c r="BN8" s="309">
        <v>478.37662984999997</v>
      </c>
      <c r="BO8" s="309">
        <v>225.78387891</v>
      </c>
      <c r="BP8" s="309">
        <v>37.469780673000002</v>
      </c>
      <c r="BQ8" s="309">
        <v>6.8396118519</v>
      </c>
      <c r="BR8" s="309">
        <v>18.779849980000002</v>
      </c>
      <c r="BS8" s="309">
        <v>100.84746684</v>
      </c>
      <c r="BT8" s="309">
        <v>401.17654649000002</v>
      </c>
      <c r="BU8" s="309">
        <v>723.75374324999996</v>
      </c>
      <c r="BV8" s="309">
        <v>1126.1957857</v>
      </c>
    </row>
    <row r="9" spans="1:74" ht="11.15" customHeight="1" x14ac:dyDescent="0.25">
      <c r="A9" s="9" t="s">
        <v>68</v>
      </c>
      <c r="B9" s="206" t="s">
        <v>433</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532.47430233</v>
      </c>
      <c r="AE9" s="266">
        <v>245.78966632999999</v>
      </c>
      <c r="AF9" s="266">
        <v>20.882618403999999</v>
      </c>
      <c r="AG9" s="266">
        <v>5.9989722222999999</v>
      </c>
      <c r="AH9" s="266">
        <v>18.312555635999999</v>
      </c>
      <c r="AI9" s="266">
        <v>142.54225048000001</v>
      </c>
      <c r="AJ9" s="266">
        <v>555.79488934000005</v>
      </c>
      <c r="AK9" s="266">
        <v>663.49197083000001</v>
      </c>
      <c r="AL9" s="266">
        <v>1097.1800164000001</v>
      </c>
      <c r="AM9" s="266">
        <v>1179.8275246999999</v>
      </c>
      <c r="AN9" s="266">
        <v>1374.7261569</v>
      </c>
      <c r="AO9" s="266">
        <v>672.45607333999999</v>
      </c>
      <c r="AP9" s="266">
        <v>479.06266642000003</v>
      </c>
      <c r="AQ9" s="266">
        <v>226.13431420000001</v>
      </c>
      <c r="AR9" s="266">
        <v>14.298541267999999</v>
      </c>
      <c r="AS9" s="266">
        <v>8.4784009332999997</v>
      </c>
      <c r="AT9" s="266">
        <v>11.088781084000001</v>
      </c>
      <c r="AU9" s="266">
        <v>68.389908438000006</v>
      </c>
      <c r="AV9" s="266">
        <v>294.93081121</v>
      </c>
      <c r="AW9" s="266">
        <v>738.73437851000006</v>
      </c>
      <c r="AX9" s="266">
        <v>993.17650831000003</v>
      </c>
      <c r="AY9" s="266">
        <v>1442.2179666</v>
      </c>
      <c r="AZ9" s="266">
        <v>1195.2458984</v>
      </c>
      <c r="BA9" s="266">
        <v>847.83142385999997</v>
      </c>
      <c r="BB9" s="266">
        <v>577.77907778999997</v>
      </c>
      <c r="BC9" s="266">
        <v>185.71201148</v>
      </c>
      <c r="BD9" s="266">
        <v>29.795050503999999</v>
      </c>
      <c r="BE9" s="266">
        <v>9.3365951655000003</v>
      </c>
      <c r="BF9" s="266">
        <v>8.4317226704999992</v>
      </c>
      <c r="BG9" s="309">
        <v>117.38202013999999</v>
      </c>
      <c r="BH9" s="309">
        <v>412.82493062999998</v>
      </c>
      <c r="BI9" s="309">
        <v>797.75839945999996</v>
      </c>
      <c r="BJ9" s="309">
        <v>1232.0285243000001</v>
      </c>
      <c r="BK9" s="309">
        <v>1330.5472616</v>
      </c>
      <c r="BL9" s="309">
        <v>1069.5497035999999</v>
      </c>
      <c r="BM9" s="309">
        <v>849.22893636000003</v>
      </c>
      <c r="BN9" s="309">
        <v>461.69391006000001</v>
      </c>
      <c r="BO9" s="309">
        <v>207.19279761000001</v>
      </c>
      <c r="BP9" s="309">
        <v>46.971451778999999</v>
      </c>
      <c r="BQ9" s="309">
        <v>14.42214212</v>
      </c>
      <c r="BR9" s="309">
        <v>26.1287892</v>
      </c>
      <c r="BS9" s="309">
        <v>127.9498262</v>
      </c>
      <c r="BT9" s="309">
        <v>427.22657894999998</v>
      </c>
      <c r="BU9" s="309">
        <v>813.20341692</v>
      </c>
      <c r="BV9" s="309">
        <v>1232.2498684</v>
      </c>
    </row>
    <row r="10" spans="1:74" ht="11.15" customHeight="1" x14ac:dyDescent="0.25">
      <c r="A10" s="9" t="s">
        <v>329</v>
      </c>
      <c r="B10" s="206" t="s">
        <v>464</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177.56571971</v>
      </c>
      <c r="AE10" s="266">
        <v>74.170321223000002</v>
      </c>
      <c r="AF10" s="266">
        <v>1.7649062950000001</v>
      </c>
      <c r="AG10" s="266">
        <v>0</v>
      </c>
      <c r="AH10" s="266">
        <v>5.3968523604E-2</v>
      </c>
      <c r="AI10" s="266">
        <v>17.019077660000001</v>
      </c>
      <c r="AJ10" s="266">
        <v>96.183221556000007</v>
      </c>
      <c r="AK10" s="266">
        <v>226.72636292999999</v>
      </c>
      <c r="AL10" s="266">
        <v>556.11470333</v>
      </c>
      <c r="AM10" s="266">
        <v>578.28604746999997</v>
      </c>
      <c r="AN10" s="266">
        <v>484.43899716999999</v>
      </c>
      <c r="AO10" s="266">
        <v>283.12582046</v>
      </c>
      <c r="AP10" s="266">
        <v>153.83899618999999</v>
      </c>
      <c r="AQ10" s="266">
        <v>56.772770279</v>
      </c>
      <c r="AR10" s="266">
        <v>1.2803022705</v>
      </c>
      <c r="AS10" s="266">
        <v>5.3457066189999999E-2</v>
      </c>
      <c r="AT10" s="266">
        <v>2.6701254872999999E-2</v>
      </c>
      <c r="AU10" s="266">
        <v>10.187898820999999</v>
      </c>
      <c r="AV10" s="266">
        <v>69.972303341</v>
      </c>
      <c r="AW10" s="266">
        <v>377.08515378999999</v>
      </c>
      <c r="AX10" s="266">
        <v>351.43100702999999</v>
      </c>
      <c r="AY10" s="266">
        <v>643.49500033000004</v>
      </c>
      <c r="AZ10" s="266">
        <v>411.47520753999999</v>
      </c>
      <c r="BA10" s="266">
        <v>285.60059826999998</v>
      </c>
      <c r="BB10" s="266">
        <v>157.05898436999999</v>
      </c>
      <c r="BC10" s="266">
        <v>30.749521909999999</v>
      </c>
      <c r="BD10" s="266">
        <v>1.0368423844000001</v>
      </c>
      <c r="BE10" s="266">
        <v>2.6368376719000001E-2</v>
      </c>
      <c r="BF10" s="266">
        <v>0.44205399680000002</v>
      </c>
      <c r="BG10" s="309">
        <v>12.268093404</v>
      </c>
      <c r="BH10" s="309">
        <v>128.34050303000001</v>
      </c>
      <c r="BI10" s="309">
        <v>302.21602718999998</v>
      </c>
      <c r="BJ10" s="309">
        <v>520.55514319999997</v>
      </c>
      <c r="BK10" s="309">
        <v>591.82149473000004</v>
      </c>
      <c r="BL10" s="309">
        <v>452.90977408999998</v>
      </c>
      <c r="BM10" s="309">
        <v>337.33844613999997</v>
      </c>
      <c r="BN10" s="309">
        <v>148.11269086999999</v>
      </c>
      <c r="BO10" s="309">
        <v>45.491403476999999</v>
      </c>
      <c r="BP10" s="309">
        <v>1.1080407565999999</v>
      </c>
      <c r="BQ10" s="309">
        <v>5.2091218028E-2</v>
      </c>
      <c r="BR10" s="309">
        <v>0.24742915074999999</v>
      </c>
      <c r="BS10" s="309">
        <v>13.319930399</v>
      </c>
      <c r="BT10" s="309">
        <v>131.66168729</v>
      </c>
      <c r="BU10" s="309">
        <v>305.90212609999998</v>
      </c>
      <c r="BV10" s="309">
        <v>519.7263653</v>
      </c>
    </row>
    <row r="11" spans="1:74" ht="11.15" customHeight="1" x14ac:dyDescent="0.25">
      <c r="A11" s="9" t="s">
        <v>69</v>
      </c>
      <c r="B11" s="206" t="s">
        <v>435</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247.58139305</v>
      </c>
      <c r="AE11" s="266">
        <v>85.739671657000002</v>
      </c>
      <c r="AF11" s="266">
        <v>2.6945546990999998</v>
      </c>
      <c r="AG11" s="266">
        <v>0</v>
      </c>
      <c r="AH11" s="266">
        <v>0</v>
      </c>
      <c r="AI11" s="266">
        <v>19.964104630000001</v>
      </c>
      <c r="AJ11" s="266">
        <v>154.47262026000001</v>
      </c>
      <c r="AK11" s="266">
        <v>344.63382124999998</v>
      </c>
      <c r="AL11" s="266">
        <v>726.10582920000002</v>
      </c>
      <c r="AM11" s="266">
        <v>735.43388909999999</v>
      </c>
      <c r="AN11" s="266">
        <v>714.76109847999999</v>
      </c>
      <c r="AO11" s="266">
        <v>337.94580285000001</v>
      </c>
      <c r="AP11" s="266">
        <v>230.27072371</v>
      </c>
      <c r="AQ11" s="266">
        <v>82.788255810999999</v>
      </c>
      <c r="AR11" s="266">
        <v>0.92606602310999997</v>
      </c>
      <c r="AS11" s="266">
        <v>0</v>
      </c>
      <c r="AT11" s="266">
        <v>0</v>
      </c>
      <c r="AU11" s="266">
        <v>19.411194944999998</v>
      </c>
      <c r="AV11" s="266">
        <v>102.19881219</v>
      </c>
      <c r="AW11" s="266">
        <v>520.13643664999995</v>
      </c>
      <c r="AX11" s="266">
        <v>413.47809624000001</v>
      </c>
      <c r="AY11" s="266">
        <v>845.40542626000001</v>
      </c>
      <c r="AZ11" s="266">
        <v>589.40319136000005</v>
      </c>
      <c r="BA11" s="266">
        <v>386.51302786000002</v>
      </c>
      <c r="BB11" s="266">
        <v>215.46331147999999</v>
      </c>
      <c r="BC11" s="266">
        <v>31.258536742</v>
      </c>
      <c r="BD11" s="266">
        <v>0.69308838910000004</v>
      </c>
      <c r="BE11" s="266">
        <v>0</v>
      </c>
      <c r="BF11" s="266">
        <v>0</v>
      </c>
      <c r="BG11" s="309">
        <v>18.369278844</v>
      </c>
      <c r="BH11" s="309">
        <v>176.61523936</v>
      </c>
      <c r="BI11" s="309">
        <v>415.60457754999999</v>
      </c>
      <c r="BJ11" s="309">
        <v>704.92701417000001</v>
      </c>
      <c r="BK11" s="309">
        <v>781.33755349</v>
      </c>
      <c r="BL11" s="309">
        <v>594.42856218999998</v>
      </c>
      <c r="BM11" s="309">
        <v>436.20969592</v>
      </c>
      <c r="BN11" s="309">
        <v>197.93498923999999</v>
      </c>
      <c r="BO11" s="309">
        <v>62.506034210000003</v>
      </c>
      <c r="BP11" s="309">
        <v>2.6977503509999998</v>
      </c>
      <c r="BQ11" s="309">
        <v>0</v>
      </c>
      <c r="BR11" s="309">
        <v>0.23073368322999999</v>
      </c>
      <c r="BS11" s="309">
        <v>21.901342138</v>
      </c>
      <c r="BT11" s="309">
        <v>185.93712274999999</v>
      </c>
      <c r="BU11" s="309">
        <v>426.76546521</v>
      </c>
      <c r="BV11" s="309">
        <v>705.12290168000004</v>
      </c>
    </row>
    <row r="12" spans="1:74" ht="11.15" customHeight="1" x14ac:dyDescent="0.25">
      <c r="A12" s="9" t="s">
        <v>70</v>
      </c>
      <c r="B12" s="206" t="s">
        <v>436</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88.808993681999993</v>
      </c>
      <c r="AE12" s="266">
        <v>12.599778815000001</v>
      </c>
      <c r="AF12" s="266">
        <v>7.3723368614000001E-2</v>
      </c>
      <c r="AG12" s="266">
        <v>0</v>
      </c>
      <c r="AH12" s="266">
        <v>0.24435747553000001</v>
      </c>
      <c r="AI12" s="266">
        <v>7.4401166926000002</v>
      </c>
      <c r="AJ12" s="266">
        <v>83.230011243999996</v>
      </c>
      <c r="AK12" s="266">
        <v>174.93088162999999</v>
      </c>
      <c r="AL12" s="266">
        <v>476.99935621999998</v>
      </c>
      <c r="AM12" s="266">
        <v>514.82875271</v>
      </c>
      <c r="AN12" s="266">
        <v>580.53798769000002</v>
      </c>
      <c r="AO12" s="266">
        <v>200.10665391000001</v>
      </c>
      <c r="AP12" s="266">
        <v>102.95288956</v>
      </c>
      <c r="AQ12" s="266">
        <v>18.082961922999999</v>
      </c>
      <c r="AR12" s="266">
        <v>7.3485073186000005E-2</v>
      </c>
      <c r="AS12" s="266">
        <v>0</v>
      </c>
      <c r="AT12" s="266">
        <v>0</v>
      </c>
      <c r="AU12" s="266">
        <v>1.0710517519</v>
      </c>
      <c r="AV12" s="266">
        <v>32.230922223999997</v>
      </c>
      <c r="AW12" s="266">
        <v>256.90865471000001</v>
      </c>
      <c r="AX12" s="266">
        <v>206.00949392000001</v>
      </c>
      <c r="AY12" s="266">
        <v>580.18047931000001</v>
      </c>
      <c r="AZ12" s="266">
        <v>498.89104673999998</v>
      </c>
      <c r="BA12" s="266">
        <v>264.53183953000001</v>
      </c>
      <c r="BB12" s="266">
        <v>52.715690840999997</v>
      </c>
      <c r="BC12" s="266">
        <v>3.6121086868000001</v>
      </c>
      <c r="BD12" s="266">
        <v>0</v>
      </c>
      <c r="BE12" s="266">
        <v>0</v>
      </c>
      <c r="BF12" s="266">
        <v>0</v>
      </c>
      <c r="BG12" s="309">
        <v>3.8643970345</v>
      </c>
      <c r="BH12" s="309">
        <v>58.841123103999998</v>
      </c>
      <c r="BI12" s="309">
        <v>237.28188324000001</v>
      </c>
      <c r="BJ12" s="309">
        <v>487.32389194000001</v>
      </c>
      <c r="BK12" s="309">
        <v>533.44908838000003</v>
      </c>
      <c r="BL12" s="309">
        <v>386.38734865999999</v>
      </c>
      <c r="BM12" s="309">
        <v>245.11681565999999</v>
      </c>
      <c r="BN12" s="309">
        <v>78.293456086999996</v>
      </c>
      <c r="BO12" s="309">
        <v>9.9850550365000004</v>
      </c>
      <c r="BP12" s="309">
        <v>0.33721043943000001</v>
      </c>
      <c r="BQ12" s="309">
        <v>0</v>
      </c>
      <c r="BR12" s="309">
        <v>0.24106674616000001</v>
      </c>
      <c r="BS12" s="309">
        <v>5.0994045035999997</v>
      </c>
      <c r="BT12" s="309">
        <v>65.198338828999994</v>
      </c>
      <c r="BU12" s="309">
        <v>252.14490063</v>
      </c>
      <c r="BV12" s="309">
        <v>487.07805916000001</v>
      </c>
    </row>
    <row r="13" spans="1:74" ht="11.15" customHeight="1" x14ac:dyDescent="0.25">
      <c r="A13" s="9" t="s">
        <v>71</v>
      </c>
      <c r="B13" s="206" t="s">
        <v>437</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415.34866434000003</v>
      </c>
      <c r="AE13" s="266">
        <v>186.43829131000001</v>
      </c>
      <c r="AF13" s="266">
        <v>74.140581229999995</v>
      </c>
      <c r="AG13" s="266">
        <v>14.204330784</v>
      </c>
      <c r="AH13" s="266">
        <v>9.0983202521000006</v>
      </c>
      <c r="AI13" s="266">
        <v>104.08196923</v>
      </c>
      <c r="AJ13" s="266">
        <v>326.54525604000003</v>
      </c>
      <c r="AK13" s="266">
        <v>567.10001595000006</v>
      </c>
      <c r="AL13" s="266">
        <v>887.95683853000003</v>
      </c>
      <c r="AM13" s="266">
        <v>878.99038143999996</v>
      </c>
      <c r="AN13" s="266">
        <v>784.62505732</v>
      </c>
      <c r="AO13" s="266">
        <v>645.14258514000005</v>
      </c>
      <c r="AP13" s="266">
        <v>406.02812656999998</v>
      </c>
      <c r="AQ13" s="266">
        <v>222.39250222999999</v>
      </c>
      <c r="AR13" s="266">
        <v>35.095008608999997</v>
      </c>
      <c r="AS13" s="266">
        <v>4.5183399075999997</v>
      </c>
      <c r="AT13" s="266">
        <v>23.100561146</v>
      </c>
      <c r="AU13" s="266">
        <v>82.269194110000001</v>
      </c>
      <c r="AV13" s="266">
        <v>346.12309438</v>
      </c>
      <c r="AW13" s="266">
        <v>493.05882048000001</v>
      </c>
      <c r="AX13" s="266">
        <v>795.25741919999996</v>
      </c>
      <c r="AY13" s="266">
        <v>883.90973251000003</v>
      </c>
      <c r="AZ13" s="266">
        <v>803.8021225</v>
      </c>
      <c r="BA13" s="266">
        <v>608.69175237000002</v>
      </c>
      <c r="BB13" s="266">
        <v>423.46323701</v>
      </c>
      <c r="BC13" s="266">
        <v>244.81718240000001</v>
      </c>
      <c r="BD13" s="266">
        <v>69.975979401999993</v>
      </c>
      <c r="BE13" s="266">
        <v>6.2342417814999997</v>
      </c>
      <c r="BF13" s="266">
        <v>3.8616818199999998</v>
      </c>
      <c r="BG13" s="309">
        <v>111.2251212</v>
      </c>
      <c r="BH13" s="309">
        <v>325.52336649</v>
      </c>
      <c r="BI13" s="309">
        <v>615.02157844999999</v>
      </c>
      <c r="BJ13" s="309">
        <v>893.56968073999997</v>
      </c>
      <c r="BK13" s="309">
        <v>887.75024157999997</v>
      </c>
      <c r="BL13" s="309">
        <v>727.09270545000004</v>
      </c>
      <c r="BM13" s="309">
        <v>613.70210852000002</v>
      </c>
      <c r="BN13" s="309">
        <v>409.81086742999997</v>
      </c>
      <c r="BO13" s="309">
        <v>218.82551846000001</v>
      </c>
      <c r="BP13" s="309">
        <v>78.230951755999996</v>
      </c>
      <c r="BQ13" s="309">
        <v>15.818290079000001</v>
      </c>
      <c r="BR13" s="309">
        <v>22.155593801999999</v>
      </c>
      <c r="BS13" s="309">
        <v>118.40347857</v>
      </c>
      <c r="BT13" s="309">
        <v>342.27017354999998</v>
      </c>
      <c r="BU13" s="309">
        <v>633.30052168999998</v>
      </c>
      <c r="BV13" s="309">
        <v>893.26628341000003</v>
      </c>
    </row>
    <row r="14" spans="1:74" ht="11.15" customHeight="1" x14ac:dyDescent="0.25">
      <c r="A14" s="9" t="s">
        <v>72</v>
      </c>
      <c r="B14" s="206" t="s">
        <v>438</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309.38085839000001</v>
      </c>
      <c r="AE14" s="266">
        <v>147.78830839</v>
      </c>
      <c r="AF14" s="266">
        <v>70.542836167000004</v>
      </c>
      <c r="AG14" s="266">
        <v>18.900093488</v>
      </c>
      <c r="AH14" s="266">
        <v>15.589209037</v>
      </c>
      <c r="AI14" s="266">
        <v>30.618078189999999</v>
      </c>
      <c r="AJ14" s="266">
        <v>133.19737451</v>
      </c>
      <c r="AK14" s="266">
        <v>411.68703355000002</v>
      </c>
      <c r="AL14" s="266">
        <v>541.73106615999995</v>
      </c>
      <c r="AM14" s="266">
        <v>548.78471865999995</v>
      </c>
      <c r="AN14" s="266">
        <v>491.81249262</v>
      </c>
      <c r="AO14" s="266">
        <v>521.27400344</v>
      </c>
      <c r="AP14" s="266">
        <v>282.11132051999999</v>
      </c>
      <c r="AQ14" s="266">
        <v>171.40025971</v>
      </c>
      <c r="AR14" s="266">
        <v>28.123469132</v>
      </c>
      <c r="AS14" s="266">
        <v>10.464178936</v>
      </c>
      <c r="AT14" s="266">
        <v>14.20542566</v>
      </c>
      <c r="AU14" s="266">
        <v>52.413271141999999</v>
      </c>
      <c r="AV14" s="266">
        <v>247.30806955</v>
      </c>
      <c r="AW14" s="266">
        <v>325.20717624000002</v>
      </c>
      <c r="AX14" s="266">
        <v>633.17335945000002</v>
      </c>
      <c r="AY14" s="266">
        <v>537.66143818</v>
      </c>
      <c r="AZ14" s="266">
        <v>464.53012068999999</v>
      </c>
      <c r="BA14" s="266">
        <v>396.85391461</v>
      </c>
      <c r="BB14" s="266">
        <v>337.10327397999998</v>
      </c>
      <c r="BC14" s="266">
        <v>214.98657173999999</v>
      </c>
      <c r="BD14" s="266">
        <v>56.543463135000003</v>
      </c>
      <c r="BE14" s="266">
        <v>10.022862028</v>
      </c>
      <c r="BF14" s="266">
        <v>7.0430722549000002</v>
      </c>
      <c r="BG14" s="309">
        <v>59.194765353999998</v>
      </c>
      <c r="BH14" s="309">
        <v>206.38480121000001</v>
      </c>
      <c r="BI14" s="309">
        <v>422.75571165000002</v>
      </c>
      <c r="BJ14" s="309">
        <v>608.21186726999997</v>
      </c>
      <c r="BK14" s="309">
        <v>596.01327145000005</v>
      </c>
      <c r="BL14" s="309">
        <v>498.50691184999999</v>
      </c>
      <c r="BM14" s="309">
        <v>462.15717588000001</v>
      </c>
      <c r="BN14" s="309">
        <v>334.55676581</v>
      </c>
      <c r="BO14" s="309">
        <v>177.31477379</v>
      </c>
      <c r="BP14" s="309">
        <v>64.206471248</v>
      </c>
      <c r="BQ14" s="309">
        <v>20.181590876000001</v>
      </c>
      <c r="BR14" s="309">
        <v>18.810066672000001</v>
      </c>
      <c r="BS14" s="309">
        <v>56.055598619000001</v>
      </c>
      <c r="BT14" s="309">
        <v>201.03421964</v>
      </c>
      <c r="BU14" s="309">
        <v>417.75165982999999</v>
      </c>
      <c r="BV14" s="309">
        <v>608.66022204000001</v>
      </c>
    </row>
    <row r="15" spans="1:74" ht="11.15" customHeight="1" x14ac:dyDescent="0.25">
      <c r="A15" s="9" t="s">
        <v>558</v>
      </c>
      <c r="B15" s="206" t="s">
        <v>465</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360.13487255000001</v>
      </c>
      <c r="AE15" s="266">
        <v>157.07898471999999</v>
      </c>
      <c r="AF15" s="266">
        <v>25.653312364000001</v>
      </c>
      <c r="AG15" s="266">
        <v>4.6702581791000002</v>
      </c>
      <c r="AH15" s="266">
        <v>7.2766599880999996</v>
      </c>
      <c r="AI15" s="266">
        <v>58.489006668999998</v>
      </c>
      <c r="AJ15" s="266">
        <v>248.36577109000001</v>
      </c>
      <c r="AK15" s="266">
        <v>422.91322337999998</v>
      </c>
      <c r="AL15" s="266">
        <v>751.60085171000003</v>
      </c>
      <c r="AM15" s="266">
        <v>804.89729029</v>
      </c>
      <c r="AN15" s="266">
        <v>794.32746913999995</v>
      </c>
      <c r="AO15" s="266">
        <v>508.00322840000001</v>
      </c>
      <c r="AP15" s="266">
        <v>308.23397918000001</v>
      </c>
      <c r="AQ15" s="266">
        <v>150.90605212</v>
      </c>
      <c r="AR15" s="266">
        <v>12.424461059</v>
      </c>
      <c r="AS15" s="266">
        <v>4.6095341740000002</v>
      </c>
      <c r="AT15" s="266">
        <v>5.9043444043999997</v>
      </c>
      <c r="AU15" s="266">
        <v>40.102909543000003</v>
      </c>
      <c r="AV15" s="266">
        <v>180.56327134</v>
      </c>
      <c r="AW15" s="266">
        <v>509.54149716000001</v>
      </c>
      <c r="AX15" s="266">
        <v>616.30092565999996</v>
      </c>
      <c r="AY15" s="266">
        <v>912.79843622999999</v>
      </c>
      <c r="AZ15" s="266">
        <v>710.17756771999996</v>
      </c>
      <c r="BA15" s="266">
        <v>524.91551955</v>
      </c>
      <c r="BB15" s="266">
        <v>342.39979190000003</v>
      </c>
      <c r="BC15" s="266">
        <v>123.35186471999999</v>
      </c>
      <c r="BD15" s="266">
        <v>26.228810834000001</v>
      </c>
      <c r="BE15" s="266">
        <v>3.7028293667000001</v>
      </c>
      <c r="BF15" s="266">
        <v>5.7533259241000003</v>
      </c>
      <c r="BG15" s="309">
        <v>57.136333008000001</v>
      </c>
      <c r="BH15" s="309">
        <v>248.31997577000001</v>
      </c>
      <c r="BI15" s="309">
        <v>495.01229531000001</v>
      </c>
      <c r="BJ15" s="309">
        <v>781.06178073000001</v>
      </c>
      <c r="BK15" s="309">
        <v>854.48474098999998</v>
      </c>
      <c r="BL15" s="309">
        <v>688.63873895999996</v>
      </c>
      <c r="BM15" s="309">
        <v>562.72291763999999</v>
      </c>
      <c r="BN15" s="309">
        <v>316.65435867999997</v>
      </c>
      <c r="BO15" s="309">
        <v>140.72674205999999</v>
      </c>
      <c r="BP15" s="309">
        <v>29.888965954</v>
      </c>
      <c r="BQ15" s="309">
        <v>6.9220408531000004</v>
      </c>
      <c r="BR15" s="309">
        <v>10.919932757</v>
      </c>
      <c r="BS15" s="309">
        <v>59.690108608000003</v>
      </c>
      <c r="BT15" s="309">
        <v>252.76783918999999</v>
      </c>
      <c r="BU15" s="309">
        <v>498.64219100000003</v>
      </c>
      <c r="BV15" s="309">
        <v>780.31302960000005</v>
      </c>
    </row>
    <row r="16" spans="1:74" ht="11.15" customHeight="1" x14ac:dyDescent="0.25">
      <c r="A16" s="9"/>
      <c r="B16" s="190" t="s">
        <v>155</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134</v>
      </c>
      <c r="B17" s="206" t="s">
        <v>431</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566.87228671000003</v>
      </c>
      <c r="AQ17" s="266">
        <v>237.27468963000001</v>
      </c>
      <c r="AR17" s="266">
        <v>51.346328849000002</v>
      </c>
      <c r="AS17" s="266">
        <v>3.5139695512000002</v>
      </c>
      <c r="AT17" s="266">
        <v>14.842666918000001</v>
      </c>
      <c r="AU17" s="266">
        <v>88.766401665999993</v>
      </c>
      <c r="AV17" s="266">
        <v>381.91805165</v>
      </c>
      <c r="AW17" s="266">
        <v>723.26911883000002</v>
      </c>
      <c r="AX17" s="266">
        <v>994.48554020999995</v>
      </c>
      <c r="AY17" s="266">
        <v>1168.8196576</v>
      </c>
      <c r="AZ17" s="266">
        <v>1020.713965</v>
      </c>
      <c r="BA17" s="266">
        <v>910.74084620999997</v>
      </c>
      <c r="BB17" s="266">
        <v>565.71833222999999</v>
      </c>
      <c r="BC17" s="266">
        <v>239.30768492999999</v>
      </c>
      <c r="BD17" s="266">
        <v>47.303270544</v>
      </c>
      <c r="BE17" s="266">
        <v>4.6092936886000002</v>
      </c>
      <c r="BF17" s="266">
        <v>13.752387703</v>
      </c>
      <c r="BG17" s="309">
        <v>89.034109999999998</v>
      </c>
      <c r="BH17" s="309">
        <v>371.86829999999998</v>
      </c>
      <c r="BI17" s="309">
        <v>736.74839999999995</v>
      </c>
      <c r="BJ17" s="309">
        <v>994.94090000000006</v>
      </c>
      <c r="BK17" s="309">
        <v>1191.0450000000001</v>
      </c>
      <c r="BL17" s="309">
        <v>1031.1199999999999</v>
      </c>
      <c r="BM17" s="309">
        <v>929.00440000000003</v>
      </c>
      <c r="BN17" s="309">
        <v>571.10680000000002</v>
      </c>
      <c r="BO17" s="309">
        <v>240.2269</v>
      </c>
      <c r="BP17" s="309">
        <v>46.81962</v>
      </c>
      <c r="BQ17" s="309">
        <v>4.5927280000000001</v>
      </c>
      <c r="BR17" s="309">
        <v>14.148580000000001</v>
      </c>
      <c r="BS17" s="309">
        <v>87.430689999999998</v>
      </c>
      <c r="BT17" s="309">
        <v>378.3904</v>
      </c>
      <c r="BU17" s="309">
        <v>727.32410000000004</v>
      </c>
      <c r="BV17" s="309">
        <v>1003.38</v>
      </c>
    </row>
    <row r="18" spans="1:74" ht="11.15" customHeight="1" x14ac:dyDescent="0.25">
      <c r="A18" s="9" t="s">
        <v>135</v>
      </c>
      <c r="B18" s="206" t="s">
        <v>463</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481.37952002999998</v>
      </c>
      <c r="AQ18" s="266">
        <v>171.78889663000001</v>
      </c>
      <c r="AR18" s="266">
        <v>24.102714435999999</v>
      </c>
      <c r="AS18" s="266">
        <v>1.8367499584</v>
      </c>
      <c r="AT18" s="266">
        <v>9.5281079980999994</v>
      </c>
      <c r="AU18" s="266">
        <v>60.089105123000003</v>
      </c>
      <c r="AV18" s="266">
        <v>322.82088558999999</v>
      </c>
      <c r="AW18" s="266">
        <v>674.72129469000004</v>
      </c>
      <c r="AX18" s="266">
        <v>913.26956388999997</v>
      </c>
      <c r="AY18" s="266">
        <v>1111.9710302000001</v>
      </c>
      <c r="AZ18" s="266">
        <v>952.19270146999997</v>
      </c>
      <c r="BA18" s="266">
        <v>822.75865654999996</v>
      </c>
      <c r="BB18" s="266">
        <v>482.12003639</v>
      </c>
      <c r="BC18" s="266">
        <v>178.74809421</v>
      </c>
      <c r="BD18" s="266">
        <v>23.271580435000001</v>
      </c>
      <c r="BE18" s="266">
        <v>2.1643317938000002</v>
      </c>
      <c r="BF18" s="266">
        <v>8.8987223687999997</v>
      </c>
      <c r="BG18" s="309">
        <v>60.29121</v>
      </c>
      <c r="BH18" s="309">
        <v>307.64510000000001</v>
      </c>
      <c r="BI18" s="309">
        <v>691.07410000000004</v>
      </c>
      <c r="BJ18" s="309">
        <v>909.26639999999998</v>
      </c>
      <c r="BK18" s="309">
        <v>1135.4960000000001</v>
      </c>
      <c r="BL18" s="309">
        <v>964.024</v>
      </c>
      <c r="BM18" s="309">
        <v>844.97159999999997</v>
      </c>
      <c r="BN18" s="309">
        <v>485.77769999999998</v>
      </c>
      <c r="BO18" s="309">
        <v>182.56530000000001</v>
      </c>
      <c r="BP18" s="309">
        <v>23.473020000000002</v>
      </c>
      <c r="BQ18" s="309">
        <v>2.2882229999999999</v>
      </c>
      <c r="BR18" s="309">
        <v>8.9054090000000006</v>
      </c>
      <c r="BS18" s="309">
        <v>59.743279999999999</v>
      </c>
      <c r="BT18" s="309">
        <v>310.96010000000001</v>
      </c>
      <c r="BU18" s="309">
        <v>678.86950000000002</v>
      </c>
      <c r="BV18" s="309">
        <v>921.11090000000002</v>
      </c>
    </row>
    <row r="19" spans="1:74" ht="11.15" customHeight="1" x14ac:dyDescent="0.25">
      <c r="A19" s="9" t="s">
        <v>136</v>
      </c>
      <c r="B19" s="206" t="s">
        <v>432</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505.41414118</v>
      </c>
      <c r="AQ19" s="266">
        <v>193.8242587</v>
      </c>
      <c r="AR19" s="266">
        <v>31.361665420000001</v>
      </c>
      <c r="AS19" s="266">
        <v>6.5373587339999997</v>
      </c>
      <c r="AT19" s="266">
        <v>17.751069421</v>
      </c>
      <c r="AU19" s="266">
        <v>80.198731104000004</v>
      </c>
      <c r="AV19" s="266">
        <v>385.95095543000002</v>
      </c>
      <c r="AW19" s="266">
        <v>756.40187460000004</v>
      </c>
      <c r="AX19" s="266">
        <v>1027.4224291999999</v>
      </c>
      <c r="AY19" s="266">
        <v>1226.4824795</v>
      </c>
      <c r="AZ19" s="266">
        <v>1074.2571548000001</v>
      </c>
      <c r="BA19" s="266">
        <v>831.98604306000004</v>
      </c>
      <c r="BB19" s="266">
        <v>501.10733832</v>
      </c>
      <c r="BC19" s="266">
        <v>196.71001086000001</v>
      </c>
      <c r="BD19" s="266">
        <v>29.599787804000002</v>
      </c>
      <c r="BE19" s="266">
        <v>7.1442790177999997</v>
      </c>
      <c r="BF19" s="266">
        <v>16.915959024999999</v>
      </c>
      <c r="BG19" s="309">
        <v>73.131460000000004</v>
      </c>
      <c r="BH19" s="309">
        <v>369.77190000000002</v>
      </c>
      <c r="BI19" s="309">
        <v>771.97230000000002</v>
      </c>
      <c r="BJ19" s="309">
        <v>1019.976</v>
      </c>
      <c r="BK19" s="309">
        <v>1255.3530000000001</v>
      </c>
      <c r="BL19" s="309">
        <v>1092.672</v>
      </c>
      <c r="BM19" s="309">
        <v>866.87710000000004</v>
      </c>
      <c r="BN19" s="309">
        <v>511.10739999999998</v>
      </c>
      <c r="BO19" s="309">
        <v>200.40450000000001</v>
      </c>
      <c r="BP19" s="309">
        <v>30.023949999999999</v>
      </c>
      <c r="BQ19" s="309">
        <v>7.5815530000000004</v>
      </c>
      <c r="BR19" s="309">
        <v>16.780709999999999</v>
      </c>
      <c r="BS19" s="309">
        <v>70.709329999999994</v>
      </c>
      <c r="BT19" s="309">
        <v>364.76760000000002</v>
      </c>
      <c r="BU19" s="309">
        <v>766.11360000000002</v>
      </c>
      <c r="BV19" s="309">
        <v>1039.4459999999999</v>
      </c>
    </row>
    <row r="20" spans="1:74" ht="11.15" customHeight="1" x14ac:dyDescent="0.25">
      <c r="A20" s="9" t="s">
        <v>137</v>
      </c>
      <c r="B20" s="206" t="s">
        <v>433</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489.49663936000002</v>
      </c>
      <c r="AQ20" s="266">
        <v>203.61792416</v>
      </c>
      <c r="AR20" s="266">
        <v>35.257530807999999</v>
      </c>
      <c r="AS20" s="266">
        <v>10.67101892</v>
      </c>
      <c r="AT20" s="266">
        <v>24.649406484</v>
      </c>
      <c r="AU20" s="266">
        <v>97.884779112999993</v>
      </c>
      <c r="AV20" s="266">
        <v>425.00078961999998</v>
      </c>
      <c r="AW20" s="266">
        <v>800.45413943999995</v>
      </c>
      <c r="AX20" s="266">
        <v>1142.6630539</v>
      </c>
      <c r="AY20" s="266">
        <v>1279.0519558999999</v>
      </c>
      <c r="AZ20" s="266">
        <v>1134.1773879</v>
      </c>
      <c r="BA20" s="266">
        <v>806.08646398999997</v>
      </c>
      <c r="BB20" s="266">
        <v>490.71847874999997</v>
      </c>
      <c r="BC20" s="266">
        <v>203.10316517000001</v>
      </c>
      <c r="BD20" s="266">
        <v>32.113257902999997</v>
      </c>
      <c r="BE20" s="266">
        <v>11.228854709</v>
      </c>
      <c r="BF20" s="266">
        <v>24.254572251999999</v>
      </c>
      <c r="BG20" s="309">
        <v>89.393730000000005</v>
      </c>
      <c r="BH20" s="309">
        <v>420.18090000000001</v>
      </c>
      <c r="BI20" s="309">
        <v>801.23900000000003</v>
      </c>
      <c r="BJ20" s="309">
        <v>1135.4169999999999</v>
      </c>
      <c r="BK20" s="309">
        <v>1311.009</v>
      </c>
      <c r="BL20" s="309">
        <v>1160.954</v>
      </c>
      <c r="BM20" s="309">
        <v>845.57370000000003</v>
      </c>
      <c r="BN20" s="309">
        <v>512.64080000000001</v>
      </c>
      <c r="BO20" s="309">
        <v>209.26009999999999</v>
      </c>
      <c r="BP20" s="309">
        <v>32.608069999999998</v>
      </c>
      <c r="BQ20" s="309">
        <v>12.0905</v>
      </c>
      <c r="BR20" s="309">
        <v>22.874749999999999</v>
      </c>
      <c r="BS20" s="309">
        <v>88.267539999999997</v>
      </c>
      <c r="BT20" s="309">
        <v>413.44929999999999</v>
      </c>
      <c r="BU20" s="309">
        <v>805.31690000000003</v>
      </c>
      <c r="BV20" s="309">
        <v>1146.8320000000001</v>
      </c>
    </row>
    <row r="21" spans="1:74" ht="11.15" customHeight="1" x14ac:dyDescent="0.25">
      <c r="A21" s="9" t="s">
        <v>138</v>
      </c>
      <c r="B21" s="206" t="s">
        <v>464</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141.24229174000001</v>
      </c>
      <c r="AQ21" s="266">
        <v>38.114738723000002</v>
      </c>
      <c r="AR21" s="266">
        <v>1.5107218264</v>
      </c>
      <c r="AS21" s="266">
        <v>8.7485739605000001E-2</v>
      </c>
      <c r="AT21" s="266">
        <v>0.40678422083999999</v>
      </c>
      <c r="AU21" s="266">
        <v>10.368948425999999</v>
      </c>
      <c r="AV21" s="266">
        <v>114.98612996</v>
      </c>
      <c r="AW21" s="266">
        <v>338.11295960000001</v>
      </c>
      <c r="AX21" s="266">
        <v>462.88728943000001</v>
      </c>
      <c r="AY21" s="266">
        <v>592.83934598999997</v>
      </c>
      <c r="AZ21" s="266">
        <v>444.59485899999999</v>
      </c>
      <c r="BA21" s="266">
        <v>342.21549120999998</v>
      </c>
      <c r="BB21" s="266">
        <v>145.55173517</v>
      </c>
      <c r="BC21" s="266">
        <v>40.283093882999999</v>
      </c>
      <c r="BD21" s="266">
        <v>1.5469221713000001</v>
      </c>
      <c r="BE21" s="266">
        <v>9.2831446223999997E-2</v>
      </c>
      <c r="BF21" s="266">
        <v>0.40332865058</v>
      </c>
      <c r="BG21" s="309">
        <v>10.17029</v>
      </c>
      <c r="BH21" s="309">
        <v>105.001</v>
      </c>
      <c r="BI21" s="309">
        <v>347.01580000000001</v>
      </c>
      <c r="BJ21" s="309">
        <v>453.46199999999999</v>
      </c>
      <c r="BK21" s="309">
        <v>603.42880000000002</v>
      </c>
      <c r="BL21" s="309">
        <v>445.13290000000001</v>
      </c>
      <c r="BM21" s="309">
        <v>352.3347</v>
      </c>
      <c r="BN21" s="309">
        <v>147.1876</v>
      </c>
      <c r="BO21" s="309">
        <v>41.40842</v>
      </c>
      <c r="BP21" s="309">
        <v>1.3360780000000001</v>
      </c>
      <c r="BQ21" s="309">
        <v>9.5468300000000006E-2</v>
      </c>
      <c r="BR21" s="309">
        <v>0.41592519999999999</v>
      </c>
      <c r="BS21" s="309">
        <v>9.8797949999999997</v>
      </c>
      <c r="BT21" s="309">
        <v>103.7754</v>
      </c>
      <c r="BU21" s="309">
        <v>335.52480000000003</v>
      </c>
      <c r="BV21" s="309">
        <v>461.81279999999998</v>
      </c>
    </row>
    <row r="22" spans="1:74" ht="11.15" customHeight="1" x14ac:dyDescent="0.25">
      <c r="A22" s="9" t="s">
        <v>139</v>
      </c>
      <c r="B22" s="206" t="s">
        <v>435</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180.62152742999999</v>
      </c>
      <c r="AQ22" s="266">
        <v>49.147072643999998</v>
      </c>
      <c r="AR22" s="266">
        <v>1.5344587533</v>
      </c>
      <c r="AS22" s="266">
        <v>7.0422463121000006E-2</v>
      </c>
      <c r="AT22" s="266">
        <v>0.18726111246999999</v>
      </c>
      <c r="AU22" s="266">
        <v>15.652721015999999</v>
      </c>
      <c r="AV22" s="266">
        <v>161.92273091999999</v>
      </c>
      <c r="AW22" s="266">
        <v>461.86612226</v>
      </c>
      <c r="AX22" s="266">
        <v>624.87423409999997</v>
      </c>
      <c r="AY22" s="266">
        <v>765.51250540000001</v>
      </c>
      <c r="AZ22" s="266">
        <v>581.42287899999997</v>
      </c>
      <c r="BA22" s="266">
        <v>415.86917290000002</v>
      </c>
      <c r="BB22" s="266">
        <v>190.56224814999999</v>
      </c>
      <c r="BC22" s="266">
        <v>51.081591277999998</v>
      </c>
      <c r="BD22" s="266">
        <v>1.5563991132999999</v>
      </c>
      <c r="BE22" s="266">
        <v>7.0422463121000006E-2</v>
      </c>
      <c r="BF22" s="266">
        <v>0.18726111246999999</v>
      </c>
      <c r="BG22" s="309">
        <v>14.447190000000001</v>
      </c>
      <c r="BH22" s="309">
        <v>148.30250000000001</v>
      </c>
      <c r="BI22" s="309">
        <v>475.9391</v>
      </c>
      <c r="BJ22" s="309">
        <v>603.39580000000001</v>
      </c>
      <c r="BK22" s="309">
        <v>785.89390000000003</v>
      </c>
      <c r="BL22" s="309">
        <v>588.61590000000001</v>
      </c>
      <c r="BM22" s="309">
        <v>434.53190000000001</v>
      </c>
      <c r="BN22" s="309">
        <v>197.02029999999999</v>
      </c>
      <c r="BO22" s="309">
        <v>52.0411</v>
      </c>
      <c r="BP22" s="309">
        <v>1.391832</v>
      </c>
      <c r="BQ22" s="309">
        <v>7.0422499999999999E-2</v>
      </c>
      <c r="BR22" s="309">
        <v>0.18726110000000001</v>
      </c>
      <c r="BS22" s="309">
        <v>13.65235</v>
      </c>
      <c r="BT22" s="309">
        <v>142.97479999999999</v>
      </c>
      <c r="BU22" s="309">
        <v>464.75819999999999</v>
      </c>
      <c r="BV22" s="309">
        <v>618.01210000000003</v>
      </c>
    </row>
    <row r="23" spans="1:74" ht="11.15" customHeight="1" x14ac:dyDescent="0.25">
      <c r="A23" s="9" t="s">
        <v>140</v>
      </c>
      <c r="B23" s="206" t="s">
        <v>436</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74.925310816000007</v>
      </c>
      <c r="AQ23" s="266">
        <v>10.935126963</v>
      </c>
      <c r="AR23" s="266">
        <v>6.2470778847000002E-2</v>
      </c>
      <c r="AS23" s="266">
        <v>7.6979676671000002E-3</v>
      </c>
      <c r="AT23" s="266">
        <v>0.16262356984000001</v>
      </c>
      <c r="AU23" s="266">
        <v>3.0274475119000002</v>
      </c>
      <c r="AV23" s="266">
        <v>61.412650673999998</v>
      </c>
      <c r="AW23" s="266">
        <v>265.00824334999999</v>
      </c>
      <c r="AX23" s="266">
        <v>459.44503808000002</v>
      </c>
      <c r="AY23" s="266">
        <v>533.33101538000005</v>
      </c>
      <c r="AZ23" s="266">
        <v>389.36121018</v>
      </c>
      <c r="BA23" s="266">
        <v>221.94749275999999</v>
      </c>
      <c r="BB23" s="266">
        <v>81.592196701999995</v>
      </c>
      <c r="BC23" s="266">
        <v>11.540801911000001</v>
      </c>
      <c r="BD23" s="266">
        <v>6.9819286166E-2</v>
      </c>
      <c r="BE23" s="266">
        <v>7.6979676671000002E-3</v>
      </c>
      <c r="BF23" s="266">
        <v>0.16262356984000001</v>
      </c>
      <c r="BG23" s="309">
        <v>2.4679660000000001</v>
      </c>
      <c r="BH23" s="309">
        <v>57.895099999999999</v>
      </c>
      <c r="BI23" s="309">
        <v>266.84879999999998</v>
      </c>
      <c r="BJ23" s="309">
        <v>429.23090000000002</v>
      </c>
      <c r="BK23" s="309">
        <v>548.2604</v>
      </c>
      <c r="BL23" s="309">
        <v>404.81270000000001</v>
      </c>
      <c r="BM23" s="309">
        <v>236.06710000000001</v>
      </c>
      <c r="BN23" s="309">
        <v>83.622990000000001</v>
      </c>
      <c r="BO23" s="309">
        <v>11.66972</v>
      </c>
      <c r="BP23" s="309">
        <v>6.9819300000000001E-2</v>
      </c>
      <c r="BQ23" s="309">
        <v>7.6979700000000002E-3</v>
      </c>
      <c r="BR23" s="309">
        <v>0.16262360000000001</v>
      </c>
      <c r="BS23" s="309">
        <v>2.5682749999999999</v>
      </c>
      <c r="BT23" s="309">
        <v>55.362560000000002</v>
      </c>
      <c r="BU23" s="309">
        <v>267.54390000000001</v>
      </c>
      <c r="BV23" s="309">
        <v>437.96510000000001</v>
      </c>
    </row>
    <row r="24" spans="1:74" ht="11.15" customHeight="1" x14ac:dyDescent="0.25">
      <c r="A24" s="9" t="s">
        <v>141</v>
      </c>
      <c r="B24" s="206" t="s">
        <v>437</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400.17126779</v>
      </c>
      <c r="AQ24" s="266">
        <v>237.41326369000001</v>
      </c>
      <c r="AR24" s="266">
        <v>66.792709430000002</v>
      </c>
      <c r="AS24" s="266">
        <v>12.964464618999999</v>
      </c>
      <c r="AT24" s="266">
        <v>21.119009564999999</v>
      </c>
      <c r="AU24" s="266">
        <v>100.46020755000001</v>
      </c>
      <c r="AV24" s="266">
        <v>343.70363159999999</v>
      </c>
      <c r="AW24" s="266">
        <v>603.95612283000003</v>
      </c>
      <c r="AX24" s="266">
        <v>902.50362795000001</v>
      </c>
      <c r="AY24" s="266">
        <v>878.18692238999995</v>
      </c>
      <c r="AZ24" s="266">
        <v>729.24986056</v>
      </c>
      <c r="BA24" s="266">
        <v>573.70069014000001</v>
      </c>
      <c r="BB24" s="266">
        <v>396.35321355000002</v>
      </c>
      <c r="BC24" s="266">
        <v>228.61848096</v>
      </c>
      <c r="BD24" s="266">
        <v>60.405318966000003</v>
      </c>
      <c r="BE24" s="266">
        <v>11.758145752000001</v>
      </c>
      <c r="BF24" s="266">
        <v>22.02756784</v>
      </c>
      <c r="BG24" s="309">
        <v>98.372299999999996</v>
      </c>
      <c r="BH24" s="309">
        <v>345.18389999999999</v>
      </c>
      <c r="BI24" s="309">
        <v>586.63490000000002</v>
      </c>
      <c r="BJ24" s="309">
        <v>885.53959999999995</v>
      </c>
      <c r="BK24" s="309">
        <v>884.86990000000003</v>
      </c>
      <c r="BL24" s="309">
        <v>734.54560000000004</v>
      </c>
      <c r="BM24" s="309">
        <v>581.10879999999997</v>
      </c>
      <c r="BN24" s="309">
        <v>405.67070000000001</v>
      </c>
      <c r="BO24" s="309">
        <v>233.20060000000001</v>
      </c>
      <c r="BP24" s="309">
        <v>62.063070000000003</v>
      </c>
      <c r="BQ24" s="309">
        <v>11.607340000000001</v>
      </c>
      <c r="BR24" s="309">
        <v>21.030149999999999</v>
      </c>
      <c r="BS24" s="309">
        <v>99.945629999999994</v>
      </c>
      <c r="BT24" s="309">
        <v>343.1927</v>
      </c>
      <c r="BU24" s="309">
        <v>594.52710000000002</v>
      </c>
      <c r="BV24" s="309">
        <v>885.02779999999996</v>
      </c>
    </row>
    <row r="25" spans="1:74" ht="11.15" customHeight="1" x14ac:dyDescent="0.25">
      <c r="A25" s="9" t="s">
        <v>142</v>
      </c>
      <c r="B25" s="206" t="s">
        <v>438</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299.75924061000001</v>
      </c>
      <c r="AQ25" s="266">
        <v>188.51081185000001</v>
      </c>
      <c r="AR25" s="266">
        <v>64.460969117999994</v>
      </c>
      <c r="AS25" s="266">
        <v>16.925360503</v>
      </c>
      <c r="AT25" s="266">
        <v>13.579316405</v>
      </c>
      <c r="AU25" s="266">
        <v>50.051141418999997</v>
      </c>
      <c r="AV25" s="266">
        <v>178.56831510000001</v>
      </c>
      <c r="AW25" s="266">
        <v>388.49195272999998</v>
      </c>
      <c r="AX25" s="266">
        <v>579.98319303999995</v>
      </c>
      <c r="AY25" s="266">
        <v>544.39418813999998</v>
      </c>
      <c r="AZ25" s="266">
        <v>472.48305119000003</v>
      </c>
      <c r="BA25" s="266">
        <v>437.67428554999998</v>
      </c>
      <c r="BB25" s="266">
        <v>289.64933898999999</v>
      </c>
      <c r="BC25" s="266">
        <v>177.16587465000001</v>
      </c>
      <c r="BD25" s="266">
        <v>55.629965104</v>
      </c>
      <c r="BE25" s="266">
        <v>14.681222693</v>
      </c>
      <c r="BF25" s="266">
        <v>12.808548012999999</v>
      </c>
      <c r="BG25" s="309">
        <v>51.344320000000003</v>
      </c>
      <c r="BH25" s="309">
        <v>183.78</v>
      </c>
      <c r="BI25" s="309">
        <v>373.12200000000001</v>
      </c>
      <c r="BJ25" s="309">
        <v>579.56050000000005</v>
      </c>
      <c r="BK25" s="309">
        <v>543.75739999999996</v>
      </c>
      <c r="BL25" s="309">
        <v>469.39620000000002</v>
      </c>
      <c r="BM25" s="309">
        <v>426.09249999999997</v>
      </c>
      <c r="BN25" s="309">
        <v>291.32350000000002</v>
      </c>
      <c r="BO25" s="309">
        <v>180.05840000000001</v>
      </c>
      <c r="BP25" s="309">
        <v>51.381929999999997</v>
      </c>
      <c r="BQ25" s="309">
        <v>13.146570000000001</v>
      </c>
      <c r="BR25" s="309">
        <v>12.062060000000001</v>
      </c>
      <c r="BS25" s="309">
        <v>52.952820000000003</v>
      </c>
      <c r="BT25" s="309">
        <v>186.37889999999999</v>
      </c>
      <c r="BU25" s="309">
        <v>378.17750000000001</v>
      </c>
      <c r="BV25" s="309">
        <v>578.29190000000006</v>
      </c>
    </row>
    <row r="26" spans="1:74" ht="11.15" customHeight="1" x14ac:dyDescent="0.25">
      <c r="A26" s="9" t="s">
        <v>143</v>
      </c>
      <c r="B26" s="206" t="s">
        <v>465</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320.17358258000002</v>
      </c>
      <c r="AQ26" s="266">
        <v>134.58668549999999</v>
      </c>
      <c r="AR26" s="266">
        <v>28.143698645000001</v>
      </c>
      <c r="AS26" s="266">
        <v>5.7763854103999996</v>
      </c>
      <c r="AT26" s="266">
        <v>9.9937328954000009</v>
      </c>
      <c r="AU26" s="266">
        <v>48.898341295999998</v>
      </c>
      <c r="AV26" s="266">
        <v>237.50774991</v>
      </c>
      <c r="AW26" s="266">
        <v>516.89592685000002</v>
      </c>
      <c r="AX26" s="266">
        <v>732.99627003000001</v>
      </c>
      <c r="AY26" s="266">
        <v>840.14788421000003</v>
      </c>
      <c r="AZ26" s="266">
        <v>700.73951591000002</v>
      </c>
      <c r="BA26" s="266">
        <v>554.65365555000005</v>
      </c>
      <c r="BB26" s="266">
        <v>319.58176463000001</v>
      </c>
      <c r="BC26" s="266">
        <v>133.91904731</v>
      </c>
      <c r="BD26" s="266">
        <v>25.491172362</v>
      </c>
      <c r="BE26" s="266">
        <v>5.5415292263999998</v>
      </c>
      <c r="BF26" s="266">
        <v>9.6514357571999998</v>
      </c>
      <c r="BG26" s="309">
        <v>47.157919999999997</v>
      </c>
      <c r="BH26" s="309">
        <v>229.9298</v>
      </c>
      <c r="BI26" s="309">
        <v>520.53660000000002</v>
      </c>
      <c r="BJ26" s="309">
        <v>722.22310000000004</v>
      </c>
      <c r="BK26" s="309">
        <v>855.15660000000003</v>
      </c>
      <c r="BL26" s="309">
        <v>708.82830000000001</v>
      </c>
      <c r="BM26" s="309">
        <v>569.00120000000004</v>
      </c>
      <c r="BN26" s="309">
        <v>324.58620000000002</v>
      </c>
      <c r="BO26" s="309">
        <v>136.37100000000001</v>
      </c>
      <c r="BP26" s="309">
        <v>24.951049999999999</v>
      </c>
      <c r="BQ26" s="309">
        <v>5.4156930000000001</v>
      </c>
      <c r="BR26" s="309">
        <v>9.3521800000000006</v>
      </c>
      <c r="BS26" s="309">
        <v>46.77543</v>
      </c>
      <c r="BT26" s="309">
        <v>228.54730000000001</v>
      </c>
      <c r="BU26" s="309">
        <v>515.94240000000002</v>
      </c>
      <c r="BV26" s="309">
        <v>730.4049</v>
      </c>
    </row>
    <row r="27" spans="1:74" ht="11.15" customHeight="1" x14ac:dyDescent="0.25">
      <c r="A27" s="8"/>
      <c r="B27" s="190" t="s">
        <v>156</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431</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3.2904699572</v>
      </c>
      <c r="AF28" s="266">
        <v>99.187304498000003</v>
      </c>
      <c r="AG28" s="266">
        <v>292.46747952999999</v>
      </c>
      <c r="AH28" s="266">
        <v>214.76410422000001</v>
      </c>
      <c r="AI28" s="266">
        <v>34.456468530999999</v>
      </c>
      <c r="AJ28" s="266">
        <v>0</v>
      </c>
      <c r="AK28" s="266">
        <v>0</v>
      </c>
      <c r="AL28" s="266">
        <v>0</v>
      </c>
      <c r="AM28" s="266">
        <v>0</v>
      </c>
      <c r="AN28" s="266">
        <v>0</v>
      </c>
      <c r="AO28" s="266">
        <v>0</v>
      </c>
      <c r="AP28" s="266">
        <v>0</v>
      </c>
      <c r="AQ28" s="266">
        <v>8.2780541463000006</v>
      </c>
      <c r="AR28" s="266">
        <v>135.57180446000001</v>
      </c>
      <c r="AS28" s="266">
        <v>158.89206462000001</v>
      </c>
      <c r="AT28" s="266">
        <v>237.95376304000001</v>
      </c>
      <c r="AU28" s="266">
        <v>60.159283373999997</v>
      </c>
      <c r="AV28" s="266">
        <v>6.4958805054999997</v>
      </c>
      <c r="AW28" s="266">
        <v>0</v>
      </c>
      <c r="AX28" s="266">
        <v>0</v>
      </c>
      <c r="AY28" s="266">
        <v>0</v>
      </c>
      <c r="AZ28" s="266">
        <v>0</v>
      </c>
      <c r="BA28" s="266">
        <v>0</v>
      </c>
      <c r="BB28" s="266">
        <v>0</v>
      </c>
      <c r="BC28" s="266">
        <v>17.968507551999998</v>
      </c>
      <c r="BD28" s="266">
        <v>61.956555088999998</v>
      </c>
      <c r="BE28" s="266">
        <v>261.15701283999999</v>
      </c>
      <c r="BF28" s="266">
        <v>238.60439056000001</v>
      </c>
      <c r="BG28" s="309">
        <v>32.742922083000003</v>
      </c>
      <c r="BH28" s="309">
        <v>2.1692236942999998</v>
      </c>
      <c r="BI28" s="309">
        <v>0</v>
      </c>
      <c r="BJ28" s="309">
        <v>0</v>
      </c>
      <c r="BK28" s="309">
        <v>0</v>
      </c>
      <c r="BL28" s="309">
        <v>0</v>
      </c>
      <c r="BM28" s="309">
        <v>0</v>
      </c>
      <c r="BN28" s="309">
        <v>0</v>
      </c>
      <c r="BO28" s="309">
        <v>8.6317033447</v>
      </c>
      <c r="BP28" s="309">
        <v>78.522333148000001</v>
      </c>
      <c r="BQ28" s="309">
        <v>206.36599113</v>
      </c>
      <c r="BR28" s="309">
        <v>174.62795930999999</v>
      </c>
      <c r="BS28" s="309">
        <v>31.604623279999998</v>
      </c>
      <c r="BT28" s="309">
        <v>2.1679920067</v>
      </c>
      <c r="BU28" s="309">
        <v>0</v>
      </c>
      <c r="BV28" s="309">
        <v>0</v>
      </c>
    </row>
    <row r="29" spans="1:74" ht="11.15" customHeight="1" x14ac:dyDescent="0.25">
      <c r="A29" s="9" t="s">
        <v>38</v>
      </c>
      <c r="B29" s="206" t="s">
        <v>463</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11.455604765</v>
      </c>
      <c r="AF29" s="266">
        <v>145.07976389999999</v>
      </c>
      <c r="AG29" s="266">
        <v>362.54947104000001</v>
      </c>
      <c r="AH29" s="266">
        <v>260.97015325000001</v>
      </c>
      <c r="AI29" s="266">
        <v>59.117367706000003</v>
      </c>
      <c r="AJ29" s="266">
        <v>4.4034611823000001</v>
      </c>
      <c r="AK29" s="266">
        <v>0</v>
      </c>
      <c r="AL29" s="266">
        <v>0</v>
      </c>
      <c r="AM29" s="266">
        <v>0</v>
      </c>
      <c r="AN29" s="266">
        <v>0</v>
      </c>
      <c r="AO29" s="266">
        <v>0</v>
      </c>
      <c r="AP29" s="266">
        <v>0</v>
      </c>
      <c r="AQ29" s="266">
        <v>17.637436402999999</v>
      </c>
      <c r="AR29" s="266">
        <v>165.14810568999999</v>
      </c>
      <c r="AS29" s="266">
        <v>248.52720629000001</v>
      </c>
      <c r="AT29" s="266">
        <v>285.23835946999998</v>
      </c>
      <c r="AU29" s="266">
        <v>94.362324287999996</v>
      </c>
      <c r="AV29" s="266">
        <v>23.300514256</v>
      </c>
      <c r="AW29" s="266">
        <v>0</v>
      </c>
      <c r="AX29" s="266">
        <v>0</v>
      </c>
      <c r="AY29" s="266">
        <v>0</v>
      </c>
      <c r="AZ29" s="266">
        <v>0</v>
      </c>
      <c r="BA29" s="266">
        <v>0</v>
      </c>
      <c r="BB29" s="266">
        <v>0</v>
      </c>
      <c r="BC29" s="266">
        <v>39.536595931999997</v>
      </c>
      <c r="BD29" s="266">
        <v>114.7625405</v>
      </c>
      <c r="BE29" s="266">
        <v>310.77548467000003</v>
      </c>
      <c r="BF29" s="266">
        <v>281.57190229000003</v>
      </c>
      <c r="BG29" s="309">
        <v>61.828044286000001</v>
      </c>
      <c r="BH29" s="309">
        <v>4.6424980003999998</v>
      </c>
      <c r="BI29" s="309">
        <v>0</v>
      </c>
      <c r="BJ29" s="309">
        <v>0</v>
      </c>
      <c r="BK29" s="309">
        <v>0</v>
      </c>
      <c r="BL29" s="309">
        <v>0</v>
      </c>
      <c r="BM29" s="309">
        <v>0</v>
      </c>
      <c r="BN29" s="309">
        <v>0</v>
      </c>
      <c r="BO29" s="309">
        <v>26.585991796999998</v>
      </c>
      <c r="BP29" s="309">
        <v>129.56801278</v>
      </c>
      <c r="BQ29" s="309">
        <v>259.01439756000002</v>
      </c>
      <c r="BR29" s="309">
        <v>220.41636126</v>
      </c>
      <c r="BS29" s="309">
        <v>61.410833666000002</v>
      </c>
      <c r="BT29" s="309">
        <v>4.6466305970999997</v>
      </c>
      <c r="BU29" s="309">
        <v>0</v>
      </c>
      <c r="BV29" s="309">
        <v>0</v>
      </c>
    </row>
    <row r="30" spans="1:74" ht="11.15" customHeight="1" x14ac:dyDescent="0.25">
      <c r="A30" s="9" t="s">
        <v>39</v>
      </c>
      <c r="B30" s="206" t="s">
        <v>432</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31.787855328999999</v>
      </c>
      <c r="AF30" s="266">
        <v>186.89679398999999</v>
      </c>
      <c r="AG30" s="266">
        <v>335.29571929000002</v>
      </c>
      <c r="AH30" s="266">
        <v>218.37248953</v>
      </c>
      <c r="AI30" s="266">
        <v>54.819447279000002</v>
      </c>
      <c r="AJ30" s="266">
        <v>1.9852936758999999</v>
      </c>
      <c r="AK30" s="266">
        <v>0</v>
      </c>
      <c r="AL30" s="266">
        <v>0</v>
      </c>
      <c r="AM30" s="266">
        <v>0</v>
      </c>
      <c r="AN30" s="266">
        <v>0</v>
      </c>
      <c r="AO30" s="266">
        <v>2.1693999317000001</v>
      </c>
      <c r="AP30" s="266">
        <v>0.26858559243000002</v>
      </c>
      <c r="AQ30" s="266">
        <v>34.659561433</v>
      </c>
      <c r="AR30" s="266">
        <v>215.45295114000001</v>
      </c>
      <c r="AS30" s="266">
        <v>237.82787784999999</v>
      </c>
      <c r="AT30" s="266">
        <v>285.80976502999999</v>
      </c>
      <c r="AU30" s="266">
        <v>104.88063918</v>
      </c>
      <c r="AV30" s="266">
        <v>29.416367665999999</v>
      </c>
      <c r="AW30" s="266">
        <v>0</v>
      </c>
      <c r="AX30" s="266">
        <v>0.41219079755999999</v>
      </c>
      <c r="AY30" s="266">
        <v>0</v>
      </c>
      <c r="AZ30" s="266">
        <v>0</v>
      </c>
      <c r="BA30" s="266">
        <v>1.0564462093</v>
      </c>
      <c r="BB30" s="266">
        <v>0</v>
      </c>
      <c r="BC30" s="266">
        <v>78.914676939000003</v>
      </c>
      <c r="BD30" s="266">
        <v>176.90591190000001</v>
      </c>
      <c r="BE30" s="266">
        <v>263.77100708</v>
      </c>
      <c r="BF30" s="266">
        <v>200.48116508999999</v>
      </c>
      <c r="BG30" s="309">
        <v>70.072641556999997</v>
      </c>
      <c r="BH30" s="309">
        <v>6.9588370393999996</v>
      </c>
      <c r="BI30" s="309">
        <v>0</v>
      </c>
      <c r="BJ30" s="309">
        <v>0</v>
      </c>
      <c r="BK30" s="309">
        <v>0</v>
      </c>
      <c r="BL30" s="309">
        <v>0</v>
      </c>
      <c r="BM30" s="309">
        <v>0.41155906785000002</v>
      </c>
      <c r="BN30" s="309">
        <v>1.4846086054000001</v>
      </c>
      <c r="BO30" s="309">
        <v>52.466957778999998</v>
      </c>
      <c r="BP30" s="309">
        <v>155.34082100000001</v>
      </c>
      <c r="BQ30" s="309">
        <v>249.67110504999999</v>
      </c>
      <c r="BR30" s="309">
        <v>212.12305413000001</v>
      </c>
      <c r="BS30" s="309">
        <v>65.131972712999996</v>
      </c>
      <c r="BT30" s="309">
        <v>6.1350441218</v>
      </c>
      <c r="BU30" s="309">
        <v>0</v>
      </c>
      <c r="BV30" s="309">
        <v>0</v>
      </c>
    </row>
    <row r="31" spans="1:74" ht="11.15" customHeight="1" x14ac:dyDescent="0.25">
      <c r="A31" s="9" t="s">
        <v>40</v>
      </c>
      <c r="B31" s="206" t="s">
        <v>433</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1.3845941386</v>
      </c>
      <c r="AE31" s="266">
        <v>36.999355352000002</v>
      </c>
      <c r="AF31" s="266">
        <v>255.57822704</v>
      </c>
      <c r="AG31" s="266">
        <v>343.18080678000001</v>
      </c>
      <c r="AH31" s="266">
        <v>246.31912851999999</v>
      </c>
      <c r="AI31" s="266">
        <v>71.921034923999997</v>
      </c>
      <c r="AJ31" s="266">
        <v>2.5239765206999998</v>
      </c>
      <c r="AK31" s="266">
        <v>0.28494424336000002</v>
      </c>
      <c r="AL31" s="266">
        <v>0</v>
      </c>
      <c r="AM31" s="266">
        <v>0</v>
      </c>
      <c r="AN31" s="266">
        <v>0</v>
      </c>
      <c r="AO31" s="266">
        <v>8.2737382051000008</v>
      </c>
      <c r="AP31" s="266">
        <v>2.9449323974000001</v>
      </c>
      <c r="AQ31" s="266">
        <v>42.889690047000002</v>
      </c>
      <c r="AR31" s="266">
        <v>265.54091864999998</v>
      </c>
      <c r="AS31" s="266">
        <v>300.30364099000002</v>
      </c>
      <c r="AT31" s="266">
        <v>299.10957417999998</v>
      </c>
      <c r="AU31" s="266">
        <v>146.13630563999999</v>
      </c>
      <c r="AV31" s="266">
        <v>22.168277794000002</v>
      </c>
      <c r="AW31" s="266">
        <v>0</v>
      </c>
      <c r="AX31" s="266">
        <v>1.2760225828</v>
      </c>
      <c r="AY31" s="266">
        <v>0</v>
      </c>
      <c r="AZ31" s="266">
        <v>0</v>
      </c>
      <c r="BA31" s="266">
        <v>2.8089125505000001</v>
      </c>
      <c r="BB31" s="266">
        <v>2.0746750265</v>
      </c>
      <c r="BC31" s="266">
        <v>71.437492124000002</v>
      </c>
      <c r="BD31" s="266">
        <v>230.60971215999999</v>
      </c>
      <c r="BE31" s="266">
        <v>335.69023850000002</v>
      </c>
      <c r="BF31" s="266">
        <v>264.09106186999998</v>
      </c>
      <c r="BG31" s="309">
        <v>98.235787035000001</v>
      </c>
      <c r="BH31" s="309">
        <v>10.096392155</v>
      </c>
      <c r="BI31" s="309">
        <v>0.28508829753999998</v>
      </c>
      <c r="BJ31" s="309">
        <v>0</v>
      </c>
      <c r="BK31" s="309">
        <v>0</v>
      </c>
      <c r="BL31" s="309">
        <v>0</v>
      </c>
      <c r="BM31" s="309">
        <v>2.9863854836999999</v>
      </c>
      <c r="BN31" s="309">
        <v>6.5031725166000003</v>
      </c>
      <c r="BO31" s="309">
        <v>62.743208467999999</v>
      </c>
      <c r="BP31" s="309">
        <v>185.52889053999999</v>
      </c>
      <c r="BQ31" s="309">
        <v>301.35079931000001</v>
      </c>
      <c r="BR31" s="309">
        <v>257.15079077000001</v>
      </c>
      <c r="BS31" s="309">
        <v>88.094648742000004</v>
      </c>
      <c r="BT31" s="309">
        <v>8.3180319015999995</v>
      </c>
      <c r="BU31" s="309">
        <v>0.28480853576999998</v>
      </c>
      <c r="BV31" s="309">
        <v>0</v>
      </c>
    </row>
    <row r="32" spans="1:74" ht="11.15" customHeight="1" x14ac:dyDescent="0.25">
      <c r="A32" s="9" t="s">
        <v>328</v>
      </c>
      <c r="B32" s="206" t="s">
        <v>464</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108.89119434</v>
      </c>
      <c r="AE32" s="266">
        <v>166.43019781000001</v>
      </c>
      <c r="AF32" s="266">
        <v>341.72902413999998</v>
      </c>
      <c r="AG32" s="266">
        <v>501.12225452000001</v>
      </c>
      <c r="AH32" s="266">
        <v>453.85809286</v>
      </c>
      <c r="AI32" s="266">
        <v>272.28404310000002</v>
      </c>
      <c r="AJ32" s="266">
        <v>183.68965302000001</v>
      </c>
      <c r="AK32" s="266">
        <v>93.418068121000005</v>
      </c>
      <c r="AL32" s="266">
        <v>21.142632162000002</v>
      </c>
      <c r="AM32" s="266">
        <v>30.176254027999999</v>
      </c>
      <c r="AN32" s="266">
        <v>50.319724229999998</v>
      </c>
      <c r="AO32" s="266">
        <v>72.709280770000007</v>
      </c>
      <c r="AP32" s="266">
        <v>81.133390335000001</v>
      </c>
      <c r="AQ32" s="266">
        <v>187.56125847000001</v>
      </c>
      <c r="AR32" s="266">
        <v>346.70876597</v>
      </c>
      <c r="AS32" s="266">
        <v>436.16210708</v>
      </c>
      <c r="AT32" s="266">
        <v>455.19626411000002</v>
      </c>
      <c r="AU32" s="266">
        <v>279.27076364999999</v>
      </c>
      <c r="AV32" s="266">
        <v>177.48056098000001</v>
      </c>
      <c r="AW32" s="266">
        <v>41.107849397999999</v>
      </c>
      <c r="AX32" s="266">
        <v>66.632667712</v>
      </c>
      <c r="AY32" s="266">
        <v>28.577452031</v>
      </c>
      <c r="AZ32" s="266">
        <v>44.635842756999999</v>
      </c>
      <c r="BA32" s="266">
        <v>83.205735309000005</v>
      </c>
      <c r="BB32" s="266">
        <v>96.189682837999996</v>
      </c>
      <c r="BC32" s="266">
        <v>240.77893829999999</v>
      </c>
      <c r="BD32" s="266">
        <v>375.72165381000002</v>
      </c>
      <c r="BE32" s="266">
        <v>482.25928089000001</v>
      </c>
      <c r="BF32" s="266">
        <v>419.87510850000001</v>
      </c>
      <c r="BG32" s="309">
        <v>278.60197570000003</v>
      </c>
      <c r="BH32" s="309">
        <v>137.52766184999999</v>
      </c>
      <c r="BI32" s="309">
        <v>60.769998266999998</v>
      </c>
      <c r="BJ32" s="309">
        <v>35.996524149999999</v>
      </c>
      <c r="BK32" s="309">
        <v>33.014862463</v>
      </c>
      <c r="BL32" s="309">
        <v>35.691961808000002</v>
      </c>
      <c r="BM32" s="309">
        <v>56.431845264000003</v>
      </c>
      <c r="BN32" s="309">
        <v>82.446660101000006</v>
      </c>
      <c r="BO32" s="309">
        <v>205.60010654999999</v>
      </c>
      <c r="BP32" s="309">
        <v>354.59873181</v>
      </c>
      <c r="BQ32" s="309">
        <v>448.22671251000003</v>
      </c>
      <c r="BR32" s="309">
        <v>422.64801276999998</v>
      </c>
      <c r="BS32" s="309">
        <v>276.08946527000001</v>
      </c>
      <c r="BT32" s="309">
        <v>135.84829963999999</v>
      </c>
      <c r="BU32" s="309">
        <v>60.148126699000002</v>
      </c>
      <c r="BV32" s="309">
        <v>36.116877721000002</v>
      </c>
    </row>
    <row r="33" spans="1:74" ht="11.15" customHeight="1" x14ac:dyDescent="0.25">
      <c r="A33" s="9" t="s">
        <v>41</v>
      </c>
      <c r="B33" s="206" t="s">
        <v>435</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20.437745492000001</v>
      </c>
      <c r="AE33" s="266">
        <v>106.13694092</v>
      </c>
      <c r="AF33" s="266">
        <v>296.22058157999999</v>
      </c>
      <c r="AG33" s="266">
        <v>462.64281140000003</v>
      </c>
      <c r="AH33" s="266">
        <v>388.60032849999999</v>
      </c>
      <c r="AI33" s="266">
        <v>209.57686992999999</v>
      </c>
      <c r="AJ33" s="266">
        <v>66.464151943000005</v>
      </c>
      <c r="AK33" s="266">
        <v>12.56564193</v>
      </c>
      <c r="AL33" s="266">
        <v>0.97322458875999995</v>
      </c>
      <c r="AM33" s="266">
        <v>5.4893227724000004</v>
      </c>
      <c r="AN33" s="266">
        <v>1.079804666</v>
      </c>
      <c r="AO33" s="266">
        <v>33.923192477000001</v>
      </c>
      <c r="AP33" s="266">
        <v>17.972370575999999</v>
      </c>
      <c r="AQ33" s="266">
        <v>109.25512603999999</v>
      </c>
      <c r="AR33" s="266">
        <v>308.05275411999997</v>
      </c>
      <c r="AS33" s="266">
        <v>397.45125316000002</v>
      </c>
      <c r="AT33" s="266">
        <v>412.16328769</v>
      </c>
      <c r="AU33" s="266">
        <v>207.63718381999999</v>
      </c>
      <c r="AV33" s="266">
        <v>100.45473674</v>
      </c>
      <c r="AW33" s="266">
        <v>1.8335996771</v>
      </c>
      <c r="AX33" s="266">
        <v>25.189185286000001</v>
      </c>
      <c r="AY33" s="266">
        <v>2.9108141417</v>
      </c>
      <c r="AZ33" s="266">
        <v>3.0181388767000001</v>
      </c>
      <c r="BA33" s="266">
        <v>22.382109305</v>
      </c>
      <c r="BB33" s="266">
        <v>25.137564783999998</v>
      </c>
      <c r="BC33" s="266">
        <v>206.91433376000001</v>
      </c>
      <c r="BD33" s="266">
        <v>369.64851845999999</v>
      </c>
      <c r="BE33" s="266">
        <v>482.09590460999999</v>
      </c>
      <c r="BF33" s="266">
        <v>375.65630379999999</v>
      </c>
      <c r="BG33" s="309">
        <v>223.86301802</v>
      </c>
      <c r="BH33" s="309">
        <v>56.960934840999997</v>
      </c>
      <c r="BI33" s="309">
        <v>7.2568614035000003</v>
      </c>
      <c r="BJ33" s="309">
        <v>2.6036175359999998</v>
      </c>
      <c r="BK33" s="309">
        <v>5.3400165855999999</v>
      </c>
      <c r="BL33" s="309">
        <v>3.9305285307000002</v>
      </c>
      <c r="BM33" s="309">
        <v>18.182775897999999</v>
      </c>
      <c r="BN33" s="309">
        <v>32.655004224000002</v>
      </c>
      <c r="BO33" s="309">
        <v>147.96137392</v>
      </c>
      <c r="BP33" s="309">
        <v>307.56361347000001</v>
      </c>
      <c r="BQ33" s="309">
        <v>413.78401971</v>
      </c>
      <c r="BR33" s="309">
        <v>392.00212816999999</v>
      </c>
      <c r="BS33" s="309">
        <v>210.64146348</v>
      </c>
      <c r="BT33" s="309">
        <v>51.559478075000001</v>
      </c>
      <c r="BU33" s="309">
        <v>6.3259287618000002</v>
      </c>
      <c r="BV33" s="309">
        <v>2.5971356287999998</v>
      </c>
    </row>
    <row r="34" spans="1:74" ht="11.15" customHeight="1" x14ac:dyDescent="0.25">
      <c r="A34" s="9" t="s">
        <v>42</v>
      </c>
      <c r="B34" s="206" t="s">
        <v>436</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105.74671060999999</v>
      </c>
      <c r="AE34" s="266">
        <v>279.31968509000001</v>
      </c>
      <c r="AF34" s="266">
        <v>456.91203167999998</v>
      </c>
      <c r="AG34" s="266">
        <v>602.97967095000001</v>
      </c>
      <c r="AH34" s="266">
        <v>578.19745839999996</v>
      </c>
      <c r="AI34" s="266">
        <v>325.96034445999999</v>
      </c>
      <c r="AJ34" s="266">
        <v>132.99432797</v>
      </c>
      <c r="AK34" s="266">
        <v>70.763900320000005</v>
      </c>
      <c r="AL34" s="266">
        <v>8.1823664325000003</v>
      </c>
      <c r="AM34" s="266">
        <v>15.117806635999999</v>
      </c>
      <c r="AN34" s="266">
        <v>4.3732541457999998</v>
      </c>
      <c r="AO34" s="266">
        <v>70.473263091000007</v>
      </c>
      <c r="AP34" s="266">
        <v>84.818680909999998</v>
      </c>
      <c r="AQ34" s="266">
        <v>228.03299136999999</v>
      </c>
      <c r="AR34" s="266">
        <v>455.38363134000002</v>
      </c>
      <c r="AS34" s="266">
        <v>513.31656275</v>
      </c>
      <c r="AT34" s="266">
        <v>555.22324922999996</v>
      </c>
      <c r="AU34" s="266">
        <v>402.46098622</v>
      </c>
      <c r="AV34" s="266">
        <v>207.99940835999999</v>
      </c>
      <c r="AW34" s="266">
        <v>32.310354564000001</v>
      </c>
      <c r="AX34" s="266">
        <v>74.301845374999999</v>
      </c>
      <c r="AY34" s="266">
        <v>9.7989479380999995</v>
      </c>
      <c r="AZ34" s="266">
        <v>5.2629157137</v>
      </c>
      <c r="BA34" s="266">
        <v>40.485196531</v>
      </c>
      <c r="BB34" s="266">
        <v>156.83380627</v>
      </c>
      <c r="BC34" s="266">
        <v>386.75122041999998</v>
      </c>
      <c r="BD34" s="266">
        <v>551.83115140999996</v>
      </c>
      <c r="BE34" s="266">
        <v>681.56628420000004</v>
      </c>
      <c r="BF34" s="266">
        <v>555.70507951000002</v>
      </c>
      <c r="BG34" s="309">
        <v>374.87718638000001</v>
      </c>
      <c r="BH34" s="309">
        <v>153.25137314</v>
      </c>
      <c r="BI34" s="309">
        <v>43.718339575000002</v>
      </c>
      <c r="BJ34" s="309">
        <v>10.52172307</v>
      </c>
      <c r="BK34" s="309">
        <v>15.300402233</v>
      </c>
      <c r="BL34" s="309">
        <v>17.937556358999998</v>
      </c>
      <c r="BM34" s="309">
        <v>54.911214262999998</v>
      </c>
      <c r="BN34" s="309">
        <v>109.48584561</v>
      </c>
      <c r="BO34" s="309">
        <v>279.75305981999998</v>
      </c>
      <c r="BP34" s="309">
        <v>446.69828161999999</v>
      </c>
      <c r="BQ34" s="309">
        <v>553.59410086000003</v>
      </c>
      <c r="BR34" s="309">
        <v>556.77761029999999</v>
      </c>
      <c r="BS34" s="309">
        <v>361.98113075999999</v>
      </c>
      <c r="BT34" s="309">
        <v>144.79577330999999</v>
      </c>
      <c r="BU34" s="309">
        <v>40.103278326999998</v>
      </c>
      <c r="BV34" s="309">
        <v>10.527428987</v>
      </c>
    </row>
    <row r="35" spans="1:74" ht="11.15" customHeight="1" x14ac:dyDescent="0.25">
      <c r="A35" s="9" t="s">
        <v>44</v>
      </c>
      <c r="B35" s="206" t="s">
        <v>437</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42.546162690999999</v>
      </c>
      <c r="AE35" s="266">
        <v>158.24991481999999</v>
      </c>
      <c r="AF35" s="266">
        <v>262.07636416999998</v>
      </c>
      <c r="AG35" s="266">
        <v>411.85890725000002</v>
      </c>
      <c r="AH35" s="266">
        <v>438.78749693999998</v>
      </c>
      <c r="AI35" s="266">
        <v>226.45636655999999</v>
      </c>
      <c r="AJ35" s="266">
        <v>101.02567574</v>
      </c>
      <c r="AK35" s="266">
        <v>14.556407052999999</v>
      </c>
      <c r="AL35" s="266">
        <v>0</v>
      </c>
      <c r="AM35" s="266">
        <v>4.3607481556E-2</v>
      </c>
      <c r="AN35" s="266">
        <v>2.8775134909000002</v>
      </c>
      <c r="AO35" s="266">
        <v>7.0783124596000002</v>
      </c>
      <c r="AP35" s="266">
        <v>59.180222645000001</v>
      </c>
      <c r="AQ35" s="266">
        <v>124.33310203000001</v>
      </c>
      <c r="AR35" s="266">
        <v>344.79783918999999</v>
      </c>
      <c r="AS35" s="266">
        <v>415.18961196999999</v>
      </c>
      <c r="AT35" s="266">
        <v>330.12100879000002</v>
      </c>
      <c r="AU35" s="266">
        <v>221.04581483000001</v>
      </c>
      <c r="AV35" s="266">
        <v>44.855849319000001</v>
      </c>
      <c r="AW35" s="266">
        <v>23.743689934999999</v>
      </c>
      <c r="AX35" s="266">
        <v>0</v>
      </c>
      <c r="AY35" s="266">
        <v>1.1538274814</v>
      </c>
      <c r="AZ35" s="266">
        <v>1.7311074623</v>
      </c>
      <c r="BA35" s="266">
        <v>14.068728029000001</v>
      </c>
      <c r="BB35" s="266">
        <v>55.889590916000003</v>
      </c>
      <c r="BC35" s="266">
        <v>128.59639139999999</v>
      </c>
      <c r="BD35" s="266">
        <v>286.42924133999998</v>
      </c>
      <c r="BE35" s="266">
        <v>426.83136533999999</v>
      </c>
      <c r="BF35" s="266">
        <v>323.10796470000003</v>
      </c>
      <c r="BG35" s="309">
        <v>196.90419075</v>
      </c>
      <c r="BH35" s="309">
        <v>65.395829120000002</v>
      </c>
      <c r="BI35" s="309">
        <v>8.3023242349000004</v>
      </c>
      <c r="BJ35" s="309">
        <v>0.28915375525999998</v>
      </c>
      <c r="BK35" s="309">
        <v>1.32483711</v>
      </c>
      <c r="BL35" s="309">
        <v>3.4305411517</v>
      </c>
      <c r="BM35" s="309">
        <v>12.444622304999999</v>
      </c>
      <c r="BN35" s="309">
        <v>40.044552715000002</v>
      </c>
      <c r="BO35" s="309">
        <v>118.59894842999999</v>
      </c>
      <c r="BP35" s="309">
        <v>254.83573516000001</v>
      </c>
      <c r="BQ35" s="309">
        <v>380.07899028000003</v>
      </c>
      <c r="BR35" s="309">
        <v>334.27135354000001</v>
      </c>
      <c r="BS35" s="309">
        <v>193.01573830000001</v>
      </c>
      <c r="BT35" s="309">
        <v>62.862142558999999</v>
      </c>
      <c r="BU35" s="309">
        <v>7.7415294026000003</v>
      </c>
      <c r="BV35" s="309">
        <v>0.28985705359000002</v>
      </c>
    </row>
    <row r="36" spans="1:74" ht="11.15" customHeight="1" x14ac:dyDescent="0.25">
      <c r="A36" s="9" t="s">
        <v>45</v>
      </c>
      <c r="B36" s="206" t="s">
        <v>438</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19.213987177</v>
      </c>
      <c r="AE36" s="266">
        <v>66.440687812999997</v>
      </c>
      <c r="AF36" s="266">
        <v>111.39526988</v>
      </c>
      <c r="AG36" s="266">
        <v>213.40336260000001</v>
      </c>
      <c r="AH36" s="266">
        <v>294.97523199</v>
      </c>
      <c r="AI36" s="266">
        <v>214.05625352000001</v>
      </c>
      <c r="AJ36" s="266">
        <v>101.14875873</v>
      </c>
      <c r="AK36" s="266">
        <v>15.485478805</v>
      </c>
      <c r="AL36" s="266">
        <v>10.185516381999999</v>
      </c>
      <c r="AM36" s="266">
        <v>9.5382880793000009</v>
      </c>
      <c r="AN36" s="266">
        <v>7.0516277368000004</v>
      </c>
      <c r="AO36" s="266">
        <v>7.5366028553</v>
      </c>
      <c r="AP36" s="266">
        <v>24.290833815999999</v>
      </c>
      <c r="AQ36" s="266">
        <v>52.995220035999999</v>
      </c>
      <c r="AR36" s="266">
        <v>177.85840830000001</v>
      </c>
      <c r="AS36" s="266">
        <v>298.73665304999997</v>
      </c>
      <c r="AT36" s="266">
        <v>254.64848560999999</v>
      </c>
      <c r="AU36" s="266">
        <v>161.97983651999999</v>
      </c>
      <c r="AV36" s="266">
        <v>26.844032946999999</v>
      </c>
      <c r="AW36" s="266">
        <v>23.752762833999999</v>
      </c>
      <c r="AX36" s="266">
        <v>8.1613253367999992</v>
      </c>
      <c r="AY36" s="266">
        <v>9.3915891324</v>
      </c>
      <c r="AZ36" s="266">
        <v>7.4291053041000001</v>
      </c>
      <c r="BA36" s="266">
        <v>13.686991136</v>
      </c>
      <c r="BB36" s="266">
        <v>23.377259935000001</v>
      </c>
      <c r="BC36" s="266">
        <v>43.013970968999999</v>
      </c>
      <c r="BD36" s="266">
        <v>150.8996334</v>
      </c>
      <c r="BE36" s="266">
        <v>248.00903155</v>
      </c>
      <c r="BF36" s="266">
        <v>289.17702197</v>
      </c>
      <c r="BG36" s="309">
        <v>130.91169257000001</v>
      </c>
      <c r="BH36" s="309">
        <v>40.311802911000001</v>
      </c>
      <c r="BI36" s="309">
        <v>13.066049191999999</v>
      </c>
      <c r="BJ36" s="309">
        <v>8.5095658129</v>
      </c>
      <c r="BK36" s="309">
        <v>7.9397305586</v>
      </c>
      <c r="BL36" s="309">
        <v>6.5895771184000003</v>
      </c>
      <c r="BM36" s="309">
        <v>10.093923166</v>
      </c>
      <c r="BN36" s="309">
        <v>17.131947252</v>
      </c>
      <c r="BO36" s="309">
        <v>45.035027927999998</v>
      </c>
      <c r="BP36" s="309">
        <v>106.78125083</v>
      </c>
      <c r="BQ36" s="309">
        <v>226.75915248999999</v>
      </c>
      <c r="BR36" s="309">
        <v>217.12795116999999</v>
      </c>
      <c r="BS36" s="309">
        <v>133.22141415999999</v>
      </c>
      <c r="BT36" s="309">
        <v>40.226786197000003</v>
      </c>
      <c r="BU36" s="309">
        <v>13.025657364000001</v>
      </c>
      <c r="BV36" s="309">
        <v>8.4794882279999992</v>
      </c>
    </row>
    <row r="37" spans="1:74" ht="11.15" customHeight="1" x14ac:dyDescent="0.25">
      <c r="A37" s="9" t="s">
        <v>565</v>
      </c>
      <c r="B37" s="206" t="s">
        <v>465</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42.348203243</v>
      </c>
      <c r="AE37" s="266">
        <v>105.08847614</v>
      </c>
      <c r="AF37" s="266">
        <v>246.08550362</v>
      </c>
      <c r="AG37" s="266">
        <v>396.99967135000003</v>
      </c>
      <c r="AH37" s="266">
        <v>355.92241761999998</v>
      </c>
      <c r="AI37" s="266">
        <v>180.26824857</v>
      </c>
      <c r="AJ37" s="266">
        <v>82.051316579000002</v>
      </c>
      <c r="AK37" s="266">
        <v>31.796671811</v>
      </c>
      <c r="AL37" s="266">
        <v>6.9446333574999999</v>
      </c>
      <c r="AM37" s="266">
        <v>9.7769839117000004</v>
      </c>
      <c r="AN37" s="266">
        <v>12.041486234000001</v>
      </c>
      <c r="AO37" s="266">
        <v>27.894701208000001</v>
      </c>
      <c r="AP37" s="266">
        <v>36.482167894</v>
      </c>
      <c r="AQ37" s="266">
        <v>100.65416571999999</v>
      </c>
      <c r="AR37" s="266">
        <v>274.07673541000003</v>
      </c>
      <c r="AS37" s="266">
        <v>346.36629026000003</v>
      </c>
      <c r="AT37" s="266">
        <v>357.70049355999998</v>
      </c>
      <c r="AU37" s="266">
        <v>200.30165792</v>
      </c>
      <c r="AV37" s="266">
        <v>84.039345689000001</v>
      </c>
      <c r="AW37" s="266">
        <v>18.022982947999999</v>
      </c>
      <c r="AX37" s="266">
        <v>25.587490663000001</v>
      </c>
      <c r="AY37" s="266">
        <v>8.7384290243000002</v>
      </c>
      <c r="AZ37" s="266">
        <v>11.145272068000001</v>
      </c>
      <c r="BA37" s="266">
        <v>26.73039571</v>
      </c>
      <c r="BB37" s="266">
        <v>48.598107677999998</v>
      </c>
      <c r="BC37" s="266">
        <v>147.35572624</v>
      </c>
      <c r="BD37" s="266">
        <v>269.87594161999999</v>
      </c>
      <c r="BE37" s="266">
        <v>393.36696640999997</v>
      </c>
      <c r="BF37" s="266">
        <v>339.14033006</v>
      </c>
      <c r="BG37" s="309">
        <v>177.93358001999999</v>
      </c>
      <c r="BH37" s="309">
        <v>64.104328874999993</v>
      </c>
      <c r="BI37" s="309">
        <v>20.925346816000001</v>
      </c>
      <c r="BJ37" s="309">
        <v>10.129058585999999</v>
      </c>
      <c r="BK37" s="309">
        <v>10.276989616</v>
      </c>
      <c r="BL37" s="309">
        <v>11.015535848000001</v>
      </c>
      <c r="BM37" s="309">
        <v>22.195813876999999</v>
      </c>
      <c r="BN37" s="309">
        <v>38.798329868000003</v>
      </c>
      <c r="BO37" s="309">
        <v>116.96840641999999</v>
      </c>
      <c r="BP37" s="309">
        <v>236.41316207</v>
      </c>
      <c r="BQ37" s="309">
        <v>346.69840803</v>
      </c>
      <c r="BR37" s="309">
        <v>321.16312723999999</v>
      </c>
      <c r="BS37" s="309">
        <v>174.01899366999999</v>
      </c>
      <c r="BT37" s="309">
        <v>62.142054840999997</v>
      </c>
      <c r="BU37" s="309">
        <v>20.308451119000001</v>
      </c>
      <c r="BV37" s="309">
        <v>10.177875889999999</v>
      </c>
    </row>
    <row r="38" spans="1:74" ht="11.15" customHeight="1" x14ac:dyDescent="0.25">
      <c r="A38" s="9"/>
      <c r="B38" s="190" t="s">
        <v>157</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144</v>
      </c>
      <c r="B39" s="206" t="s">
        <v>431</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12.127851975</v>
      </c>
      <c r="AR39" s="249">
        <v>68.356448438000001</v>
      </c>
      <c r="AS39" s="249">
        <v>242.32304293000001</v>
      </c>
      <c r="AT39" s="249">
        <v>183.35671113000001</v>
      </c>
      <c r="AU39" s="249">
        <v>48.041469348</v>
      </c>
      <c r="AV39" s="249">
        <v>1.1642532468</v>
      </c>
      <c r="AW39" s="249">
        <v>0</v>
      </c>
      <c r="AX39" s="249">
        <v>0</v>
      </c>
      <c r="AY39" s="249">
        <v>0</v>
      </c>
      <c r="AZ39" s="249">
        <v>0</v>
      </c>
      <c r="BA39" s="249">
        <v>0</v>
      </c>
      <c r="BB39" s="249">
        <v>0</v>
      </c>
      <c r="BC39" s="249">
        <v>11.785911871</v>
      </c>
      <c r="BD39" s="249">
        <v>75.631120323000005</v>
      </c>
      <c r="BE39" s="249">
        <v>233.48384292</v>
      </c>
      <c r="BF39" s="249">
        <v>190.24348191999999</v>
      </c>
      <c r="BG39" s="312">
        <v>47.807279999999999</v>
      </c>
      <c r="BH39" s="312">
        <v>1.813841</v>
      </c>
      <c r="BI39" s="312">
        <v>0</v>
      </c>
      <c r="BJ39" s="312">
        <v>0</v>
      </c>
      <c r="BK39" s="312">
        <v>0</v>
      </c>
      <c r="BL39" s="312">
        <v>0</v>
      </c>
      <c r="BM39" s="312">
        <v>0</v>
      </c>
      <c r="BN39" s="312">
        <v>0</v>
      </c>
      <c r="BO39" s="312">
        <v>11.4872</v>
      </c>
      <c r="BP39" s="312">
        <v>76.025890000000004</v>
      </c>
      <c r="BQ39" s="312">
        <v>235.066</v>
      </c>
      <c r="BR39" s="312">
        <v>193.00659999999999</v>
      </c>
      <c r="BS39" s="312">
        <v>48.366799999999998</v>
      </c>
      <c r="BT39" s="312">
        <v>1.9816309999999999</v>
      </c>
      <c r="BU39" s="312">
        <v>0</v>
      </c>
      <c r="BV39" s="312">
        <v>0</v>
      </c>
    </row>
    <row r="40" spans="1:74" ht="11.15" customHeight="1" x14ac:dyDescent="0.25">
      <c r="A40" s="9" t="s">
        <v>145</v>
      </c>
      <c r="B40" s="206" t="s">
        <v>463</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36.54530287</v>
      </c>
      <c r="AR40" s="249">
        <v>125.85320575</v>
      </c>
      <c r="AS40" s="249">
        <v>300.01118126</v>
      </c>
      <c r="AT40" s="249">
        <v>223.84067655000001</v>
      </c>
      <c r="AU40" s="249">
        <v>85.971430288999997</v>
      </c>
      <c r="AV40" s="249">
        <v>6.2854037942999996</v>
      </c>
      <c r="AW40" s="249">
        <v>0</v>
      </c>
      <c r="AX40" s="249">
        <v>8.6426902882000001E-2</v>
      </c>
      <c r="AY40" s="249">
        <v>0</v>
      </c>
      <c r="AZ40" s="249">
        <v>0</v>
      </c>
      <c r="BA40" s="249">
        <v>0.19748724655</v>
      </c>
      <c r="BB40" s="249">
        <v>0.26161975773000001</v>
      </c>
      <c r="BC40" s="249">
        <v>34.177603976999997</v>
      </c>
      <c r="BD40" s="249">
        <v>127.65829969000001</v>
      </c>
      <c r="BE40" s="249">
        <v>290.93658111000002</v>
      </c>
      <c r="BF40" s="249">
        <v>231.23098322999999</v>
      </c>
      <c r="BG40" s="312">
        <v>86.060659999999999</v>
      </c>
      <c r="BH40" s="312">
        <v>8.3508859999999991</v>
      </c>
      <c r="BI40" s="312">
        <v>0</v>
      </c>
      <c r="BJ40" s="312">
        <v>8.6426900000000001E-2</v>
      </c>
      <c r="BK40" s="312">
        <v>0</v>
      </c>
      <c r="BL40" s="312">
        <v>0</v>
      </c>
      <c r="BM40" s="312">
        <v>0</v>
      </c>
      <c r="BN40" s="312">
        <v>0.26161980000000001</v>
      </c>
      <c r="BO40" s="312">
        <v>31.674700000000001</v>
      </c>
      <c r="BP40" s="312">
        <v>127.6361</v>
      </c>
      <c r="BQ40" s="312">
        <v>288.91640000000001</v>
      </c>
      <c r="BR40" s="312">
        <v>235.6712</v>
      </c>
      <c r="BS40" s="312">
        <v>86.258899999999997</v>
      </c>
      <c r="BT40" s="312">
        <v>8.3167869999999997</v>
      </c>
      <c r="BU40" s="312">
        <v>0</v>
      </c>
      <c r="BV40" s="312">
        <v>8.6426900000000001E-2</v>
      </c>
    </row>
    <row r="41" spans="1:74" ht="11.15" customHeight="1" x14ac:dyDescent="0.25">
      <c r="A41" s="9" t="s">
        <v>146</v>
      </c>
      <c r="B41" s="206" t="s">
        <v>432</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66.414802260000002</v>
      </c>
      <c r="AR41" s="249">
        <v>166.52374215</v>
      </c>
      <c r="AS41" s="249">
        <v>276.91761896999998</v>
      </c>
      <c r="AT41" s="249">
        <v>208.20639503000001</v>
      </c>
      <c r="AU41" s="249">
        <v>86.946526488000003</v>
      </c>
      <c r="AV41" s="249">
        <v>6.7931397416000001</v>
      </c>
      <c r="AW41" s="249">
        <v>0</v>
      </c>
      <c r="AX41" s="249">
        <v>0.15500339077</v>
      </c>
      <c r="AY41" s="249">
        <v>0</v>
      </c>
      <c r="AZ41" s="249">
        <v>0</v>
      </c>
      <c r="BA41" s="249">
        <v>3.0401490114</v>
      </c>
      <c r="BB41" s="249">
        <v>1.1121900017999999</v>
      </c>
      <c r="BC41" s="249">
        <v>65.040506390000004</v>
      </c>
      <c r="BD41" s="249">
        <v>171.44915245000001</v>
      </c>
      <c r="BE41" s="249">
        <v>263.20070436999998</v>
      </c>
      <c r="BF41" s="249">
        <v>214.78990150999999</v>
      </c>
      <c r="BG41" s="312">
        <v>93.229929999999996</v>
      </c>
      <c r="BH41" s="312">
        <v>9.2746600000000008</v>
      </c>
      <c r="BI41" s="312">
        <v>0</v>
      </c>
      <c r="BJ41" s="312">
        <v>0.19622249999999999</v>
      </c>
      <c r="BK41" s="312">
        <v>0</v>
      </c>
      <c r="BL41" s="312">
        <v>0</v>
      </c>
      <c r="BM41" s="312">
        <v>0.92572840000000001</v>
      </c>
      <c r="BN41" s="312">
        <v>1.0011099999999999</v>
      </c>
      <c r="BO41" s="312">
        <v>61.77384</v>
      </c>
      <c r="BP41" s="312">
        <v>171.0307</v>
      </c>
      <c r="BQ41" s="312">
        <v>248.547</v>
      </c>
      <c r="BR41" s="312">
        <v>214.79329999999999</v>
      </c>
      <c r="BS41" s="312">
        <v>95.656390000000002</v>
      </c>
      <c r="BT41" s="312">
        <v>9.8623600000000007</v>
      </c>
      <c r="BU41" s="312">
        <v>0</v>
      </c>
      <c r="BV41" s="312">
        <v>0.19622249999999999</v>
      </c>
    </row>
    <row r="42" spans="1:74" ht="11.15" customHeight="1" x14ac:dyDescent="0.25">
      <c r="A42" s="9" t="s">
        <v>147</v>
      </c>
      <c r="B42" s="206" t="s">
        <v>433</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5.7076675921</v>
      </c>
      <c r="AQ42" s="249">
        <v>68.485885480999997</v>
      </c>
      <c r="AR42" s="249">
        <v>219.83871979</v>
      </c>
      <c r="AS42" s="249">
        <v>326.77969144999997</v>
      </c>
      <c r="AT42" s="249">
        <v>242.41230264000001</v>
      </c>
      <c r="AU42" s="249">
        <v>116.62767823999999</v>
      </c>
      <c r="AV42" s="249">
        <v>10.058059494</v>
      </c>
      <c r="AW42" s="249">
        <v>0.22652107771999999</v>
      </c>
      <c r="AX42" s="249">
        <v>0</v>
      </c>
      <c r="AY42" s="249">
        <v>0</v>
      </c>
      <c r="AZ42" s="249">
        <v>0.30389143184</v>
      </c>
      <c r="BA42" s="249">
        <v>7.1627645862999998</v>
      </c>
      <c r="BB42" s="249">
        <v>5.4000258896000002</v>
      </c>
      <c r="BC42" s="249">
        <v>68.130343236000002</v>
      </c>
      <c r="BD42" s="249">
        <v>225.0640215</v>
      </c>
      <c r="BE42" s="249">
        <v>312.87624958999999</v>
      </c>
      <c r="BF42" s="249">
        <v>242.63631097000001</v>
      </c>
      <c r="BG42" s="312">
        <v>125.5072</v>
      </c>
      <c r="BH42" s="312">
        <v>11.070510000000001</v>
      </c>
      <c r="BI42" s="312">
        <v>0.2265211</v>
      </c>
      <c r="BJ42" s="312">
        <v>0.1276023</v>
      </c>
      <c r="BK42" s="312">
        <v>0</v>
      </c>
      <c r="BL42" s="312">
        <v>0.30389139999999998</v>
      </c>
      <c r="BM42" s="312">
        <v>3.7112020000000001</v>
      </c>
      <c r="BN42" s="312">
        <v>4.169505</v>
      </c>
      <c r="BO42" s="312">
        <v>62.959139999999998</v>
      </c>
      <c r="BP42" s="312">
        <v>224.3989</v>
      </c>
      <c r="BQ42" s="312">
        <v>298.983</v>
      </c>
      <c r="BR42" s="312">
        <v>243.98519999999999</v>
      </c>
      <c r="BS42" s="312">
        <v>127.4097</v>
      </c>
      <c r="BT42" s="312">
        <v>11.651910000000001</v>
      </c>
      <c r="BU42" s="312">
        <v>0.25502989999999998</v>
      </c>
      <c r="BV42" s="312">
        <v>0.1276023</v>
      </c>
    </row>
    <row r="43" spans="1:74" ht="11.15" customHeight="1" x14ac:dyDescent="0.25">
      <c r="A43" s="9" t="s">
        <v>148</v>
      </c>
      <c r="B43" s="206" t="s">
        <v>464</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100.61605296</v>
      </c>
      <c r="AQ43" s="249">
        <v>218.47455135999999</v>
      </c>
      <c r="AR43" s="249">
        <v>359.93239867</v>
      </c>
      <c r="AS43" s="249">
        <v>466.40985124000002</v>
      </c>
      <c r="AT43" s="249">
        <v>424.14195493</v>
      </c>
      <c r="AU43" s="249">
        <v>303.63790771999999</v>
      </c>
      <c r="AV43" s="249">
        <v>148.70162583000001</v>
      </c>
      <c r="AW43" s="249">
        <v>62.014000522000003</v>
      </c>
      <c r="AX43" s="249">
        <v>49.233104920999999</v>
      </c>
      <c r="AY43" s="249">
        <v>34.431664456999997</v>
      </c>
      <c r="AZ43" s="249">
        <v>46.611319064</v>
      </c>
      <c r="BA43" s="249">
        <v>65.865202791000002</v>
      </c>
      <c r="BB43" s="249">
        <v>97.152692821000002</v>
      </c>
      <c r="BC43" s="249">
        <v>216.16985255</v>
      </c>
      <c r="BD43" s="249">
        <v>354.37125042999998</v>
      </c>
      <c r="BE43" s="249">
        <v>460.37300740000001</v>
      </c>
      <c r="BF43" s="249">
        <v>424.0961039</v>
      </c>
      <c r="BG43" s="312">
        <v>303.9889</v>
      </c>
      <c r="BH43" s="312">
        <v>157.18389999999999</v>
      </c>
      <c r="BI43" s="312">
        <v>60.396520000000002</v>
      </c>
      <c r="BJ43" s="312">
        <v>51.381059999999998</v>
      </c>
      <c r="BK43" s="312">
        <v>34.204149999999998</v>
      </c>
      <c r="BL43" s="312">
        <v>46.447330000000001</v>
      </c>
      <c r="BM43" s="312">
        <v>63.554470000000002</v>
      </c>
      <c r="BN43" s="312">
        <v>98.069630000000004</v>
      </c>
      <c r="BO43" s="312">
        <v>215.49950000000001</v>
      </c>
      <c r="BP43" s="312">
        <v>361.72460000000001</v>
      </c>
      <c r="BQ43" s="312">
        <v>458.86320000000001</v>
      </c>
      <c r="BR43" s="312">
        <v>426.05869999999999</v>
      </c>
      <c r="BS43" s="312">
        <v>305.90120000000002</v>
      </c>
      <c r="BT43" s="312">
        <v>158.732</v>
      </c>
      <c r="BU43" s="312">
        <v>63.638350000000003</v>
      </c>
      <c r="BV43" s="312">
        <v>51.118429999999996</v>
      </c>
    </row>
    <row r="44" spans="1:74" ht="11.15" customHeight="1" x14ac:dyDescent="0.25">
      <c r="A44" s="9" t="s">
        <v>149</v>
      </c>
      <c r="B44" s="206" t="s">
        <v>435</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37.000339676000003</v>
      </c>
      <c r="AQ44" s="249">
        <v>164.30349914999999</v>
      </c>
      <c r="AR44" s="249">
        <v>330.60657767999999</v>
      </c>
      <c r="AS44" s="249">
        <v>429.77556057999999</v>
      </c>
      <c r="AT44" s="249">
        <v>384.40441748000001</v>
      </c>
      <c r="AU44" s="249">
        <v>250.57866917999999</v>
      </c>
      <c r="AV44" s="249">
        <v>63.396260804000001</v>
      </c>
      <c r="AW44" s="249">
        <v>5.7122889551</v>
      </c>
      <c r="AX44" s="249">
        <v>5.2126968194999996</v>
      </c>
      <c r="AY44" s="249">
        <v>7.0745782332999996</v>
      </c>
      <c r="AZ44" s="249">
        <v>7.2642817847999996</v>
      </c>
      <c r="BA44" s="249">
        <v>29.274437963</v>
      </c>
      <c r="BB44" s="249">
        <v>33.256999196000002</v>
      </c>
      <c r="BC44" s="249">
        <v>162.21898397999999</v>
      </c>
      <c r="BD44" s="249">
        <v>322.52193187</v>
      </c>
      <c r="BE44" s="249">
        <v>420.64699517999998</v>
      </c>
      <c r="BF44" s="249">
        <v>381.85753906000002</v>
      </c>
      <c r="BG44" s="312">
        <v>254.79239999999999</v>
      </c>
      <c r="BH44" s="312">
        <v>70.886899999999997</v>
      </c>
      <c r="BI44" s="312">
        <v>5.336055</v>
      </c>
      <c r="BJ44" s="312">
        <v>7.4961710000000004</v>
      </c>
      <c r="BK44" s="312">
        <v>6.1146229999999999</v>
      </c>
      <c r="BL44" s="312">
        <v>6.8970630000000002</v>
      </c>
      <c r="BM44" s="312">
        <v>22.74212</v>
      </c>
      <c r="BN44" s="312">
        <v>31.214739999999999</v>
      </c>
      <c r="BO44" s="312">
        <v>160.47380000000001</v>
      </c>
      <c r="BP44" s="312">
        <v>329.45409999999998</v>
      </c>
      <c r="BQ44" s="312">
        <v>419.20510000000002</v>
      </c>
      <c r="BR44" s="312">
        <v>383.43079999999998</v>
      </c>
      <c r="BS44" s="312">
        <v>258.30489999999998</v>
      </c>
      <c r="BT44" s="312">
        <v>73.524270000000001</v>
      </c>
      <c r="BU44" s="312">
        <v>5.94618</v>
      </c>
      <c r="BV44" s="312">
        <v>7.1099449999999997</v>
      </c>
    </row>
    <row r="45" spans="1:74" ht="11.15" customHeight="1" x14ac:dyDescent="0.25">
      <c r="A45" s="9" t="s">
        <v>150</v>
      </c>
      <c r="B45" s="206" t="s">
        <v>436</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118.40154124</v>
      </c>
      <c r="AQ45" s="249">
        <v>277.69226981999998</v>
      </c>
      <c r="AR45" s="249">
        <v>484.44820492999997</v>
      </c>
      <c r="AS45" s="249">
        <v>583.79936106000002</v>
      </c>
      <c r="AT45" s="249">
        <v>580.01373358000001</v>
      </c>
      <c r="AU45" s="249">
        <v>403.84101106000003</v>
      </c>
      <c r="AV45" s="249">
        <v>157.38532372</v>
      </c>
      <c r="AW45" s="249">
        <v>40.607938394999998</v>
      </c>
      <c r="AX45" s="249">
        <v>12.175173937</v>
      </c>
      <c r="AY45" s="249">
        <v>16.147964804000001</v>
      </c>
      <c r="AZ45" s="249">
        <v>22.538083880999999</v>
      </c>
      <c r="BA45" s="249">
        <v>74.316569838000007</v>
      </c>
      <c r="BB45" s="249">
        <v>108.35002864</v>
      </c>
      <c r="BC45" s="249">
        <v>272.80625977</v>
      </c>
      <c r="BD45" s="249">
        <v>471.75877502999998</v>
      </c>
      <c r="BE45" s="249">
        <v>566.94696093000005</v>
      </c>
      <c r="BF45" s="249">
        <v>563.64642044000004</v>
      </c>
      <c r="BG45" s="312">
        <v>405.57420000000002</v>
      </c>
      <c r="BH45" s="312">
        <v>164.98230000000001</v>
      </c>
      <c r="BI45" s="312">
        <v>39.757959999999997</v>
      </c>
      <c r="BJ45" s="312">
        <v>18.88871</v>
      </c>
      <c r="BK45" s="312">
        <v>14.290139999999999</v>
      </c>
      <c r="BL45" s="312">
        <v>20.898260000000001</v>
      </c>
      <c r="BM45" s="312">
        <v>65.951679999999996</v>
      </c>
      <c r="BN45" s="312">
        <v>106.1559</v>
      </c>
      <c r="BO45" s="312">
        <v>277.35390000000001</v>
      </c>
      <c r="BP45" s="312">
        <v>477.4092</v>
      </c>
      <c r="BQ45" s="312">
        <v>576.22529999999995</v>
      </c>
      <c r="BR45" s="312">
        <v>561.39499999999998</v>
      </c>
      <c r="BS45" s="312">
        <v>405.32080000000002</v>
      </c>
      <c r="BT45" s="312">
        <v>168.19569999999999</v>
      </c>
      <c r="BU45" s="312">
        <v>39.962200000000003</v>
      </c>
      <c r="BV45" s="312">
        <v>18.174479999999999</v>
      </c>
    </row>
    <row r="46" spans="1:74" ht="11.15" customHeight="1" x14ac:dyDescent="0.25">
      <c r="A46" s="9" t="s">
        <v>151</v>
      </c>
      <c r="B46" s="206" t="s">
        <v>437</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48.272316764999999</v>
      </c>
      <c r="AQ46" s="249">
        <v>107.71199476</v>
      </c>
      <c r="AR46" s="249">
        <v>285.37504790000003</v>
      </c>
      <c r="AS46" s="249">
        <v>390.17676497999997</v>
      </c>
      <c r="AT46" s="249">
        <v>352.92541082999998</v>
      </c>
      <c r="AU46" s="249">
        <v>205.64006255999999</v>
      </c>
      <c r="AV46" s="249">
        <v>73.576941636000001</v>
      </c>
      <c r="AW46" s="249">
        <v>11.227360524</v>
      </c>
      <c r="AX46" s="249">
        <v>0.11454523375</v>
      </c>
      <c r="AY46" s="249">
        <v>1.0463512038</v>
      </c>
      <c r="AZ46" s="249">
        <v>4.2724930614999996</v>
      </c>
      <c r="BA46" s="249">
        <v>17.853546798</v>
      </c>
      <c r="BB46" s="249">
        <v>49.698209190999997</v>
      </c>
      <c r="BC46" s="249">
        <v>112.68999391</v>
      </c>
      <c r="BD46" s="249">
        <v>296.13164964999999</v>
      </c>
      <c r="BE46" s="249">
        <v>393.82240966000001</v>
      </c>
      <c r="BF46" s="249">
        <v>345.94510417999999</v>
      </c>
      <c r="BG46" s="312">
        <v>205.90010000000001</v>
      </c>
      <c r="BH46" s="312">
        <v>70.782939999999996</v>
      </c>
      <c r="BI46" s="312">
        <v>13.16887</v>
      </c>
      <c r="BJ46" s="312">
        <v>0.1145452</v>
      </c>
      <c r="BK46" s="312">
        <v>1.0130170000000001</v>
      </c>
      <c r="BL46" s="312">
        <v>4.214817</v>
      </c>
      <c r="BM46" s="312">
        <v>18.20682</v>
      </c>
      <c r="BN46" s="312">
        <v>50.159779999999998</v>
      </c>
      <c r="BO46" s="312">
        <v>111.3381</v>
      </c>
      <c r="BP46" s="312">
        <v>294.3304</v>
      </c>
      <c r="BQ46" s="312">
        <v>397.78769999999997</v>
      </c>
      <c r="BR46" s="312">
        <v>341.07679999999999</v>
      </c>
      <c r="BS46" s="312">
        <v>204.9632</v>
      </c>
      <c r="BT46" s="312">
        <v>69.862809999999996</v>
      </c>
      <c r="BU46" s="312">
        <v>12.495050000000001</v>
      </c>
      <c r="BV46" s="312">
        <v>0.14346059999999999</v>
      </c>
    </row>
    <row r="47" spans="1:74" ht="11.15" customHeight="1" x14ac:dyDescent="0.25">
      <c r="A47" s="9" t="s">
        <v>152</v>
      </c>
      <c r="B47" s="206" t="s">
        <v>438</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23.067715369999998</v>
      </c>
      <c r="AQ47" s="249">
        <v>44.450194983000003</v>
      </c>
      <c r="AR47" s="249">
        <v>125.69344144</v>
      </c>
      <c r="AS47" s="249">
        <v>236.84450057000001</v>
      </c>
      <c r="AT47" s="249">
        <v>249.58425578999999</v>
      </c>
      <c r="AU47" s="249">
        <v>161.61911524999999</v>
      </c>
      <c r="AV47" s="249">
        <v>61.212317937999998</v>
      </c>
      <c r="AW47" s="249">
        <v>15.548532409</v>
      </c>
      <c r="AX47" s="249">
        <v>9.2743202002</v>
      </c>
      <c r="AY47" s="249">
        <v>9.9419627351000006</v>
      </c>
      <c r="AZ47" s="249">
        <v>8.6617743893999997</v>
      </c>
      <c r="BA47" s="249">
        <v>12.655693766000001</v>
      </c>
      <c r="BB47" s="249">
        <v>23.862258105999999</v>
      </c>
      <c r="BC47" s="249">
        <v>47.444173948</v>
      </c>
      <c r="BD47" s="249">
        <v>136.89215332000001</v>
      </c>
      <c r="BE47" s="249">
        <v>248.63759184</v>
      </c>
      <c r="BF47" s="249">
        <v>254.68480147</v>
      </c>
      <c r="BG47" s="312">
        <v>162.26150000000001</v>
      </c>
      <c r="BH47" s="312">
        <v>59.437139999999999</v>
      </c>
      <c r="BI47" s="312">
        <v>16.855869999999999</v>
      </c>
      <c r="BJ47" s="312">
        <v>9.1789769999999997</v>
      </c>
      <c r="BK47" s="312">
        <v>9.7893190000000008</v>
      </c>
      <c r="BL47" s="312">
        <v>8.7156230000000008</v>
      </c>
      <c r="BM47" s="312">
        <v>13.18873</v>
      </c>
      <c r="BN47" s="312">
        <v>24.361329999999999</v>
      </c>
      <c r="BO47" s="312">
        <v>46.677819999999997</v>
      </c>
      <c r="BP47" s="312">
        <v>142.76499999999999</v>
      </c>
      <c r="BQ47" s="312">
        <v>255.21129999999999</v>
      </c>
      <c r="BR47" s="312">
        <v>255.47829999999999</v>
      </c>
      <c r="BS47" s="312">
        <v>156.2903</v>
      </c>
      <c r="BT47" s="312">
        <v>58.089289999999998</v>
      </c>
      <c r="BU47" s="312">
        <v>16.760870000000001</v>
      </c>
      <c r="BV47" s="312">
        <v>9.1804839999999999</v>
      </c>
    </row>
    <row r="48" spans="1:74" ht="11.15" customHeight="1" x14ac:dyDescent="0.25">
      <c r="A48" s="9" t="s">
        <v>153</v>
      </c>
      <c r="B48" s="207" t="s">
        <v>465</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44.102455517999999</v>
      </c>
      <c r="AQ48" s="247">
        <v>120.86323812000001</v>
      </c>
      <c r="AR48" s="247">
        <v>248.38489679</v>
      </c>
      <c r="AS48" s="247">
        <v>366.85424383999998</v>
      </c>
      <c r="AT48" s="247">
        <v>326.50610038999997</v>
      </c>
      <c r="AU48" s="247">
        <v>198.43347037000001</v>
      </c>
      <c r="AV48" s="247">
        <v>69.976855865999994</v>
      </c>
      <c r="AW48" s="247">
        <v>20.859795870999999</v>
      </c>
      <c r="AX48" s="247">
        <v>13.015494263000001</v>
      </c>
      <c r="AY48" s="247">
        <v>10.846461768999999</v>
      </c>
      <c r="AZ48" s="247">
        <v>14.099935561000001</v>
      </c>
      <c r="BA48" s="247">
        <v>28.053898223000001</v>
      </c>
      <c r="BB48" s="247">
        <v>42.335294746000002</v>
      </c>
      <c r="BC48" s="247">
        <v>120.25020884</v>
      </c>
      <c r="BD48" s="247">
        <v>249.87392202999999</v>
      </c>
      <c r="BE48" s="247">
        <v>361.07672227</v>
      </c>
      <c r="BF48" s="247">
        <v>327.30936249000001</v>
      </c>
      <c r="BG48" s="313">
        <v>200.9385</v>
      </c>
      <c r="BH48" s="313">
        <v>73.435469999999995</v>
      </c>
      <c r="BI48" s="313">
        <v>20.827770000000001</v>
      </c>
      <c r="BJ48" s="313">
        <v>14.45044</v>
      </c>
      <c r="BK48" s="313">
        <v>10.52178</v>
      </c>
      <c r="BL48" s="313">
        <v>13.889749999999999</v>
      </c>
      <c r="BM48" s="313">
        <v>25.848649999999999</v>
      </c>
      <c r="BN48" s="313">
        <v>42.327629999999999</v>
      </c>
      <c r="BO48" s="313">
        <v>119.5142</v>
      </c>
      <c r="BP48" s="313">
        <v>253.57570000000001</v>
      </c>
      <c r="BQ48" s="313">
        <v>360.30160000000001</v>
      </c>
      <c r="BR48" s="313">
        <v>328.43729999999999</v>
      </c>
      <c r="BS48" s="313">
        <v>201.3733</v>
      </c>
      <c r="BT48" s="313">
        <v>74.324780000000004</v>
      </c>
      <c r="BU48" s="313">
        <v>21.529170000000001</v>
      </c>
      <c r="BV48" s="313">
        <v>14.324780000000001</v>
      </c>
    </row>
    <row r="49" spans="1:74" s="192" customFormat="1" ht="12" customHeight="1" x14ac:dyDescent="0.25">
      <c r="A49" s="148"/>
      <c r="B49" s="772" t="s">
        <v>806</v>
      </c>
      <c r="C49" s="756"/>
      <c r="D49" s="756"/>
      <c r="E49" s="756"/>
      <c r="F49" s="756"/>
      <c r="G49" s="756"/>
      <c r="H49" s="756"/>
      <c r="I49" s="756"/>
      <c r="J49" s="756"/>
      <c r="K49" s="756"/>
      <c r="L49" s="756"/>
      <c r="M49" s="756"/>
      <c r="N49" s="756"/>
      <c r="O49" s="756"/>
      <c r="P49" s="756"/>
      <c r="Q49" s="756"/>
      <c r="AY49" s="454"/>
      <c r="AZ49" s="454"/>
      <c r="BA49" s="454"/>
      <c r="BB49" s="454"/>
      <c r="BC49" s="673"/>
      <c r="BD49" s="673"/>
      <c r="BE49" s="673"/>
      <c r="BF49" s="673"/>
      <c r="BG49" s="454"/>
      <c r="BH49" s="454"/>
      <c r="BI49" s="454"/>
      <c r="BJ49" s="454"/>
    </row>
    <row r="50" spans="1:74" s="429" customFormat="1" ht="12" customHeight="1" x14ac:dyDescent="0.25">
      <c r="A50" s="426"/>
      <c r="B50" s="776" t="str">
        <f>"Notes: "&amp;"EIA completed modeling and analysis for this report on " &amp;Dates!D2&amp;"."</f>
        <v>Notes: EIA completed modeling and analysis for this report on Thursday September 1, 2022.</v>
      </c>
      <c r="C50" s="776"/>
      <c r="D50" s="776"/>
      <c r="E50" s="776"/>
      <c r="F50" s="776"/>
      <c r="G50" s="776"/>
      <c r="H50" s="776"/>
      <c r="I50" s="776"/>
      <c r="J50" s="776"/>
      <c r="K50" s="776"/>
      <c r="L50" s="776"/>
      <c r="M50" s="776"/>
      <c r="N50" s="776"/>
      <c r="O50" s="776"/>
      <c r="P50" s="776"/>
      <c r="Q50" s="776"/>
      <c r="AY50" s="455"/>
      <c r="AZ50" s="455"/>
      <c r="BA50" s="455"/>
      <c r="BB50" s="455"/>
      <c r="BC50" s="632"/>
      <c r="BD50" s="632"/>
      <c r="BE50" s="632"/>
      <c r="BF50" s="632"/>
      <c r="BG50" s="455"/>
      <c r="BH50" s="455"/>
      <c r="BI50" s="455"/>
      <c r="BJ50" s="455"/>
    </row>
    <row r="51" spans="1:74" s="429" customFormat="1" ht="12" customHeight="1" x14ac:dyDescent="0.25">
      <c r="A51" s="426"/>
      <c r="B51" s="749" t="s">
        <v>350</v>
      </c>
      <c r="C51" s="748"/>
      <c r="D51" s="748"/>
      <c r="E51" s="748"/>
      <c r="F51" s="748"/>
      <c r="G51" s="748"/>
      <c r="H51" s="748"/>
      <c r="I51" s="748"/>
      <c r="J51" s="748"/>
      <c r="K51" s="748"/>
      <c r="L51" s="748"/>
      <c r="M51" s="748"/>
      <c r="N51" s="748"/>
      <c r="O51" s="748"/>
      <c r="P51" s="748"/>
      <c r="Q51" s="748"/>
      <c r="AY51" s="455"/>
      <c r="AZ51" s="455"/>
      <c r="BA51" s="455"/>
      <c r="BB51" s="455"/>
      <c r="BC51" s="632"/>
      <c r="BD51" s="632"/>
      <c r="BE51" s="632"/>
      <c r="BF51" s="632"/>
      <c r="BG51" s="455"/>
      <c r="BH51" s="455"/>
      <c r="BI51" s="455"/>
      <c r="BJ51" s="455"/>
    </row>
    <row r="52" spans="1:74" s="429" customFormat="1" ht="12" customHeight="1" x14ac:dyDescent="0.25">
      <c r="A52" s="430"/>
      <c r="B52" s="776" t="s">
        <v>1347</v>
      </c>
      <c r="C52" s="741"/>
      <c r="D52" s="741"/>
      <c r="E52" s="741"/>
      <c r="F52" s="741"/>
      <c r="G52" s="741"/>
      <c r="H52" s="741"/>
      <c r="I52" s="741"/>
      <c r="J52" s="741"/>
      <c r="K52" s="741"/>
      <c r="L52" s="741"/>
      <c r="M52" s="741"/>
      <c r="N52" s="741"/>
      <c r="O52" s="741"/>
      <c r="P52" s="741"/>
      <c r="Q52" s="735"/>
      <c r="AY52" s="455"/>
      <c r="AZ52" s="455"/>
      <c r="BA52" s="455"/>
      <c r="BB52" s="455"/>
      <c r="BC52" s="455"/>
      <c r="BD52" s="632"/>
      <c r="BE52" s="632"/>
      <c r="BF52" s="632"/>
      <c r="BG52" s="455"/>
      <c r="BH52" s="455"/>
      <c r="BI52" s="455"/>
      <c r="BJ52" s="455"/>
    </row>
    <row r="53" spans="1:74" s="429" customFormat="1" ht="12" customHeight="1" x14ac:dyDescent="0.25">
      <c r="A53" s="430"/>
      <c r="B53" s="776" t="s">
        <v>158</v>
      </c>
      <c r="C53" s="741"/>
      <c r="D53" s="741"/>
      <c r="E53" s="741"/>
      <c r="F53" s="741"/>
      <c r="G53" s="741"/>
      <c r="H53" s="741"/>
      <c r="I53" s="741"/>
      <c r="J53" s="741"/>
      <c r="K53" s="741"/>
      <c r="L53" s="741"/>
      <c r="M53" s="741"/>
      <c r="N53" s="741"/>
      <c r="O53" s="741"/>
      <c r="P53" s="741"/>
      <c r="Q53" s="735"/>
      <c r="AY53" s="455"/>
      <c r="AZ53" s="455"/>
      <c r="BA53" s="455"/>
      <c r="BB53" s="455"/>
      <c r="BC53" s="455"/>
      <c r="BD53" s="632"/>
      <c r="BE53" s="632"/>
      <c r="BF53" s="632"/>
      <c r="BG53" s="455"/>
      <c r="BH53" s="455"/>
      <c r="BI53" s="455"/>
      <c r="BJ53" s="455"/>
    </row>
    <row r="54" spans="1:74" s="429" customFormat="1" ht="12" customHeight="1" x14ac:dyDescent="0.25">
      <c r="A54" s="430"/>
      <c r="B54" s="776" t="s">
        <v>350</v>
      </c>
      <c r="C54" s="741"/>
      <c r="D54" s="741"/>
      <c r="E54" s="741"/>
      <c r="F54" s="741"/>
      <c r="G54" s="741"/>
      <c r="H54" s="741"/>
      <c r="I54" s="741"/>
      <c r="J54" s="741"/>
      <c r="K54" s="741"/>
      <c r="L54" s="741"/>
      <c r="M54" s="741"/>
      <c r="N54" s="741"/>
      <c r="O54" s="741"/>
      <c r="P54" s="741"/>
      <c r="Q54" s="735"/>
      <c r="AY54" s="455"/>
      <c r="AZ54" s="455"/>
      <c r="BA54" s="455"/>
      <c r="BB54" s="455"/>
      <c r="BC54" s="455"/>
      <c r="BD54" s="632"/>
      <c r="BE54" s="632"/>
      <c r="BF54" s="632"/>
      <c r="BG54" s="455"/>
      <c r="BH54" s="455"/>
      <c r="BI54" s="455"/>
      <c r="BJ54" s="455"/>
    </row>
    <row r="55" spans="1:74" s="431" customFormat="1" ht="12" customHeight="1" x14ac:dyDescent="0.25">
      <c r="A55" s="430"/>
      <c r="B55" s="776" t="s">
        <v>159</v>
      </c>
      <c r="C55" s="741"/>
      <c r="D55" s="741"/>
      <c r="E55" s="741"/>
      <c r="F55" s="741"/>
      <c r="G55" s="741"/>
      <c r="H55" s="741"/>
      <c r="I55" s="741"/>
      <c r="J55" s="741"/>
      <c r="K55" s="741"/>
      <c r="L55" s="741"/>
      <c r="M55" s="741"/>
      <c r="N55" s="741"/>
      <c r="O55" s="741"/>
      <c r="P55" s="741"/>
      <c r="Q55" s="735"/>
      <c r="AY55" s="456"/>
      <c r="AZ55" s="456"/>
      <c r="BA55" s="456"/>
      <c r="BB55" s="456"/>
      <c r="BC55" s="456"/>
      <c r="BD55" s="633"/>
      <c r="BE55" s="633"/>
      <c r="BF55" s="633"/>
      <c r="BG55" s="456"/>
      <c r="BH55" s="456"/>
      <c r="BI55" s="456"/>
      <c r="BJ55" s="456"/>
    </row>
    <row r="56" spans="1:74" s="431" customFormat="1" ht="12" customHeight="1" x14ac:dyDescent="0.25">
      <c r="A56" s="430"/>
      <c r="B56" s="742" t="s">
        <v>160</v>
      </c>
      <c r="C56" s="741"/>
      <c r="D56" s="741"/>
      <c r="E56" s="741"/>
      <c r="F56" s="741"/>
      <c r="G56" s="741"/>
      <c r="H56" s="741"/>
      <c r="I56" s="741"/>
      <c r="J56" s="741"/>
      <c r="K56" s="741"/>
      <c r="L56" s="741"/>
      <c r="M56" s="741"/>
      <c r="N56" s="741"/>
      <c r="O56" s="741"/>
      <c r="P56" s="741"/>
      <c r="Q56" s="735"/>
      <c r="AY56" s="456"/>
      <c r="AZ56" s="456"/>
      <c r="BA56" s="456"/>
      <c r="BB56" s="456"/>
      <c r="BC56" s="456"/>
      <c r="BD56" s="633"/>
      <c r="BE56" s="633"/>
      <c r="BF56" s="633"/>
      <c r="BG56" s="456"/>
      <c r="BH56" s="456"/>
      <c r="BI56" s="456"/>
      <c r="BJ56" s="456"/>
    </row>
    <row r="57" spans="1:74" s="431" customFormat="1" ht="12" customHeight="1" x14ac:dyDescent="0.25">
      <c r="A57" s="393"/>
      <c r="B57" s="764" t="s">
        <v>1354</v>
      </c>
      <c r="C57" s="735"/>
      <c r="D57" s="735"/>
      <c r="E57" s="735"/>
      <c r="F57" s="735"/>
      <c r="G57" s="735"/>
      <c r="H57" s="735"/>
      <c r="I57" s="735"/>
      <c r="J57" s="735"/>
      <c r="K57" s="735"/>
      <c r="L57" s="735"/>
      <c r="M57" s="735"/>
      <c r="N57" s="735"/>
      <c r="O57" s="735"/>
      <c r="P57" s="735"/>
      <c r="Q57" s="735"/>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P5" transitionEvaluation="1" transitionEntry="1">
    <pageSetUpPr fitToPage="1"/>
  </sheetPr>
  <dimension ref="A1:BV144"/>
  <sheetViews>
    <sheetView showGridLines="0" zoomScaleNormal="100" workbookViewId="0">
      <pane xSplit="2" ySplit="4" topLeftCell="AP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8" customWidth="1"/>
    <col min="56" max="58" width="6.54296875" style="666" customWidth="1"/>
    <col min="59" max="62" width="6.54296875" style="308" customWidth="1"/>
    <col min="63" max="74" width="6.54296875" style="12" customWidth="1"/>
    <col min="75" max="16384" width="9.54296875" style="12"/>
  </cols>
  <sheetData>
    <row r="1" spans="1:74" s="11" customFormat="1" ht="13" x14ac:dyDescent="0.3">
      <c r="A1" s="759" t="s">
        <v>790</v>
      </c>
      <c r="B1" s="761" t="s">
        <v>232</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47"/>
      <c r="AZ1" s="447"/>
      <c r="BA1" s="447"/>
      <c r="BB1" s="447"/>
      <c r="BC1" s="447"/>
      <c r="BD1" s="664"/>
      <c r="BE1" s="664"/>
      <c r="BF1" s="664"/>
      <c r="BG1" s="447"/>
      <c r="BH1" s="447"/>
      <c r="BI1" s="447"/>
      <c r="BJ1" s="447"/>
    </row>
    <row r="2" spans="1:74" s="13" customFormat="1"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9"/>
      <c r="B5" s="20" t="s">
        <v>1379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986</v>
      </c>
      <c r="BN6" s="387"/>
      <c r="BO6" s="387"/>
      <c r="BP6" s="387"/>
      <c r="BQ6" s="387"/>
      <c r="BR6" s="387"/>
      <c r="BS6" s="387"/>
      <c r="BT6" s="387"/>
      <c r="BU6" s="387"/>
      <c r="BV6" s="387"/>
    </row>
    <row r="7" spans="1:74" ht="11.15" customHeight="1" x14ac:dyDescent="0.25">
      <c r="A7" s="19"/>
      <c r="B7" s="22" t="s">
        <v>102</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495</v>
      </c>
      <c r="B8" s="23" t="s">
        <v>86</v>
      </c>
      <c r="C8" s="210">
        <v>10.001026</v>
      </c>
      <c r="D8" s="210">
        <v>10.281064000000001</v>
      </c>
      <c r="E8" s="210">
        <v>10.466692999999999</v>
      </c>
      <c r="F8" s="210">
        <v>10.499860999999999</v>
      </c>
      <c r="G8" s="210">
        <v>10.435178000000001</v>
      </c>
      <c r="H8" s="210">
        <v>10.640542</v>
      </c>
      <c r="I8" s="210">
        <v>10.89723</v>
      </c>
      <c r="J8" s="210">
        <v>11.392063</v>
      </c>
      <c r="K8" s="210">
        <v>11.443262000000001</v>
      </c>
      <c r="L8" s="210">
        <v>11.508621</v>
      </c>
      <c r="M8" s="210">
        <v>11.886087</v>
      </c>
      <c r="N8" s="210">
        <v>11.944635</v>
      </c>
      <c r="O8" s="210">
        <v>11.86852</v>
      </c>
      <c r="P8" s="210">
        <v>11.67305</v>
      </c>
      <c r="Q8" s="210">
        <v>11.912653000000001</v>
      </c>
      <c r="R8" s="210">
        <v>12.148593999999999</v>
      </c>
      <c r="S8" s="210">
        <v>12.153654</v>
      </c>
      <c r="T8" s="210">
        <v>12.218216</v>
      </c>
      <c r="U8" s="210">
        <v>11.902106</v>
      </c>
      <c r="V8" s="210">
        <v>12.486233</v>
      </c>
      <c r="W8" s="210">
        <v>12.590317000000001</v>
      </c>
      <c r="X8" s="210">
        <v>12.809474</v>
      </c>
      <c r="Y8" s="210">
        <v>13.000325999999999</v>
      </c>
      <c r="Z8" s="210">
        <v>12.977876</v>
      </c>
      <c r="AA8" s="210">
        <v>12.852266</v>
      </c>
      <c r="AB8" s="210">
        <v>12.842024</v>
      </c>
      <c r="AC8" s="210">
        <v>12.796559</v>
      </c>
      <c r="AD8" s="210">
        <v>11.913743</v>
      </c>
      <c r="AE8" s="210">
        <v>9.7130709999999993</v>
      </c>
      <c r="AF8" s="210">
        <v>10.442492</v>
      </c>
      <c r="AG8" s="210">
        <v>11.005948999999999</v>
      </c>
      <c r="AH8" s="210">
        <v>10.576601</v>
      </c>
      <c r="AI8" s="210">
        <v>10.920752999999999</v>
      </c>
      <c r="AJ8" s="210">
        <v>10.457432000000001</v>
      </c>
      <c r="AK8" s="210">
        <v>11.195551</v>
      </c>
      <c r="AL8" s="210">
        <v>11.1685</v>
      </c>
      <c r="AM8" s="210">
        <v>11.124063</v>
      </c>
      <c r="AN8" s="210">
        <v>9.9246739999999996</v>
      </c>
      <c r="AO8" s="210">
        <v>11.325869000000001</v>
      </c>
      <c r="AP8" s="210">
        <v>11.304722</v>
      </c>
      <c r="AQ8" s="210">
        <v>11.355992000000001</v>
      </c>
      <c r="AR8" s="210">
        <v>11.356417</v>
      </c>
      <c r="AS8" s="210">
        <v>11.346985999999999</v>
      </c>
      <c r="AT8" s="210">
        <v>11.277405</v>
      </c>
      <c r="AU8" s="210">
        <v>10.917534</v>
      </c>
      <c r="AV8" s="210">
        <v>11.568579</v>
      </c>
      <c r="AW8" s="210">
        <v>11.790051999999999</v>
      </c>
      <c r="AX8" s="210">
        <v>11.634403000000001</v>
      </c>
      <c r="AY8" s="210">
        <v>11.369337</v>
      </c>
      <c r="AZ8" s="210">
        <v>11.316117999999999</v>
      </c>
      <c r="BA8" s="210">
        <v>11.700794</v>
      </c>
      <c r="BB8" s="210">
        <v>11.668386</v>
      </c>
      <c r="BC8" s="210">
        <v>11.614772</v>
      </c>
      <c r="BD8" s="210">
        <v>11.815728999999999</v>
      </c>
      <c r="BE8" s="210">
        <v>11.712771836</v>
      </c>
      <c r="BF8" s="210">
        <v>11.862332168</v>
      </c>
      <c r="BG8" s="299">
        <v>11.859299999999999</v>
      </c>
      <c r="BH8" s="299">
        <v>11.93539</v>
      </c>
      <c r="BI8" s="299">
        <v>12.224740000000001</v>
      </c>
      <c r="BJ8" s="299">
        <v>12.320539999999999</v>
      </c>
      <c r="BK8" s="299">
        <v>12.36059</v>
      </c>
      <c r="BL8" s="299">
        <v>12.41953</v>
      </c>
      <c r="BM8" s="299">
        <v>12.466839999999999</v>
      </c>
      <c r="BN8" s="299">
        <v>12.53533</v>
      </c>
      <c r="BO8" s="299">
        <v>12.564360000000001</v>
      </c>
      <c r="BP8" s="299">
        <v>12.545780000000001</v>
      </c>
      <c r="BQ8" s="299">
        <v>12.645619999999999</v>
      </c>
      <c r="BR8" s="299">
        <v>12.690569999999999</v>
      </c>
      <c r="BS8" s="299">
        <v>12.761810000000001</v>
      </c>
      <c r="BT8" s="299">
        <v>12.717790000000001</v>
      </c>
      <c r="BU8" s="299">
        <v>12.90779</v>
      </c>
      <c r="BV8" s="299">
        <v>12.97429</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99"/>
      <c r="BH9" s="299"/>
      <c r="BI9" s="299"/>
      <c r="BJ9" s="299"/>
      <c r="BK9" s="299"/>
      <c r="BL9" s="299"/>
      <c r="BM9" s="299"/>
      <c r="BN9" s="299"/>
      <c r="BO9" s="299"/>
      <c r="BP9" s="299"/>
      <c r="BQ9" s="299"/>
      <c r="BR9" s="299"/>
      <c r="BS9" s="299"/>
      <c r="BT9" s="299"/>
      <c r="BU9" s="299"/>
      <c r="BV9" s="299"/>
    </row>
    <row r="10" spans="1:74" ht="11.15" customHeight="1" x14ac:dyDescent="0.25">
      <c r="A10" s="19"/>
      <c r="B10" s="22" t="s">
        <v>1403</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526</v>
      </c>
      <c r="B11" s="23" t="s">
        <v>91</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92.804677419000001</v>
      </c>
      <c r="AN11" s="210">
        <v>86.242571428999995</v>
      </c>
      <c r="AO11" s="210">
        <v>92.288451613000007</v>
      </c>
      <c r="AP11" s="210">
        <v>93.234399999999994</v>
      </c>
      <c r="AQ11" s="210">
        <v>93.011870967999997</v>
      </c>
      <c r="AR11" s="210">
        <v>93.219366667000003</v>
      </c>
      <c r="AS11" s="210">
        <v>93.686387096999994</v>
      </c>
      <c r="AT11" s="210">
        <v>94.263806451999997</v>
      </c>
      <c r="AU11" s="210">
        <v>93.614366666999999</v>
      </c>
      <c r="AV11" s="210">
        <v>95.568516129000002</v>
      </c>
      <c r="AW11" s="210">
        <v>96.988533333000007</v>
      </c>
      <c r="AX11" s="210">
        <v>97.019774193999993</v>
      </c>
      <c r="AY11" s="210">
        <v>94.776967741999997</v>
      </c>
      <c r="AZ11" s="210">
        <v>94.053892856999994</v>
      </c>
      <c r="BA11" s="210">
        <v>94.913096773999996</v>
      </c>
      <c r="BB11" s="210">
        <v>95.981166666999997</v>
      </c>
      <c r="BC11" s="210">
        <v>96.956258065</v>
      </c>
      <c r="BD11" s="210">
        <v>97.682266666999993</v>
      </c>
      <c r="BE11" s="210">
        <v>97.546539999999993</v>
      </c>
      <c r="BF11" s="210">
        <v>97.636060000000001</v>
      </c>
      <c r="BG11" s="299">
        <v>98.386880000000005</v>
      </c>
      <c r="BH11" s="299">
        <v>98.981560000000002</v>
      </c>
      <c r="BI11" s="299">
        <v>99.270499999999998</v>
      </c>
      <c r="BJ11" s="299">
        <v>98.725980000000007</v>
      </c>
      <c r="BK11" s="299">
        <v>99.710539999999995</v>
      </c>
      <c r="BL11" s="299">
        <v>99.363330000000005</v>
      </c>
      <c r="BM11" s="299">
        <v>99.852800000000002</v>
      </c>
      <c r="BN11" s="299">
        <v>100.3021</v>
      </c>
      <c r="BO11" s="299">
        <v>100.56399999999999</v>
      </c>
      <c r="BP11" s="299">
        <v>100.657</v>
      </c>
      <c r="BQ11" s="299">
        <v>100.4769</v>
      </c>
      <c r="BR11" s="299">
        <v>100.4787</v>
      </c>
      <c r="BS11" s="299">
        <v>100.8145</v>
      </c>
      <c r="BT11" s="299">
        <v>100.72150000000001</v>
      </c>
      <c r="BU11" s="299">
        <v>100.79949999999999</v>
      </c>
      <c r="BV11" s="299">
        <v>100.4988</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783</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197</v>
      </c>
      <c r="B14" s="23" t="s">
        <v>798</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55.666972999999999</v>
      </c>
      <c r="AB14" s="68">
        <v>47.425207999999998</v>
      </c>
      <c r="AC14" s="68">
        <v>46.106031999999999</v>
      </c>
      <c r="AD14" s="68">
        <v>39.346704000000003</v>
      </c>
      <c r="AE14" s="68">
        <v>37.262844999999999</v>
      </c>
      <c r="AF14" s="68">
        <v>39.608334999999997</v>
      </c>
      <c r="AG14" s="68">
        <v>43.217199999999998</v>
      </c>
      <c r="AH14" s="68">
        <v>47.522893000000003</v>
      </c>
      <c r="AI14" s="68">
        <v>45.141308000000002</v>
      </c>
      <c r="AJ14" s="68">
        <v>44.988278999999999</v>
      </c>
      <c r="AK14" s="68">
        <v>44.344920999999999</v>
      </c>
      <c r="AL14" s="68">
        <v>44.803655999999997</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49.078792999999997</v>
      </c>
      <c r="AW14" s="68">
        <v>48.949624</v>
      </c>
      <c r="AX14" s="68">
        <v>48.70017</v>
      </c>
      <c r="AY14" s="68">
        <v>49.780833999999999</v>
      </c>
      <c r="AZ14" s="68">
        <v>47.772986000000003</v>
      </c>
      <c r="BA14" s="68">
        <v>51.438144000000001</v>
      </c>
      <c r="BB14" s="68">
        <v>45.495471999999999</v>
      </c>
      <c r="BC14" s="68">
        <v>48.446587000000001</v>
      </c>
      <c r="BD14" s="68">
        <v>47.801416000000003</v>
      </c>
      <c r="BE14" s="68">
        <v>48.977642000000003</v>
      </c>
      <c r="BF14" s="68">
        <v>54.082799999999999</v>
      </c>
      <c r="BG14" s="301">
        <v>51.425609999999999</v>
      </c>
      <c r="BH14" s="301">
        <v>52.939120000000003</v>
      </c>
      <c r="BI14" s="301">
        <v>51.729480000000002</v>
      </c>
      <c r="BJ14" s="301">
        <v>50.208210000000001</v>
      </c>
      <c r="BK14" s="301">
        <v>51.282150000000001</v>
      </c>
      <c r="BL14" s="301">
        <v>46.200620000000001</v>
      </c>
      <c r="BM14" s="301">
        <v>50.510809999999999</v>
      </c>
      <c r="BN14" s="301">
        <v>46.599490000000003</v>
      </c>
      <c r="BO14" s="301">
        <v>47.276919999999997</v>
      </c>
      <c r="BP14" s="301">
        <v>47.450890000000001</v>
      </c>
      <c r="BQ14" s="301">
        <v>49.57564</v>
      </c>
      <c r="BR14" s="301">
        <v>53.955620000000003</v>
      </c>
      <c r="BS14" s="301">
        <v>50.783560000000001</v>
      </c>
      <c r="BT14" s="301">
        <v>50.848460000000003</v>
      </c>
      <c r="BU14" s="301">
        <v>48.728589999999997</v>
      </c>
      <c r="BV14" s="301">
        <v>47.197899999999997</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784</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509</v>
      </c>
      <c r="B19" s="27" t="s">
        <v>86</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19.933385999999999</v>
      </c>
      <c r="AB19" s="210">
        <v>20.132245999999999</v>
      </c>
      <c r="AC19" s="210">
        <v>18.462838000000001</v>
      </c>
      <c r="AD19" s="210">
        <v>14.548503</v>
      </c>
      <c r="AE19" s="210">
        <v>16.078182999999999</v>
      </c>
      <c r="AF19" s="210">
        <v>17.578056</v>
      </c>
      <c r="AG19" s="210">
        <v>18.381069</v>
      </c>
      <c r="AH19" s="210">
        <v>18.557874000000002</v>
      </c>
      <c r="AI19" s="210">
        <v>18.414828</v>
      </c>
      <c r="AJ19" s="210">
        <v>18.613648000000001</v>
      </c>
      <c r="AK19" s="210">
        <v>18.742515999999998</v>
      </c>
      <c r="AL19" s="210">
        <v>18.801689</v>
      </c>
      <c r="AM19" s="210">
        <v>18.814347999999999</v>
      </c>
      <c r="AN19" s="210">
        <v>17.699107999999999</v>
      </c>
      <c r="AO19" s="210">
        <v>19.132116</v>
      </c>
      <c r="AP19" s="210">
        <v>19.743698999999999</v>
      </c>
      <c r="AQ19" s="210">
        <v>20.049742999999999</v>
      </c>
      <c r="AR19" s="210">
        <v>20.585872999999999</v>
      </c>
      <c r="AS19" s="210">
        <v>20.171831000000001</v>
      </c>
      <c r="AT19" s="210">
        <v>20.572572999999998</v>
      </c>
      <c r="AU19" s="210">
        <v>20.138569</v>
      </c>
      <c r="AV19" s="210">
        <v>20.377148999999999</v>
      </c>
      <c r="AW19" s="210">
        <v>20.572648000000001</v>
      </c>
      <c r="AX19" s="210">
        <v>20.656689</v>
      </c>
      <c r="AY19" s="210">
        <v>19.731003999999999</v>
      </c>
      <c r="AZ19" s="210">
        <v>20.435635000000001</v>
      </c>
      <c r="BA19" s="210">
        <v>20.511869999999998</v>
      </c>
      <c r="BB19" s="210">
        <v>19.957373</v>
      </c>
      <c r="BC19" s="210">
        <v>20.076816999999998</v>
      </c>
      <c r="BD19" s="210">
        <v>20.771954000000001</v>
      </c>
      <c r="BE19" s="210">
        <v>20.030790017000001</v>
      </c>
      <c r="BF19" s="210">
        <v>20.531087528</v>
      </c>
      <c r="BG19" s="299">
        <v>20.406759999999998</v>
      </c>
      <c r="BH19" s="299">
        <v>20.689830000000001</v>
      </c>
      <c r="BI19" s="299">
        <v>20.860510000000001</v>
      </c>
      <c r="BJ19" s="299">
        <v>20.86684</v>
      </c>
      <c r="BK19" s="299">
        <v>20.307659999999998</v>
      </c>
      <c r="BL19" s="299">
        <v>20.244389999999999</v>
      </c>
      <c r="BM19" s="299">
        <v>20.61205</v>
      </c>
      <c r="BN19" s="299">
        <v>20.587060000000001</v>
      </c>
      <c r="BO19" s="299">
        <v>20.7315</v>
      </c>
      <c r="BP19" s="299">
        <v>20.800689999999999</v>
      </c>
      <c r="BQ19" s="299">
        <v>20.945309999999999</v>
      </c>
      <c r="BR19" s="299">
        <v>21.03069</v>
      </c>
      <c r="BS19" s="299">
        <v>20.665949999999999</v>
      </c>
      <c r="BT19" s="299">
        <v>21.017880000000002</v>
      </c>
      <c r="BU19" s="299">
        <v>21.003640000000001</v>
      </c>
      <c r="BV19" s="299">
        <v>21.036380000000001</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604</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541</v>
      </c>
      <c r="B22" s="27" t="s">
        <v>91</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84.375167645000005</v>
      </c>
      <c r="AP22" s="210">
        <v>74.615050636999996</v>
      </c>
      <c r="AQ22" s="210">
        <v>67.541081452</v>
      </c>
      <c r="AR22" s="210">
        <v>73.830901202999996</v>
      </c>
      <c r="AS22" s="210">
        <v>77.032020746000001</v>
      </c>
      <c r="AT22" s="210">
        <v>77.771968517000005</v>
      </c>
      <c r="AU22" s="210">
        <v>70.339450366999998</v>
      </c>
      <c r="AV22" s="210">
        <v>72.184277358000003</v>
      </c>
      <c r="AW22" s="210">
        <v>88.665649569999999</v>
      </c>
      <c r="AX22" s="210">
        <v>96.117775456000004</v>
      </c>
      <c r="AY22" s="210">
        <v>115.58863651999999</v>
      </c>
      <c r="AZ22" s="210">
        <v>108.56617661</v>
      </c>
      <c r="BA22" s="210">
        <v>89.170506450999994</v>
      </c>
      <c r="BB22" s="210">
        <v>78.598161070000003</v>
      </c>
      <c r="BC22" s="210">
        <v>71.887891644999996</v>
      </c>
      <c r="BD22" s="210">
        <v>76.940749566999997</v>
      </c>
      <c r="BE22" s="210">
        <v>81.583705300000005</v>
      </c>
      <c r="BF22" s="210">
        <v>79.581708300000003</v>
      </c>
      <c r="BG22" s="299">
        <v>72.147800000000004</v>
      </c>
      <c r="BH22" s="299">
        <v>75.288449999999997</v>
      </c>
      <c r="BI22" s="299">
        <v>86.492800000000003</v>
      </c>
      <c r="BJ22" s="299">
        <v>103.9171</v>
      </c>
      <c r="BK22" s="299">
        <v>110.89409999999999</v>
      </c>
      <c r="BL22" s="299">
        <v>102.8772</v>
      </c>
      <c r="BM22" s="299">
        <v>88.534099999999995</v>
      </c>
      <c r="BN22" s="299">
        <v>74.140559999999994</v>
      </c>
      <c r="BO22" s="299">
        <v>68.7637</v>
      </c>
      <c r="BP22" s="299">
        <v>72.487970000000004</v>
      </c>
      <c r="BQ22" s="299">
        <v>77.668679999999995</v>
      </c>
      <c r="BR22" s="299">
        <v>78.103409999999997</v>
      </c>
      <c r="BS22" s="299">
        <v>72.442639999999997</v>
      </c>
      <c r="BT22" s="299">
        <v>76.407340000000005</v>
      </c>
      <c r="BU22" s="299">
        <v>88.710300000000004</v>
      </c>
      <c r="BV22" s="299">
        <v>105.313</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103</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215</v>
      </c>
      <c r="B25" s="27" t="s">
        <v>798</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39.403025198999998</v>
      </c>
      <c r="AW25" s="68">
        <v>36.490302419999999</v>
      </c>
      <c r="AX25" s="68">
        <v>38.177002819999998</v>
      </c>
      <c r="AY25" s="68">
        <v>52.342674997000003</v>
      </c>
      <c r="AZ25" s="68">
        <v>43.410262979999999</v>
      </c>
      <c r="BA25" s="68">
        <v>37.936959496999997</v>
      </c>
      <c r="BB25" s="68">
        <v>34.558436039999997</v>
      </c>
      <c r="BC25" s="68">
        <v>38.299086250999999</v>
      </c>
      <c r="BD25" s="68">
        <v>45.229969554999997</v>
      </c>
      <c r="BE25" s="68">
        <v>55.987161260000001</v>
      </c>
      <c r="BF25" s="68">
        <v>53.922839639999999</v>
      </c>
      <c r="BG25" s="301">
        <v>47.90202</v>
      </c>
      <c r="BH25" s="301">
        <v>37.62473</v>
      </c>
      <c r="BI25" s="301">
        <v>38.137680000000003</v>
      </c>
      <c r="BJ25" s="301">
        <v>42.962400000000002</v>
      </c>
      <c r="BK25" s="301">
        <v>48.370429999999999</v>
      </c>
      <c r="BL25" s="301">
        <v>39.576839999999997</v>
      </c>
      <c r="BM25" s="301">
        <v>33.064549999999997</v>
      </c>
      <c r="BN25" s="301">
        <v>29.127389999999998</v>
      </c>
      <c r="BO25" s="301">
        <v>33.723950000000002</v>
      </c>
      <c r="BP25" s="301">
        <v>44.763689999999997</v>
      </c>
      <c r="BQ25" s="301">
        <v>51.966990000000003</v>
      </c>
      <c r="BR25" s="301">
        <v>51.553800000000003</v>
      </c>
      <c r="BS25" s="301">
        <v>43.086530000000003</v>
      </c>
      <c r="BT25" s="301">
        <v>34.532499999999999</v>
      </c>
      <c r="BU25" s="301">
        <v>34.69699</v>
      </c>
      <c r="BV25" s="301">
        <v>40.323309999999999</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782</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602</v>
      </c>
      <c r="B28" s="27" t="s">
        <v>94</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11.24827717</v>
      </c>
      <c r="BA28" s="210">
        <v>10.155050320000001</v>
      </c>
      <c r="BB28" s="210">
        <v>9.8108394509999997</v>
      </c>
      <c r="BC28" s="210">
        <v>10.261688216</v>
      </c>
      <c r="BD28" s="210">
        <v>11.898948331</v>
      </c>
      <c r="BE28" s="210">
        <v>12.84821</v>
      </c>
      <c r="BF28" s="210">
        <v>12.71231</v>
      </c>
      <c r="BG28" s="299">
        <v>11.54935</v>
      </c>
      <c r="BH28" s="299">
        <v>10.115830000000001</v>
      </c>
      <c r="BI28" s="299">
        <v>9.925224</v>
      </c>
      <c r="BJ28" s="299">
        <v>10.66168</v>
      </c>
      <c r="BK28" s="299">
        <v>11.391629999999999</v>
      </c>
      <c r="BL28" s="299">
        <v>11.16283</v>
      </c>
      <c r="BM28" s="299">
        <v>10.21767</v>
      </c>
      <c r="BN28" s="299">
        <v>9.7929150000000007</v>
      </c>
      <c r="BO28" s="299">
        <v>10.126580000000001</v>
      </c>
      <c r="BP28" s="299">
        <v>11.6816</v>
      </c>
      <c r="BQ28" s="299">
        <v>12.46184</v>
      </c>
      <c r="BR28" s="299">
        <v>12.581429999999999</v>
      </c>
      <c r="BS28" s="299">
        <v>11.56371</v>
      </c>
      <c r="BT28" s="299">
        <v>10.185840000000001</v>
      </c>
      <c r="BU28" s="299">
        <v>10.01051</v>
      </c>
      <c r="BV28" s="299">
        <v>10.741630000000001</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224</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95</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0.96319496134000004</v>
      </c>
      <c r="AB31" s="210">
        <v>0.97175148594000005</v>
      </c>
      <c r="AC31" s="210">
        <v>0.96829490258999995</v>
      </c>
      <c r="AD31" s="210">
        <v>0.92048998561999995</v>
      </c>
      <c r="AE31" s="210">
        <v>1.0277381251</v>
      </c>
      <c r="AF31" s="210">
        <v>1.0429912825000001</v>
      </c>
      <c r="AG31" s="210">
        <v>0.98966697281000005</v>
      </c>
      <c r="AH31" s="210">
        <v>0.94720819129</v>
      </c>
      <c r="AI31" s="210">
        <v>0.87747647305999998</v>
      </c>
      <c r="AJ31" s="210">
        <v>0.92222616320999995</v>
      </c>
      <c r="AK31" s="210">
        <v>0.96645170518000001</v>
      </c>
      <c r="AL31" s="210">
        <v>0.97185467625999999</v>
      </c>
      <c r="AM31" s="210">
        <v>0.97982820008000004</v>
      </c>
      <c r="AN31" s="210">
        <v>0.87856738516999999</v>
      </c>
      <c r="AO31" s="210">
        <v>1.0915646309</v>
      </c>
      <c r="AP31" s="210">
        <v>1.0362611883999999</v>
      </c>
      <c r="AQ31" s="210">
        <v>1.0970318416</v>
      </c>
      <c r="AR31" s="210">
        <v>1.0288415997</v>
      </c>
      <c r="AS31" s="210">
        <v>0.98213823329000005</v>
      </c>
      <c r="AT31" s="210">
        <v>1.0057445071</v>
      </c>
      <c r="AU31" s="210">
        <v>0.96476391783000004</v>
      </c>
      <c r="AV31" s="210">
        <v>1.0062120931</v>
      </c>
      <c r="AW31" s="210">
        <v>1.0257889622</v>
      </c>
      <c r="AX31" s="210">
        <v>1.1101338301999999</v>
      </c>
      <c r="AY31" s="210">
        <v>1.0985149773</v>
      </c>
      <c r="AZ31" s="210">
        <v>1.0526107040999999</v>
      </c>
      <c r="BA31" s="210">
        <v>1.1978435054000001</v>
      </c>
      <c r="BB31" s="210">
        <v>1.1725582902</v>
      </c>
      <c r="BC31" s="210">
        <v>1.2095080976000001</v>
      </c>
      <c r="BD31" s="210">
        <v>1.1788808779</v>
      </c>
      <c r="BE31" s="210">
        <v>1.106274</v>
      </c>
      <c r="BF31" s="210">
        <v>1.0808219999999999</v>
      </c>
      <c r="BG31" s="299">
        <v>1.0486949999999999</v>
      </c>
      <c r="BH31" s="299">
        <v>1.0709090000000001</v>
      </c>
      <c r="BI31" s="299">
        <v>1.0840540000000001</v>
      </c>
      <c r="BJ31" s="299">
        <v>1.150901</v>
      </c>
      <c r="BK31" s="299">
        <v>1.1456820000000001</v>
      </c>
      <c r="BL31" s="299">
        <v>1.0991679999999999</v>
      </c>
      <c r="BM31" s="299">
        <v>1.270723</v>
      </c>
      <c r="BN31" s="299">
        <v>1.2936300000000001</v>
      </c>
      <c r="BO31" s="299">
        <v>1.342012</v>
      </c>
      <c r="BP31" s="299">
        <v>1.2580480000000001</v>
      </c>
      <c r="BQ31" s="299">
        <v>1.1845319999999999</v>
      </c>
      <c r="BR31" s="299">
        <v>1.159186</v>
      </c>
      <c r="BS31" s="299">
        <v>1.11283</v>
      </c>
      <c r="BT31" s="299">
        <v>1.1402810000000001</v>
      </c>
      <c r="BU31" s="299">
        <v>1.142717</v>
      </c>
      <c r="BV31" s="299">
        <v>1.218847</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225</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605</v>
      </c>
      <c r="B34" s="30" t="s">
        <v>95</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8.9714152909999996</v>
      </c>
      <c r="AB34" s="210">
        <v>8.3649831819999996</v>
      </c>
      <c r="AC34" s="210">
        <v>7.8812651010000003</v>
      </c>
      <c r="AD34" s="210">
        <v>6.5133010850000002</v>
      </c>
      <c r="AE34" s="210">
        <v>6.827187093</v>
      </c>
      <c r="AF34" s="210">
        <v>7.2742703689999999</v>
      </c>
      <c r="AG34" s="210">
        <v>8.0658119290000005</v>
      </c>
      <c r="AH34" s="210">
        <v>8.0115158179999995</v>
      </c>
      <c r="AI34" s="210">
        <v>7.2991078549999999</v>
      </c>
      <c r="AJ34" s="210">
        <v>7.4744915340000002</v>
      </c>
      <c r="AK34" s="210">
        <v>7.5800686060000002</v>
      </c>
      <c r="AL34" s="210">
        <v>8.7108210709999998</v>
      </c>
      <c r="AM34" s="210">
        <v>8.8724503919999993</v>
      </c>
      <c r="AN34" s="210">
        <v>8.0739189160000002</v>
      </c>
      <c r="AO34" s="210">
        <v>8.1076727490000007</v>
      </c>
      <c r="AP34" s="210">
        <v>7.443854923</v>
      </c>
      <c r="AQ34" s="210">
        <v>7.7019072890000002</v>
      </c>
      <c r="AR34" s="210">
        <v>8.0160626819999994</v>
      </c>
      <c r="AS34" s="210">
        <v>8.3446950369999993</v>
      </c>
      <c r="AT34" s="210">
        <v>8.4901571140000005</v>
      </c>
      <c r="AU34" s="210">
        <v>7.7095151089999998</v>
      </c>
      <c r="AV34" s="210">
        <v>7.6813735100000002</v>
      </c>
      <c r="AW34" s="210">
        <v>8.1304641350000004</v>
      </c>
      <c r="AX34" s="210">
        <v>8.7590255989999992</v>
      </c>
      <c r="AY34" s="210">
        <v>9.5049521820000002</v>
      </c>
      <c r="AZ34" s="210">
        <v>8.4444368619999999</v>
      </c>
      <c r="BA34" s="210">
        <v>8.53273452</v>
      </c>
      <c r="BB34" s="210">
        <v>7.7500436690000001</v>
      </c>
      <c r="BC34" s="210">
        <v>7.9295965900000001</v>
      </c>
      <c r="BD34" s="210">
        <v>8.0016719999999992</v>
      </c>
      <c r="BE34" s="210">
        <v>8.4977</v>
      </c>
      <c r="BF34" s="210">
        <v>8.4563039999999994</v>
      </c>
      <c r="BG34" s="299">
        <v>7.837974</v>
      </c>
      <c r="BH34" s="299">
        <v>7.9008570000000002</v>
      </c>
      <c r="BI34" s="299">
        <v>8.1500219999999999</v>
      </c>
      <c r="BJ34" s="299">
        <v>9.1171410000000002</v>
      </c>
      <c r="BK34" s="299">
        <v>9.3698580000000007</v>
      </c>
      <c r="BL34" s="299">
        <v>8.1852319999999992</v>
      </c>
      <c r="BM34" s="299">
        <v>8.4599329999999995</v>
      </c>
      <c r="BN34" s="299">
        <v>7.6994740000000004</v>
      </c>
      <c r="BO34" s="299">
        <v>7.9655459999999998</v>
      </c>
      <c r="BP34" s="299">
        <v>8.0808610000000005</v>
      </c>
      <c r="BQ34" s="299">
        <v>8.534808</v>
      </c>
      <c r="BR34" s="299">
        <v>8.5440280000000008</v>
      </c>
      <c r="BS34" s="299">
        <v>7.8740019999999999</v>
      </c>
      <c r="BT34" s="299">
        <v>8.0319050000000001</v>
      </c>
      <c r="BU34" s="299">
        <v>8.2472340000000006</v>
      </c>
      <c r="BV34" s="299">
        <v>9.2064330000000005</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987</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516</v>
      </c>
      <c r="B39" s="32" t="s">
        <v>99</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10">
        <v>101.78</v>
      </c>
      <c r="BC39" s="210">
        <v>109.55</v>
      </c>
      <c r="BD39" s="210">
        <v>114.84</v>
      </c>
      <c r="BE39" s="210">
        <v>101.62</v>
      </c>
      <c r="BF39" s="210">
        <v>93.7</v>
      </c>
      <c r="BG39" s="299">
        <v>94</v>
      </c>
      <c r="BH39" s="299">
        <v>93</v>
      </c>
      <c r="BI39" s="299">
        <v>92</v>
      </c>
      <c r="BJ39" s="299">
        <v>91</v>
      </c>
      <c r="BK39" s="299">
        <v>92</v>
      </c>
      <c r="BL39" s="299">
        <v>93</v>
      </c>
      <c r="BM39" s="299">
        <v>93</v>
      </c>
      <c r="BN39" s="299">
        <v>92</v>
      </c>
      <c r="BO39" s="299">
        <v>92</v>
      </c>
      <c r="BP39" s="299">
        <v>91</v>
      </c>
      <c r="BQ39" s="299">
        <v>91</v>
      </c>
      <c r="BR39" s="299">
        <v>90</v>
      </c>
      <c r="BS39" s="299">
        <v>90</v>
      </c>
      <c r="BT39" s="299">
        <v>89</v>
      </c>
      <c r="BU39" s="299">
        <v>89</v>
      </c>
      <c r="BV39" s="299">
        <v>89</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810</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130</v>
      </c>
      <c r="B42" s="30" t="s">
        <v>100</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10">
        <v>6.59</v>
      </c>
      <c r="BC42" s="210">
        <v>8.14</v>
      </c>
      <c r="BD42" s="210">
        <v>7.7</v>
      </c>
      <c r="BE42" s="210">
        <v>7.2839999999999998</v>
      </c>
      <c r="BF42" s="210">
        <v>8.8000000000000007</v>
      </c>
      <c r="BG42" s="299">
        <v>8.8570799999999998</v>
      </c>
      <c r="BH42" s="299">
        <v>8.9706139999999994</v>
      </c>
      <c r="BI42" s="299">
        <v>9.0125489999999999</v>
      </c>
      <c r="BJ42" s="299">
        <v>9.0938009999999991</v>
      </c>
      <c r="BK42" s="299">
        <v>9.1019939999999995</v>
      </c>
      <c r="BL42" s="299">
        <v>8.2639960000000006</v>
      </c>
      <c r="BM42" s="299">
        <v>7.0404159999999996</v>
      </c>
      <c r="BN42" s="299">
        <v>5.2307110000000003</v>
      </c>
      <c r="BO42" s="299">
        <v>5.1922560000000004</v>
      </c>
      <c r="BP42" s="299">
        <v>5.254505</v>
      </c>
      <c r="BQ42" s="299">
        <v>5.2992080000000001</v>
      </c>
      <c r="BR42" s="299">
        <v>5.3116490000000001</v>
      </c>
      <c r="BS42" s="299">
        <v>5.2273889999999996</v>
      </c>
      <c r="BT42" s="299">
        <v>5.2520020000000001</v>
      </c>
      <c r="BU42" s="299">
        <v>5.3757580000000003</v>
      </c>
      <c r="BV42" s="299">
        <v>5.528791</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785</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521</v>
      </c>
      <c r="B45" s="30" t="s">
        <v>100</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2.21</v>
      </c>
      <c r="AZ45" s="210">
        <v>2.1800000000000002</v>
      </c>
      <c r="BA45" s="210">
        <v>2.16</v>
      </c>
      <c r="BB45" s="210">
        <v>2.19</v>
      </c>
      <c r="BC45" s="210">
        <v>2.2389198977999998</v>
      </c>
      <c r="BD45" s="210">
        <v>2.3220461272000001</v>
      </c>
      <c r="BE45" s="210">
        <v>2.3162050000000001</v>
      </c>
      <c r="BF45" s="210">
        <v>2.3144999999999998</v>
      </c>
      <c r="BG45" s="299">
        <v>2.307534</v>
      </c>
      <c r="BH45" s="299">
        <v>2.28485</v>
      </c>
      <c r="BI45" s="299">
        <v>2.291175</v>
      </c>
      <c r="BJ45" s="299">
        <v>2.2892570000000001</v>
      </c>
      <c r="BK45" s="299">
        <v>2.298943</v>
      </c>
      <c r="BL45" s="299">
        <v>2.2855479999999999</v>
      </c>
      <c r="BM45" s="299">
        <v>2.2919499999999999</v>
      </c>
      <c r="BN45" s="299">
        <v>2.2920210000000001</v>
      </c>
      <c r="BO45" s="299">
        <v>2.2868529999999998</v>
      </c>
      <c r="BP45" s="299">
        <v>2.2629169999999998</v>
      </c>
      <c r="BQ45" s="299">
        <v>2.2592150000000002</v>
      </c>
      <c r="BR45" s="299">
        <v>2.2614290000000001</v>
      </c>
      <c r="BS45" s="299">
        <v>2.2471100000000002</v>
      </c>
      <c r="BT45" s="299">
        <v>2.2215539999999998</v>
      </c>
      <c r="BU45" s="299">
        <v>2.229301</v>
      </c>
      <c r="BV45" s="299">
        <v>2.2290019999999999</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786</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551</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552</v>
      </c>
      <c r="B50" s="38" t="s">
        <v>1094</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19806.29</v>
      </c>
      <c r="AW50" s="232">
        <v>19806.29</v>
      </c>
      <c r="AX50" s="232">
        <v>19806.29</v>
      </c>
      <c r="AY50" s="232">
        <v>19727.918000000001</v>
      </c>
      <c r="AZ50" s="232">
        <v>19727.918000000001</v>
      </c>
      <c r="BA50" s="232">
        <v>19727.918000000001</v>
      </c>
      <c r="BB50" s="232">
        <v>19681.682000000001</v>
      </c>
      <c r="BC50" s="232">
        <v>19681.682000000001</v>
      </c>
      <c r="BD50" s="232">
        <v>19681.682000000001</v>
      </c>
      <c r="BE50" s="232">
        <v>19694.757407000001</v>
      </c>
      <c r="BF50" s="232">
        <v>19707.065852</v>
      </c>
      <c r="BG50" s="305">
        <v>19722.84</v>
      </c>
      <c r="BH50" s="305">
        <v>19741.84</v>
      </c>
      <c r="BI50" s="305">
        <v>19764.71</v>
      </c>
      <c r="BJ50" s="305">
        <v>19791.21</v>
      </c>
      <c r="BK50" s="305">
        <v>19822.919999999998</v>
      </c>
      <c r="BL50" s="305">
        <v>19855.52</v>
      </c>
      <c r="BM50" s="305">
        <v>19890.580000000002</v>
      </c>
      <c r="BN50" s="305">
        <v>19930.12</v>
      </c>
      <c r="BO50" s="305">
        <v>19968.59</v>
      </c>
      <c r="BP50" s="305">
        <v>20007.990000000002</v>
      </c>
      <c r="BQ50" s="305">
        <v>20051.32</v>
      </c>
      <c r="BR50" s="305">
        <v>20090.37</v>
      </c>
      <c r="BS50" s="305">
        <v>20128.13</v>
      </c>
      <c r="BT50" s="305">
        <v>20166.28</v>
      </c>
      <c r="BU50" s="305">
        <v>20200.169999999998</v>
      </c>
      <c r="BV50" s="305">
        <v>20231.509999999998</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5.5334840384000001</v>
      </c>
      <c r="AW51" s="68">
        <v>5.5334840384000001</v>
      </c>
      <c r="AX51" s="68">
        <v>5.5334840384000001</v>
      </c>
      <c r="AY51" s="68">
        <v>3.5278923763000001</v>
      </c>
      <c r="AZ51" s="68">
        <v>3.5278923763000001</v>
      </c>
      <c r="BA51" s="68">
        <v>3.5278923763000001</v>
      </c>
      <c r="BB51" s="68">
        <v>1.6179625378</v>
      </c>
      <c r="BC51" s="68">
        <v>1.6179625378</v>
      </c>
      <c r="BD51" s="68">
        <v>1.6179625378</v>
      </c>
      <c r="BE51" s="68">
        <v>1.1081964843000001</v>
      </c>
      <c r="BF51" s="68">
        <v>1.1713851082</v>
      </c>
      <c r="BG51" s="301">
        <v>1.2523489999999999</v>
      </c>
      <c r="BH51" s="301">
        <v>-0.32540540000000001</v>
      </c>
      <c r="BI51" s="301">
        <v>-0.20994270000000001</v>
      </c>
      <c r="BJ51" s="301">
        <v>-7.6124300000000006E-2</v>
      </c>
      <c r="BK51" s="301">
        <v>0.48156120000000002</v>
      </c>
      <c r="BL51" s="301">
        <v>0.64680930000000003</v>
      </c>
      <c r="BM51" s="301">
        <v>0.82452689999999995</v>
      </c>
      <c r="BN51" s="301">
        <v>1.2622990000000001</v>
      </c>
      <c r="BO51" s="301">
        <v>1.457721</v>
      </c>
      <c r="BP51" s="301">
        <v>1.657929</v>
      </c>
      <c r="BQ51" s="301">
        <v>1.8104480000000001</v>
      </c>
      <c r="BR51" s="301">
        <v>1.9450179999999999</v>
      </c>
      <c r="BS51" s="301">
        <v>2.0549309999999998</v>
      </c>
      <c r="BT51" s="301">
        <v>2.1499519999999999</v>
      </c>
      <c r="BU51" s="301">
        <v>2.2032539999999998</v>
      </c>
      <c r="BV51" s="301">
        <v>2.224691</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553</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554</v>
      </c>
      <c r="B54" s="38" t="s">
        <v>1079</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121.331</v>
      </c>
      <c r="AW54" s="68">
        <v>121.331</v>
      </c>
      <c r="AX54" s="68">
        <v>121.331</v>
      </c>
      <c r="AY54" s="68">
        <v>123.745</v>
      </c>
      <c r="AZ54" s="68">
        <v>123.745</v>
      </c>
      <c r="BA54" s="68">
        <v>123.745</v>
      </c>
      <c r="BB54" s="68">
        <v>126.367</v>
      </c>
      <c r="BC54" s="68">
        <v>126.367</v>
      </c>
      <c r="BD54" s="68">
        <v>126.367</v>
      </c>
      <c r="BE54" s="68">
        <v>127.30455556</v>
      </c>
      <c r="BF54" s="68">
        <v>127.79455556000001</v>
      </c>
      <c r="BG54" s="301">
        <v>128.29730000000001</v>
      </c>
      <c r="BH54" s="301">
        <v>128.91370000000001</v>
      </c>
      <c r="BI54" s="301">
        <v>129.36619999999999</v>
      </c>
      <c r="BJ54" s="301">
        <v>129.75559999999999</v>
      </c>
      <c r="BK54" s="301">
        <v>130.02680000000001</v>
      </c>
      <c r="BL54" s="301">
        <v>130.33170000000001</v>
      </c>
      <c r="BM54" s="301">
        <v>130.61500000000001</v>
      </c>
      <c r="BN54" s="301">
        <v>130.8441</v>
      </c>
      <c r="BO54" s="301">
        <v>131.1088</v>
      </c>
      <c r="BP54" s="301">
        <v>131.37649999999999</v>
      </c>
      <c r="BQ54" s="301">
        <v>131.64359999999999</v>
      </c>
      <c r="BR54" s="301">
        <v>131.91970000000001</v>
      </c>
      <c r="BS54" s="301">
        <v>132.2013</v>
      </c>
      <c r="BT54" s="301">
        <v>132.47839999999999</v>
      </c>
      <c r="BU54" s="301">
        <v>132.77860000000001</v>
      </c>
      <c r="BV54" s="301">
        <v>133.09180000000001</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5.8633115494999997</v>
      </c>
      <c r="AW55" s="68">
        <v>5.8633115494999997</v>
      </c>
      <c r="AX55" s="68">
        <v>5.8633115494999997</v>
      </c>
      <c r="AY55" s="68">
        <v>6.8369796073</v>
      </c>
      <c r="AZ55" s="68">
        <v>6.8369796073</v>
      </c>
      <c r="BA55" s="68">
        <v>6.8369796073</v>
      </c>
      <c r="BB55" s="68">
        <v>7.5042961903999998</v>
      </c>
      <c r="BC55" s="68">
        <v>7.5042961903999998</v>
      </c>
      <c r="BD55" s="68">
        <v>7.5042961903999998</v>
      </c>
      <c r="BE55" s="68">
        <v>6.7462879577999999</v>
      </c>
      <c r="BF55" s="68">
        <v>7.1571584161999997</v>
      </c>
      <c r="BG55" s="301">
        <v>7.5787060000000004</v>
      </c>
      <c r="BH55" s="301">
        <v>6.249638</v>
      </c>
      <c r="BI55" s="301">
        <v>6.6225480000000001</v>
      </c>
      <c r="BJ55" s="301">
        <v>6.9435250000000002</v>
      </c>
      <c r="BK55" s="301">
        <v>5.0764129999999996</v>
      </c>
      <c r="BL55" s="301">
        <v>5.3227890000000002</v>
      </c>
      <c r="BM55" s="301">
        <v>5.5517450000000004</v>
      </c>
      <c r="BN55" s="301">
        <v>3.5429520000000001</v>
      </c>
      <c r="BO55" s="301">
        <v>3.752421</v>
      </c>
      <c r="BP55" s="301">
        <v>3.9642119999999998</v>
      </c>
      <c r="BQ55" s="301">
        <v>3.4083739999999998</v>
      </c>
      <c r="BR55" s="301">
        <v>3.2279179999999998</v>
      </c>
      <c r="BS55" s="301">
        <v>3.0429179999999998</v>
      </c>
      <c r="BT55" s="301">
        <v>2.765136</v>
      </c>
      <c r="BU55" s="301">
        <v>2.6377459999999999</v>
      </c>
      <c r="BV55" s="301">
        <v>2.571069</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555</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556</v>
      </c>
      <c r="B58" s="38" t="s">
        <v>1094</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15472.4</v>
      </c>
      <c r="AW58" s="232">
        <v>15470.8</v>
      </c>
      <c r="AX58" s="232">
        <v>15442.7</v>
      </c>
      <c r="AY58" s="232">
        <v>15163.5</v>
      </c>
      <c r="AZ58" s="232">
        <v>15173.6</v>
      </c>
      <c r="BA58" s="232">
        <v>15119.6</v>
      </c>
      <c r="BB58" s="232">
        <v>15148.6</v>
      </c>
      <c r="BC58" s="232">
        <v>15149.9</v>
      </c>
      <c r="BD58" s="232">
        <v>15104.8</v>
      </c>
      <c r="BE58" s="232">
        <v>15144.349111</v>
      </c>
      <c r="BF58" s="232">
        <v>15167.106443999999</v>
      </c>
      <c r="BG58" s="305">
        <v>15200.54</v>
      </c>
      <c r="BH58" s="305">
        <v>15262.56</v>
      </c>
      <c r="BI58" s="305">
        <v>15303.93</v>
      </c>
      <c r="BJ58" s="305">
        <v>15342.56</v>
      </c>
      <c r="BK58" s="305">
        <v>15356.78</v>
      </c>
      <c r="BL58" s="305">
        <v>15406.17</v>
      </c>
      <c r="BM58" s="305">
        <v>15469.07</v>
      </c>
      <c r="BN58" s="305">
        <v>15564.14</v>
      </c>
      <c r="BO58" s="305">
        <v>15640.06</v>
      </c>
      <c r="BP58" s="305">
        <v>15715.49</v>
      </c>
      <c r="BQ58" s="305">
        <v>15792.8</v>
      </c>
      <c r="BR58" s="305">
        <v>15865.48</v>
      </c>
      <c r="BS58" s="305">
        <v>15935.9</v>
      </c>
      <c r="BT58" s="305">
        <v>16012.21</v>
      </c>
      <c r="BU58" s="305">
        <v>16071.98</v>
      </c>
      <c r="BV58" s="305">
        <v>16123.37</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-0.61663369389</v>
      </c>
      <c r="AW59" s="68">
        <v>0.67874922721999997</v>
      </c>
      <c r="AX59" s="68">
        <v>0.31766035676999999</v>
      </c>
      <c r="AY59" s="68">
        <v>-10.74308654</v>
      </c>
      <c r="AZ59" s="68">
        <v>-2.4092821033999998</v>
      </c>
      <c r="BA59" s="68">
        <v>-20.920526164000002</v>
      </c>
      <c r="BB59" s="68">
        <v>-6.1826109035999997</v>
      </c>
      <c r="BC59" s="68">
        <v>-3.3159960433000002</v>
      </c>
      <c r="BD59" s="68">
        <v>-3.1948369896000002</v>
      </c>
      <c r="BE59" s="68">
        <v>-3.754962688</v>
      </c>
      <c r="BF59" s="68">
        <v>-3.5171345772999998</v>
      </c>
      <c r="BG59" s="301">
        <v>-1.718294</v>
      </c>
      <c r="BH59" s="301">
        <v>-1.3562380000000001</v>
      </c>
      <c r="BI59" s="301">
        <v>-1.078608</v>
      </c>
      <c r="BJ59" s="301">
        <v>-0.6484567</v>
      </c>
      <c r="BK59" s="301">
        <v>1.274645</v>
      </c>
      <c r="BL59" s="301">
        <v>1.5327550000000001</v>
      </c>
      <c r="BM59" s="301">
        <v>2.3113980000000001</v>
      </c>
      <c r="BN59" s="301">
        <v>2.7430919999999999</v>
      </c>
      <c r="BO59" s="301">
        <v>3.2353939999999999</v>
      </c>
      <c r="BP59" s="301">
        <v>4.0430200000000003</v>
      </c>
      <c r="BQ59" s="301">
        <v>4.2818059999999996</v>
      </c>
      <c r="BR59" s="301">
        <v>4.6045319999999998</v>
      </c>
      <c r="BS59" s="301">
        <v>4.837682</v>
      </c>
      <c r="BT59" s="301">
        <v>4.9117249999999997</v>
      </c>
      <c r="BU59" s="301">
        <v>5.0186479999999998</v>
      </c>
      <c r="BV59" s="301">
        <v>5.089143</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787</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557</v>
      </c>
      <c r="B62" s="40" t="s">
        <v>1373</v>
      </c>
      <c r="C62" s="68">
        <v>100.08929999999999</v>
      </c>
      <c r="D62" s="68">
        <v>101.1146</v>
      </c>
      <c r="E62" s="68">
        <v>101.205</v>
      </c>
      <c r="F62" s="68">
        <v>101.9431</v>
      </c>
      <c r="G62" s="68">
        <v>101.0712</v>
      </c>
      <c r="H62" s="68">
        <v>101.73390000000001</v>
      </c>
      <c r="I62" s="68">
        <v>101.8353</v>
      </c>
      <c r="J62" s="68">
        <v>102.1497</v>
      </c>
      <c r="K62" s="68">
        <v>102.11150000000001</v>
      </c>
      <c r="L62" s="68">
        <v>101.7088</v>
      </c>
      <c r="M62" s="68">
        <v>101.2783</v>
      </c>
      <c r="N62" s="68">
        <v>101.44450000000001</v>
      </c>
      <c r="O62" s="68">
        <v>100.6521</v>
      </c>
      <c r="P62" s="68">
        <v>100.2042</v>
      </c>
      <c r="Q62" s="68">
        <v>100.1091</v>
      </c>
      <c r="R62" s="68">
        <v>99.486599999999996</v>
      </c>
      <c r="S62" s="68">
        <v>99.550899999999999</v>
      </c>
      <c r="T62" s="68">
        <v>99.851699999999994</v>
      </c>
      <c r="U62" s="68">
        <v>99.239900000000006</v>
      </c>
      <c r="V62" s="68">
        <v>99.912700000000001</v>
      </c>
      <c r="W62" s="68">
        <v>99.182000000000002</v>
      </c>
      <c r="X62" s="68">
        <v>98.440700000000007</v>
      </c>
      <c r="Y62" s="68">
        <v>99.114999999999995</v>
      </c>
      <c r="Z62" s="68">
        <v>98.980800000000002</v>
      </c>
      <c r="AA62" s="68">
        <v>98.870999999999995</v>
      </c>
      <c r="AB62" s="68">
        <v>99.191400000000002</v>
      </c>
      <c r="AC62" s="68">
        <v>94.962400000000002</v>
      </c>
      <c r="AD62" s="68">
        <v>80.395200000000003</v>
      </c>
      <c r="AE62" s="68">
        <v>83.931100000000001</v>
      </c>
      <c r="AF62" s="68">
        <v>90.209900000000005</v>
      </c>
      <c r="AG62" s="68">
        <v>93.500399999999999</v>
      </c>
      <c r="AH62" s="68">
        <v>94.836399999999998</v>
      </c>
      <c r="AI62" s="68">
        <v>94.836600000000004</v>
      </c>
      <c r="AJ62" s="68">
        <v>95.814700000000002</v>
      </c>
      <c r="AK62" s="68">
        <v>96.358000000000004</v>
      </c>
      <c r="AL62" s="68">
        <v>96.746099999999998</v>
      </c>
      <c r="AM62" s="68">
        <v>98.323599999999999</v>
      </c>
      <c r="AN62" s="68">
        <v>94.746499999999997</v>
      </c>
      <c r="AO62" s="68">
        <v>97.722999999999999</v>
      </c>
      <c r="AP62" s="68">
        <v>97.670699999999997</v>
      </c>
      <c r="AQ62" s="68">
        <v>98.610299999999995</v>
      </c>
      <c r="AR62" s="68">
        <v>98.577399999999997</v>
      </c>
      <c r="AS62" s="68">
        <v>99.677599999999998</v>
      </c>
      <c r="AT62" s="68">
        <v>99.352699999999999</v>
      </c>
      <c r="AU62" s="68">
        <v>98.578400000000002</v>
      </c>
      <c r="AV62" s="68">
        <v>100.25109999999999</v>
      </c>
      <c r="AW62" s="68">
        <v>100.8291</v>
      </c>
      <c r="AX62" s="68">
        <v>100.7976</v>
      </c>
      <c r="AY62" s="68">
        <v>100.4851</v>
      </c>
      <c r="AZ62" s="68">
        <v>101.71729999999999</v>
      </c>
      <c r="BA62" s="68">
        <v>102.4695</v>
      </c>
      <c r="BB62" s="68">
        <v>102.99550000000001</v>
      </c>
      <c r="BC62" s="68">
        <v>102.5762</v>
      </c>
      <c r="BD62" s="68">
        <v>102.1133</v>
      </c>
      <c r="BE62" s="68">
        <v>102.8502</v>
      </c>
      <c r="BF62" s="68">
        <v>102.22552099000001</v>
      </c>
      <c r="BG62" s="301">
        <v>102.15470000000001</v>
      </c>
      <c r="BH62" s="301">
        <v>102.1185</v>
      </c>
      <c r="BI62" s="301">
        <v>102.07550000000001</v>
      </c>
      <c r="BJ62" s="301">
        <v>102.0408</v>
      </c>
      <c r="BK62" s="301">
        <v>101.9563</v>
      </c>
      <c r="BL62" s="301">
        <v>101.9817</v>
      </c>
      <c r="BM62" s="301">
        <v>102.05880000000001</v>
      </c>
      <c r="BN62" s="301">
        <v>102.2166</v>
      </c>
      <c r="BO62" s="301">
        <v>102.37560000000001</v>
      </c>
      <c r="BP62" s="301">
        <v>102.5647</v>
      </c>
      <c r="BQ62" s="301">
        <v>102.8826</v>
      </c>
      <c r="BR62" s="301">
        <v>103.05800000000001</v>
      </c>
      <c r="BS62" s="301">
        <v>103.18940000000001</v>
      </c>
      <c r="BT62" s="301">
        <v>103.2431</v>
      </c>
      <c r="BU62" s="301">
        <v>103.3122</v>
      </c>
      <c r="BV62" s="301">
        <v>103.3627</v>
      </c>
    </row>
    <row r="63" spans="1:74" ht="11.15" customHeight="1" x14ac:dyDescent="0.25">
      <c r="A63" s="37" t="s">
        <v>28</v>
      </c>
      <c r="B63" s="39" t="s">
        <v>9</v>
      </c>
      <c r="C63" s="68">
        <v>0.57608826720999995</v>
      </c>
      <c r="D63" s="68">
        <v>1.6221007713</v>
      </c>
      <c r="E63" s="68">
        <v>2.0080070314</v>
      </c>
      <c r="F63" s="68">
        <v>1.5691224909999999</v>
      </c>
      <c r="G63" s="68">
        <v>0.91458057095</v>
      </c>
      <c r="H63" s="68">
        <v>1.5982663145</v>
      </c>
      <c r="I63" s="68">
        <v>2.0055472584</v>
      </c>
      <c r="J63" s="68">
        <v>2.5428492841999999</v>
      </c>
      <c r="K63" s="68">
        <v>2.4617141389000001</v>
      </c>
      <c r="L63" s="68">
        <v>0.95256434053000005</v>
      </c>
      <c r="M63" s="68">
        <v>0.49554023709</v>
      </c>
      <c r="N63" s="68">
        <v>0.96210307151999996</v>
      </c>
      <c r="O63" s="68">
        <v>0.56229786800000003</v>
      </c>
      <c r="P63" s="68">
        <v>-0.90036453686999995</v>
      </c>
      <c r="Q63" s="68">
        <v>-1.0828516377999999</v>
      </c>
      <c r="R63" s="68">
        <v>-2.4096775554000001</v>
      </c>
      <c r="S63" s="68">
        <v>-1.5041871472999999</v>
      </c>
      <c r="T63" s="68">
        <v>-1.8501207561999999</v>
      </c>
      <c r="U63" s="68">
        <v>-2.5486250838000002</v>
      </c>
      <c r="V63" s="68">
        <v>-2.1899232204999999</v>
      </c>
      <c r="W63" s="68">
        <v>-2.8689226971999999</v>
      </c>
      <c r="X63" s="68">
        <v>-3.2131929587000001</v>
      </c>
      <c r="Y63" s="68">
        <v>-2.1359955685999998</v>
      </c>
      <c r="Z63" s="68">
        <v>-2.4286186043</v>
      </c>
      <c r="AA63" s="68">
        <v>-1.7695606947</v>
      </c>
      <c r="AB63" s="68">
        <v>-1.0107360769</v>
      </c>
      <c r="AC63" s="68">
        <v>-5.1410910695999998</v>
      </c>
      <c r="AD63" s="68">
        <v>-19.189921054999999</v>
      </c>
      <c r="AE63" s="68">
        <v>-15.69026498</v>
      </c>
      <c r="AF63" s="68">
        <v>-9.656120026</v>
      </c>
      <c r="AG63" s="68">
        <v>-5.7834600801000002</v>
      </c>
      <c r="AH63" s="68">
        <v>-5.0807354820999997</v>
      </c>
      <c r="AI63" s="68">
        <v>-4.3812385312000002</v>
      </c>
      <c r="AJ63" s="68">
        <v>-2.6675958216</v>
      </c>
      <c r="AK63" s="68">
        <v>-2.7816173131999999</v>
      </c>
      <c r="AL63" s="68">
        <v>-2.2577105863</v>
      </c>
      <c r="AM63" s="68">
        <v>-0.55365071658999998</v>
      </c>
      <c r="AN63" s="68">
        <v>-4.4811344532000001</v>
      </c>
      <c r="AO63" s="68">
        <v>2.9070453147999999</v>
      </c>
      <c r="AP63" s="68">
        <v>21.488223177999998</v>
      </c>
      <c r="AQ63" s="68">
        <v>17.489583717999999</v>
      </c>
      <c r="AR63" s="68">
        <v>9.2755894862999995</v>
      </c>
      <c r="AS63" s="68">
        <v>6.6066027524999997</v>
      </c>
      <c r="AT63" s="68">
        <v>4.7622010114000002</v>
      </c>
      <c r="AU63" s="68">
        <v>3.9455231418999999</v>
      </c>
      <c r="AV63" s="68">
        <v>4.6301872260000003</v>
      </c>
      <c r="AW63" s="68">
        <v>4.6400921562999997</v>
      </c>
      <c r="AX63" s="68">
        <v>4.1877657083999997</v>
      </c>
      <c r="AY63" s="68">
        <v>2.1983531929</v>
      </c>
      <c r="AZ63" s="68">
        <v>7.3573166290999996</v>
      </c>
      <c r="BA63" s="68">
        <v>4.8570960776999996</v>
      </c>
      <c r="BB63" s="68">
        <v>5.4517885098000001</v>
      </c>
      <c r="BC63" s="68">
        <v>4.0217908271000002</v>
      </c>
      <c r="BD63" s="68">
        <v>3.5869276325000001</v>
      </c>
      <c r="BE63" s="68">
        <v>3.1828615455999998</v>
      </c>
      <c r="BF63" s="68">
        <v>2.8915379126</v>
      </c>
      <c r="BG63" s="301">
        <v>3.627891</v>
      </c>
      <c r="BH63" s="301">
        <v>1.8626860000000001</v>
      </c>
      <c r="BI63" s="301">
        <v>1.2361249999999999</v>
      </c>
      <c r="BJ63" s="301">
        <v>1.2333259999999999</v>
      </c>
      <c r="BK63" s="301">
        <v>1.464127</v>
      </c>
      <c r="BL63" s="301">
        <v>0.25991059999999999</v>
      </c>
      <c r="BM63" s="301">
        <v>-0.40080579999999999</v>
      </c>
      <c r="BN63" s="301">
        <v>-0.75626099999999996</v>
      </c>
      <c r="BO63" s="301">
        <v>-0.1955655</v>
      </c>
      <c r="BP63" s="301">
        <v>0.44207610000000003</v>
      </c>
      <c r="BQ63" s="301">
        <v>3.1520100000000002E-2</v>
      </c>
      <c r="BR63" s="301">
        <v>0.81431909999999996</v>
      </c>
      <c r="BS63" s="301">
        <v>1.012877</v>
      </c>
      <c r="BT63" s="301">
        <v>1.101353</v>
      </c>
      <c r="BU63" s="301">
        <v>1.211584</v>
      </c>
      <c r="BV63" s="301">
        <v>1.2955460000000001</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788</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558</v>
      </c>
      <c r="B67" s="41" t="s">
        <v>789</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360.13487255000001</v>
      </c>
      <c r="AE67" s="232">
        <v>157.07898471999999</v>
      </c>
      <c r="AF67" s="232">
        <v>25.653312364000001</v>
      </c>
      <c r="AG67" s="232">
        <v>4.6702581791000002</v>
      </c>
      <c r="AH67" s="232">
        <v>7.2766599880999996</v>
      </c>
      <c r="AI67" s="232">
        <v>58.489006668999998</v>
      </c>
      <c r="AJ67" s="232">
        <v>248.36577109000001</v>
      </c>
      <c r="AK67" s="232">
        <v>422.91322337999998</v>
      </c>
      <c r="AL67" s="232">
        <v>751.60085171000003</v>
      </c>
      <c r="AM67" s="232">
        <v>804.89729029</v>
      </c>
      <c r="AN67" s="232">
        <v>794.32746913999995</v>
      </c>
      <c r="AO67" s="232">
        <v>508.00322840000001</v>
      </c>
      <c r="AP67" s="232">
        <v>308.23397918000001</v>
      </c>
      <c r="AQ67" s="232">
        <v>150.90605212</v>
      </c>
      <c r="AR67" s="232">
        <v>12.424461059</v>
      </c>
      <c r="AS67" s="232">
        <v>4.6095341740000002</v>
      </c>
      <c r="AT67" s="232">
        <v>5.9043444043999997</v>
      </c>
      <c r="AU67" s="232">
        <v>40.102909543000003</v>
      </c>
      <c r="AV67" s="232">
        <v>180.56327134</v>
      </c>
      <c r="AW67" s="232">
        <v>509.54149716000001</v>
      </c>
      <c r="AX67" s="232">
        <v>616.30092565999996</v>
      </c>
      <c r="AY67" s="232">
        <v>912.79843622999999</v>
      </c>
      <c r="AZ67" s="232">
        <v>710.17756771999996</v>
      </c>
      <c r="BA67" s="232">
        <v>524.91551955</v>
      </c>
      <c r="BB67" s="232">
        <v>342.39979190000003</v>
      </c>
      <c r="BC67" s="232">
        <v>123.35186471999999</v>
      </c>
      <c r="BD67" s="232">
        <v>26.228810834000001</v>
      </c>
      <c r="BE67" s="232">
        <v>3.7028293667000001</v>
      </c>
      <c r="BF67" s="232">
        <v>5.7533259241000003</v>
      </c>
      <c r="BG67" s="305">
        <v>57.136333008000001</v>
      </c>
      <c r="BH67" s="305">
        <v>248.31997577000001</v>
      </c>
      <c r="BI67" s="305">
        <v>495.01229531000001</v>
      </c>
      <c r="BJ67" s="305">
        <v>781.06178073000001</v>
      </c>
      <c r="BK67" s="305">
        <v>854.48474098999998</v>
      </c>
      <c r="BL67" s="305">
        <v>688.63873895999996</v>
      </c>
      <c r="BM67" s="305">
        <v>562.72291763999999</v>
      </c>
      <c r="BN67" s="305">
        <v>316.65435867999997</v>
      </c>
      <c r="BO67" s="305">
        <v>140.72674205999999</v>
      </c>
      <c r="BP67" s="305">
        <v>29.888965954</v>
      </c>
      <c r="BQ67" s="305">
        <v>6.9220408531000004</v>
      </c>
      <c r="BR67" s="305">
        <v>10.919932757</v>
      </c>
      <c r="BS67" s="305">
        <v>59.690108608000003</v>
      </c>
      <c r="BT67" s="305">
        <v>252.76783918999999</v>
      </c>
      <c r="BU67" s="305">
        <v>498.64219100000003</v>
      </c>
      <c r="BV67" s="305">
        <v>780.31302960000005</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565</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42.348203243</v>
      </c>
      <c r="AE69" s="261">
        <v>105.08847614</v>
      </c>
      <c r="AF69" s="261">
        <v>246.08550362</v>
      </c>
      <c r="AG69" s="261">
        <v>396.99967135000003</v>
      </c>
      <c r="AH69" s="261">
        <v>355.92241761999998</v>
      </c>
      <c r="AI69" s="261">
        <v>180.26824857</v>
      </c>
      <c r="AJ69" s="261">
        <v>82.051316579000002</v>
      </c>
      <c r="AK69" s="261">
        <v>31.796671811</v>
      </c>
      <c r="AL69" s="261">
        <v>6.9446333574999999</v>
      </c>
      <c r="AM69" s="261">
        <v>9.7769839117000004</v>
      </c>
      <c r="AN69" s="261">
        <v>12.041486234000001</v>
      </c>
      <c r="AO69" s="261">
        <v>27.894701208000001</v>
      </c>
      <c r="AP69" s="261">
        <v>36.482167894</v>
      </c>
      <c r="AQ69" s="261">
        <v>100.65416571999999</v>
      </c>
      <c r="AR69" s="261">
        <v>274.07673541000003</v>
      </c>
      <c r="AS69" s="261">
        <v>346.36629026000003</v>
      </c>
      <c r="AT69" s="261">
        <v>357.70049355999998</v>
      </c>
      <c r="AU69" s="261">
        <v>200.30165792</v>
      </c>
      <c r="AV69" s="261">
        <v>84.039345689000001</v>
      </c>
      <c r="AW69" s="261">
        <v>18.022982947999999</v>
      </c>
      <c r="AX69" s="261">
        <v>25.587490663000001</v>
      </c>
      <c r="AY69" s="261">
        <v>8.7384290243000002</v>
      </c>
      <c r="AZ69" s="261">
        <v>11.145272068000001</v>
      </c>
      <c r="BA69" s="261">
        <v>26.73039571</v>
      </c>
      <c r="BB69" s="261">
        <v>48.598107677999998</v>
      </c>
      <c r="BC69" s="261">
        <v>147.35572624</v>
      </c>
      <c r="BD69" s="261">
        <v>269.87594161999999</v>
      </c>
      <c r="BE69" s="261">
        <v>393.36696640999997</v>
      </c>
      <c r="BF69" s="261">
        <v>339.14033006</v>
      </c>
      <c r="BG69" s="307">
        <v>177.93358001999999</v>
      </c>
      <c r="BH69" s="307">
        <v>64.104328874999993</v>
      </c>
      <c r="BI69" s="307">
        <v>20.925346816000001</v>
      </c>
      <c r="BJ69" s="307">
        <v>10.129058585999999</v>
      </c>
      <c r="BK69" s="307">
        <v>10.276989616</v>
      </c>
      <c r="BL69" s="307">
        <v>11.015535848000001</v>
      </c>
      <c r="BM69" s="307">
        <v>22.195813876999999</v>
      </c>
      <c r="BN69" s="307">
        <v>38.798329868000003</v>
      </c>
      <c r="BO69" s="307">
        <v>116.96840641999999</v>
      </c>
      <c r="BP69" s="307">
        <v>236.41316207</v>
      </c>
      <c r="BQ69" s="307">
        <v>346.69840803</v>
      </c>
      <c r="BR69" s="307">
        <v>321.16312723999999</v>
      </c>
      <c r="BS69" s="307">
        <v>174.01899366999999</v>
      </c>
      <c r="BT69" s="307">
        <v>62.142054840999997</v>
      </c>
      <c r="BU69" s="307">
        <v>20.308451119000001</v>
      </c>
      <c r="BV69" s="307">
        <v>10.177875889999999</v>
      </c>
    </row>
    <row r="70" spans="1:74" s="389" customFormat="1" ht="12" customHeight="1" x14ac:dyDescent="0.25">
      <c r="A70" s="388"/>
      <c r="B70" s="736" t="s">
        <v>807</v>
      </c>
      <c r="C70" s="758"/>
      <c r="D70" s="758"/>
      <c r="E70" s="758"/>
      <c r="F70" s="758"/>
      <c r="G70" s="758"/>
      <c r="H70" s="758"/>
      <c r="I70" s="758"/>
      <c r="J70" s="758"/>
      <c r="K70" s="758"/>
      <c r="L70" s="758"/>
      <c r="M70" s="758"/>
      <c r="N70" s="758"/>
      <c r="O70" s="758"/>
      <c r="P70" s="758"/>
      <c r="Q70" s="738"/>
      <c r="AY70" s="448"/>
      <c r="AZ70" s="448"/>
      <c r="BA70" s="448"/>
      <c r="BB70" s="448"/>
      <c r="BC70" s="448"/>
      <c r="BD70" s="542"/>
      <c r="BE70" s="542"/>
      <c r="BF70" s="542"/>
      <c r="BG70" s="448"/>
      <c r="BH70" s="448"/>
      <c r="BI70" s="448"/>
      <c r="BJ70" s="448"/>
    </row>
    <row r="71" spans="1:74" s="389" customFormat="1" ht="12" customHeight="1" x14ac:dyDescent="0.25">
      <c r="A71" s="388"/>
      <c r="B71" s="736" t="s">
        <v>808</v>
      </c>
      <c r="C71" s="737"/>
      <c r="D71" s="737"/>
      <c r="E71" s="737"/>
      <c r="F71" s="737"/>
      <c r="G71" s="737"/>
      <c r="H71" s="737"/>
      <c r="I71" s="737"/>
      <c r="J71" s="737"/>
      <c r="K71" s="737"/>
      <c r="L71" s="737"/>
      <c r="M71" s="737"/>
      <c r="N71" s="737"/>
      <c r="O71" s="737"/>
      <c r="P71" s="737"/>
      <c r="Q71" s="738"/>
      <c r="AY71" s="448"/>
      <c r="AZ71" s="448"/>
      <c r="BA71" s="448"/>
      <c r="BB71" s="448"/>
      <c r="BC71" s="448"/>
      <c r="BD71" s="542"/>
      <c r="BE71" s="542"/>
      <c r="BF71" s="542"/>
      <c r="BG71" s="448"/>
      <c r="BH71" s="448"/>
      <c r="BI71" s="448"/>
      <c r="BJ71" s="448"/>
    </row>
    <row r="72" spans="1:74" s="389" customFormat="1" ht="12" customHeight="1" x14ac:dyDescent="0.25">
      <c r="A72" s="388"/>
      <c r="B72" s="736" t="s">
        <v>809</v>
      </c>
      <c r="C72" s="737"/>
      <c r="D72" s="737"/>
      <c r="E72" s="737"/>
      <c r="F72" s="737"/>
      <c r="G72" s="737"/>
      <c r="H72" s="737"/>
      <c r="I72" s="737"/>
      <c r="J72" s="737"/>
      <c r="K72" s="737"/>
      <c r="L72" s="737"/>
      <c r="M72" s="737"/>
      <c r="N72" s="737"/>
      <c r="O72" s="737"/>
      <c r="P72" s="737"/>
      <c r="Q72" s="738"/>
      <c r="AY72" s="448"/>
      <c r="AZ72" s="448"/>
      <c r="BA72" s="448"/>
      <c r="BB72" s="448"/>
      <c r="BC72" s="448"/>
      <c r="BD72" s="542"/>
      <c r="BE72" s="542"/>
      <c r="BF72" s="542"/>
      <c r="BG72" s="448"/>
      <c r="BH72" s="448"/>
      <c r="BI72" s="448"/>
      <c r="BJ72" s="448"/>
    </row>
    <row r="73" spans="1:74" s="389" customFormat="1" ht="12" customHeight="1" x14ac:dyDescent="0.25">
      <c r="A73" s="388"/>
      <c r="B73" s="736" t="s">
        <v>820</v>
      </c>
      <c r="C73" s="738"/>
      <c r="D73" s="738"/>
      <c r="E73" s="738"/>
      <c r="F73" s="738"/>
      <c r="G73" s="738"/>
      <c r="H73" s="738"/>
      <c r="I73" s="738"/>
      <c r="J73" s="738"/>
      <c r="K73" s="738"/>
      <c r="L73" s="738"/>
      <c r="M73" s="738"/>
      <c r="N73" s="738"/>
      <c r="O73" s="738"/>
      <c r="P73" s="738"/>
      <c r="Q73" s="738"/>
      <c r="AY73" s="448"/>
      <c r="AZ73" s="448"/>
      <c r="BA73" s="448"/>
      <c r="BB73" s="448"/>
      <c r="BC73" s="448"/>
      <c r="BD73" s="542"/>
      <c r="BE73" s="542"/>
      <c r="BF73" s="542"/>
      <c r="BG73" s="448"/>
      <c r="BH73" s="448"/>
      <c r="BI73" s="448"/>
      <c r="BJ73" s="448"/>
    </row>
    <row r="74" spans="1:74" s="389" customFormat="1" ht="12" customHeight="1" x14ac:dyDescent="0.25">
      <c r="A74" s="388"/>
      <c r="B74" s="736" t="s">
        <v>823</v>
      </c>
      <c r="C74" s="737"/>
      <c r="D74" s="737"/>
      <c r="E74" s="737"/>
      <c r="F74" s="737"/>
      <c r="G74" s="737"/>
      <c r="H74" s="737"/>
      <c r="I74" s="737"/>
      <c r="J74" s="737"/>
      <c r="K74" s="737"/>
      <c r="L74" s="737"/>
      <c r="M74" s="737"/>
      <c r="N74" s="737"/>
      <c r="O74" s="737"/>
      <c r="P74" s="737"/>
      <c r="Q74" s="738"/>
      <c r="AY74" s="448"/>
      <c r="AZ74" s="448"/>
      <c r="BA74" s="448"/>
      <c r="BB74" s="448"/>
      <c r="BC74" s="448"/>
      <c r="BD74" s="542"/>
      <c r="BE74" s="542"/>
      <c r="BF74" s="542"/>
      <c r="BG74" s="448"/>
      <c r="BH74" s="448"/>
      <c r="BI74" s="448"/>
      <c r="BJ74" s="448"/>
    </row>
    <row r="75" spans="1:74" s="389" customFormat="1" ht="12" customHeight="1" x14ac:dyDescent="0.25">
      <c r="A75" s="388"/>
      <c r="B75" s="739" t="s">
        <v>824</v>
      </c>
      <c r="C75" s="738"/>
      <c r="D75" s="738"/>
      <c r="E75" s="738"/>
      <c r="F75" s="738"/>
      <c r="G75" s="738"/>
      <c r="H75" s="738"/>
      <c r="I75" s="738"/>
      <c r="J75" s="738"/>
      <c r="K75" s="738"/>
      <c r="L75" s="738"/>
      <c r="M75" s="738"/>
      <c r="N75" s="738"/>
      <c r="O75" s="738"/>
      <c r="P75" s="738"/>
      <c r="Q75" s="738"/>
      <c r="AY75" s="448"/>
      <c r="AZ75" s="448"/>
      <c r="BA75" s="448"/>
      <c r="BB75" s="448"/>
      <c r="BC75" s="448"/>
      <c r="BD75" s="542"/>
      <c r="BE75" s="542"/>
      <c r="BF75" s="542"/>
      <c r="BG75" s="448"/>
      <c r="BH75" s="448"/>
      <c r="BI75" s="448"/>
      <c r="BJ75" s="448"/>
    </row>
    <row r="76" spans="1:74" s="389" customFormat="1" ht="12" customHeight="1" x14ac:dyDescent="0.25">
      <c r="A76" s="388"/>
      <c r="B76" s="740" t="s">
        <v>825</v>
      </c>
      <c r="C76" s="741"/>
      <c r="D76" s="741"/>
      <c r="E76" s="741"/>
      <c r="F76" s="741"/>
      <c r="G76" s="741"/>
      <c r="H76" s="741"/>
      <c r="I76" s="741"/>
      <c r="J76" s="741"/>
      <c r="K76" s="741"/>
      <c r="L76" s="741"/>
      <c r="M76" s="741"/>
      <c r="N76" s="741"/>
      <c r="O76" s="741"/>
      <c r="P76" s="741"/>
      <c r="Q76" s="735"/>
      <c r="AY76" s="448"/>
      <c r="AZ76" s="448"/>
      <c r="BA76" s="448"/>
      <c r="BB76" s="448"/>
      <c r="BC76" s="448"/>
      <c r="BD76" s="542"/>
      <c r="BE76" s="542"/>
      <c r="BF76" s="542"/>
      <c r="BG76" s="448"/>
      <c r="BH76" s="448"/>
      <c r="BI76" s="448"/>
      <c r="BJ76" s="448"/>
    </row>
    <row r="77" spans="1:74" s="389" customFormat="1" ht="12" customHeight="1" x14ac:dyDescent="0.25">
      <c r="A77" s="388"/>
      <c r="B77" s="755" t="s">
        <v>806</v>
      </c>
      <c r="C77" s="756"/>
      <c r="D77" s="756"/>
      <c r="E77" s="756"/>
      <c r="F77" s="756"/>
      <c r="G77" s="756"/>
      <c r="H77" s="756"/>
      <c r="I77" s="756"/>
      <c r="J77" s="756"/>
      <c r="K77" s="756"/>
      <c r="L77" s="756"/>
      <c r="M77" s="756"/>
      <c r="N77" s="756"/>
      <c r="O77" s="756"/>
      <c r="P77" s="756"/>
      <c r="Q77" s="756"/>
      <c r="AY77" s="448"/>
      <c r="AZ77" s="448"/>
      <c r="BA77" s="448"/>
      <c r="BB77" s="448"/>
      <c r="BC77" s="448"/>
      <c r="BD77" s="542"/>
      <c r="BE77" s="542"/>
      <c r="BF77" s="542"/>
      <c r="BG77" s="448"/>
      <c r="BH77" s="448"/>
      <c r="BI77" s="448"/>
      <c r="BJ77" s="448"/>
    </row>
    <row r="78" spans="1:74" s="389" customFormat="1" ht="12" customHeight="1" x14ac:dyDescent="0.25">
      <c r="A78" s="388"/>
      <c r="B78" s="747" t="str">
        <f>"Notes: "&amp;"EIA completed modeling and analysis for this report on " &amp;Dates!D2&amp;"."</f>
        <v>Notes: EIA completed modeling and analysis for this report on Thursday September 1, 2022.</v>
      </c>
      <c r="C78" s="748"/>
      <c r="D78" s="748"/>
      <c r="E78" s="748"/>
      <c r="F78" s="748"/>
      <c r="G78" s="748"/>
      <c r="H78" s="748"/>
      <c r="I78" s="748"/>
      <c r="J78" s="748"/>
      <c r="K78" s="748"/>
      <c r="L78" s="748"/>
      <c r="M78" s="748"/>
      <c r="N78" s="748"/>
      <c r="O78" s="748"/>
      <c r="P78" s="748"/>
      <c r="Q78" s="748"/>
      <c r="AY78" s="448"/>
      <c r="AZ78" s="448"/>
      <c r="BA78" s="448"/>
      <c r="BB78" s="448"/>
      <c r="BC78" s="448"/>
      <c r="BD78" s="542"/>
      <c r="BE78" s="542"/>
      <c r="BF78" s="542"/>
      <c r="BG78" s="448"/>
      <c r="BH78" s="448"/>
      <c r="BI78" s="448"/>
      <c r="BJ78" s="448"/>
    </row>
    <row r="79" spans="1:74" s="389" customFormat="1" ht="12" customHeight="1" x14ac:dyDescent="0.25">
      <c r="A79" s="388"/>
      <c r="B79" s="749" t="s">
        <v>350</v>
      </c>
      <c r="C79" s="748"/>
      <c r="D79" s="748"/>
      <c r="E79" s="748"/>
      <c r="F79" s="748"/>
      <c r="G79" s="748"/>
      <c r="H79" s="748"/>
      <c r="I79" s="748"/>
      <c r="J79" s="748"/>
      <c r="K79" s="748"/>
      <c r="L79" s="748"/>
      <c r="M79" s="748"/>
      <c r="N79" s="748"/>
      <c r="O79" s="748"/>
      <c r="P79" s="748"/>
      <c r="Q79" s="748"/>
      <c r="AY79" s="448"/>
      <c r="AZ79" s="448"/>
      <c r="BA79" s="448"/>
      <c r="BB79" s="448"/>
      <c r="BC79" s="448"/>
      <c r="BD79" s="542"/>
      <c r="BE79" s="542"/>
      <c r="BF79" s="542"/>
      <c r="BG79" s="448"/>
      <c r="BH79" s="448"/>
      <c r="BI79" s="448"/>
      <c r="BJ79" s="448"/>
    </row>
    <row r="80" spans="1:74" s="389" customFormat="1" ht="12" customHeight="1" x14ac:dyDescent="0.25">
      <c r="A80" s="388"/>
      <c r="B80" s="757" t="s">
        <v>126</v>
      </c>
      <c r="C80" s="756"/>
      <c r="D80" s="756"/>
      <c r="E80" s="756"/>
      <c r="F80" s="756"/>
      <c r="G80" s="756"/>
      <c r="H80" s="756"/>
      <c r="I80" s="756"/>
      <c r="J80" s="756"/>
      <c r="K80" s="756"/>
      <c r="L80" s="756"/>
      <c r="M80" s="756"/>
      <c r="N80" s="756"/>
      <c r="O80" s="756"/>
      <c r="P80" s="756"/>
      <c r="Q80" s="756"/>
      <c r="AY80" s="448"/>
      <c r="AZ80" s="448"/>
      <c r="BA80" s="448"/>
      <c r="BB80" s="448"/>
      <c r="BC80" s="448"/>
      <c r="BD80" s="542"/>
      <c r="BE80" s="542"/>
      <c r="BF80" s="542"/>
      <c r="BG80" s="448"/>
      <c r="BH80" s="448"/>
      <c r="BI80" s="448"/>
      <c r="BJ80" s="448"/>
    </row>
    <row r="81" spans="1:74" s="389" customFormat="1" ht="12" customHeight="1" x14ac:dyDescent="0.25">
      <c r="A81" s="388"/>
      <c r="B81" s="742" t="s">
        <v>826</v>
      </c>
      <c r="C81" s="741"/>
      <c r="D81" s="741"/>
      <c r="E81" s="741"/>
      <c r="F81" s="741"/>
      <c r="G81" s="741"/>
      <c r="H81" s="741"/>
      <c r="I81" s="741"/>
      <c r="J81" s="741"/>
      <c r="K81" s="741"/>
      <c r="L81" s="741"/>
      <c r="M81" s="741"/>
      <c r="N81" s="741"/>
      <c r="O81" s="741"/>
      <c r="P81" s="741"/>
      <c r="Q81" s="735"/>
      <c r="AY81" s="448"/>
      <c r="AZ81" s="448"/>
      <c r="BA81" s="448"/>
      <c r="BB81" s="448"/>
      <c r="BC81" s="448"/>
      <c r="BD81" s="542"/>
      <c r="BE81" s="542"/>
      <c r="BF81" s="542"/>
      <c r="BG81" s="448"/>
      <c r="BH81" s="448"/>
      <c r="BI81" s="448"/>
      <c r="BJ81" s="448"/>
    </row>
    <row r="82" spans="1:74" s="389" customFormat="1" ht="12" customHeight="1" x14ac:dyDescent="0.25">
      <c r="A82" s="388"/>
      <c r="B82" s="743" t="s">
        <v>827</v>
      </c>
      <c r="C82" s="735"/>
      <c r="D82" s="735"/>
      <c r="E82" s="735"/>
      <c r="F82" s="735"/>
      <c r="G82" s="735"/>
      <c r="H82" s="735"/>
      <c r="I82" s="735"/>
      <c r="J82" s="735"/>
      <c r="K82" s="735"/>
      <c r="L82" s="735"/>
      <c r="M82" s="735"/>
      <c r="N82" s="735"/>
      <c r="O82" s="735"/>
      <c r="P82" s="735"/>
      <c r="Q82" s="735"/>
      <c r="AY82" s="448"/>
      <c r="AZ82" s="448"/>
      <c r="BA82" s="448"/>
      <c r="BB82" s="448"/>
      <c r="BC82" s="448"/>
      <c r="BD82" s="542"/>
      <c r="BE82" s="542"/>
      <c r="BF82" s="542"/>
      <c r="BG82" s="448"/>
      <c r="BH82" s="448"/>
      <c r="BI82" s="448"/>
      <c r="BJ82" s="448"/>
    </row>
    <row r="83" spans="1:74" s="389" customFormat="1" ht="12" customHeight="1" x14ac:dyDescent="0.25">
      <c r="A83" s="388"/>
      <c r="B83" s="743" t="s">
        <v>828</v>
      </c>
      <c r="C83" s="735"/>
      <c r="D83" s="735"/>
      <c r="E83" s="735"/>
      <c r="F83" s="735"/>
      <c r="G83" s="735"/>
      <c r="H83" s="735"/>
      <c r="I83" s="735"/>
      <c r="J83" s="735"/>
      <c r="K83" s="735"/>
      <c r="L83" s="735"/>
      <c r="M83" s="735"/>
      <c r="N83" s="735"/>
      <c r="O83" s="735"/>
      <c r="P83" s="735"/>
      <c r="Q83" s="735"/>
      <c r="AY83" s="448"/>
      <c r="AZ83" s="448"/>
      <c r="BA83" s="448"/>
      <c r="BB83" s="448"/>
      <c r="BC83" s="448"/>
      <c r="BD83" s="542"/>
      <c r="BE83" s="542"/>
      <c r="BF83" s="542"/>
      <c r="BG83" s="448"/>
      <c r="BH83" s="448"/>
      <c r="BI83" s="448"/>
      <c r="BJ83" s="448"/>
    </row>
    <row r="84" spans="1:74" s="389" customFormat="1" ht="12" customHeight="1" x14ac:dyDescent="0.25">
      <c r="A84" s="388"/>
      <c r="B84" s="744" t="s">
        <v>829</v>
      </c>
      <c r="C84" s="745"/>
      <c r="D84" s="745"/>
      <c r="E84" s="745"/>
      <c r="F84" s="745"/>
      <c r="G84" s="745"/>
      <c r="H84" s="745"/>
      <c r="I84" s="745"/>
      <c r="J84" s="745"/>
      <c r="K84" s="745"/>
      <c r="L84" s="745"/>
      <c r="M84" s="745"/>
      <c r="N84" s="745"/>
      <c r="O84" s="745"/>
      <c r="P84" s="745"/>
      <c r="Q84" s="735"/>
      <c r="AY84" s="448"/>
      <c r="AZ84" s="448"/>
      <c r="BA84" s="448"/>
      <c r="BB84" s="448"/>
      <c r="BC84" s="448"/>
      <c r="BD84" s="542"/>
      <c r="BE84" s="542"/>
      <c r="BF84" s="542"/>
      <c r="BG84" s="448"/>
      <c r="BH84" s="448"/>
      <c r="BI84" s="448"/>
      <c r="BJ84" s="448"/>
    </row>
    <row r="85" spans="1:74" s="390" customFormat="1" ht="12" customHeight="1" x14ac:dyDescent="0.25">
      <c r="A85" s="388"/>
      <c r="B85" s="746" t="s">
        <v>1397</v>
      </c>
      <c r="C85" s="735"/>
      <c r="D85" s="735"/>
      <c r="E85" s="735"/>
      <c r="F85" s="735"/>
      <c r="G85" s="735"/>
      <c r="H85" s="735"/>
      <c r="I85" s="735"/>
      <c r="J85" s="735"/>
      <c r="K85" s="735"/>
      <c r="L85" s="735"/>
      <c r="M85" s="735"/>
      <c r="N85" s="735"/>
      <c r="O85" s="735"/>
      <c r="P85" s="735"/>
      <c r="Q85" s="735"/>
      <c r="AY85" s="449"/>
      <c r="AZ85" s="449"/>
      <c r="BA85" s="449"/>
      <c r="BB85" s="449"/>
      <c r="BC85" s="449"/>
      <c r="BD85" s="665"/>
      <c r="BE85" s="665"/>
      <c r="BF85" s="665"/>
      <c r="BG85" s="449"/>
      <c r="BH85" s="449"/>
      <c r="BI85" s="449"/>
      <c r="BJ85" s="449"/>
    </row>
    <row r="86" spans="1:74" s="390" customFormat="1" ht="12" customHeight="1" x14ac:dyDescent="0.25">
      <c r="A86" s="388"/>
      <c r="B86" s="734" t="s">
        <v>1355</v>
      </c>
      <c r="C86" s="735"/>
      <c r="D86" s="735"/>
      <c r="E86" s="735"/>
      <c r="F86" s="735"/>
      <c r="G86" s="735"/>
      <c r="H86" s="735"/>
      <c r="I86" s="735"/>
      <c r="J86" s="735"/>
      <c r="K86" s="735"/>
      <c r="L86" s="735"/>
      <c r="M86" s="735"/>
      <c r="N86" s="735"/>
      <c r="O86" s="735"/>
      <c r="P86" s="735"/>
      <c r="Q86" s="735"/>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BB1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3" customWidth="1"/>
    <col min="56" max="58" width="6.54296875" style="579" customWidth="1"/>
    <col min="59" max="62" width="6.54296875" style="373" customWidth="1"/>
    <col min="63" max="74" width="6.54296875" style="13" customWidth="1"/>
    <col min="75" max="16384" width="9.54296875" style="13"/>
  </cols>
  <sheetData>
    <row r="1" spans="1:74" ht="13.4" customHeight="1" x14ac:dyDescent="0.3">
      <c r="A1" s="759" t="s">
        <v>790</v>
      </c>
      <c r="B1" s="766" t="s">
        <v>978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54"/>
    </row>
    <row r="2" spans="1:74" ht="12.5" x14ac:dyDescent="0.25">
      <c r="A2" s="760"/>
      <c r="B2" s="486" t="str">
        <f>"U.S. Energy Information Administration  |  Short-Term Energy Outlook  - "&amp;Dates!D1</f>
        <v>U.S. Energy Information Administration  |  Short-Term Energy Outlook  - September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49"/>
      <c r="B5" s="50" t="s">
        <v>104</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516</v>
      </c>
      <c r="B6" s="150" t="s">
        <v>466</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10">
        <v>101.78</v>
      </c>
      <c r="BC6" s="210">
        <v>109.55</v>
      </c>
      <c r="BD6" s="210">
        <v>114.84</v>
      </c>
      <c r="BE6" s="210">
        <v>101.62</v>
      </c>
      <c r="BF6" s="210">
        <v>93.7</v>
      </c>
      <c r="BG6" s="299">
        <v>94</v>
      </c>
      <c r="BH6" s="299">
        <v>93</v>
      </c>
      <c r="BI6" s="299">
        <v>92</v>
      </c>
      <c r="BJ6" s="299">
        <v>91</v>
      </c>
      <c r="BK6" s="299">
        <v>92</v>
      </c>
      <c r="BL6" s="299">
        <v>93</v>
      </c>
      <c r="BM6" s="299">
        <v>93</v>
      </c>
      <c r="BN6" s="299">
        <v>92</v>
      </c>
      <c r="BO6" s="299">
        <v>92</v>
      </c>
      <c r="BP6" s="299">
        <v>91</v>
      </c>
      <c r="BQ6" s="299">
        <v>91</v>
      </c>
      <c r="BR6" s="299">
        <v>90</v>
      </c>
      <c r="BS6" s="299">
        <v>90</v>
      </c>
      <c r="BT6" s="299">
        <v>89</v>
      </c>
      <c r="BU6" s="299">
        <v>89</v>
      </c>
      <c r="BV6" s="299">
        <v>89</v>
      </c>
    </row>
    <row r="7" spans="1:74" ht="11.15" customHeight="1" x14ac:dyDescent="0.25">
      <c r="A7" s="52" t="s">
        <v>93</v>
      </c>
      <c r="B7" s="150" t="s">
        <v>92</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10">
        <v>104.58</v>
      </c>
      <c r="BC7" s="210">
        <v>113.38</v>
      </c>
      <c r="BD7" s="210">
        <v>122.71</v>
      </c>
      <c r="BE7" s="210">
        <v>111.93</v>
      </c>
      <c r="BF7" s="210">
        <v>100.45</v>
      </c>
      <c r="BG7" s="299">
        <v>100</v>
      </c>
      <c r="BH7" s="299">
        <v>99</v>
      </c>
      <c r="BI7" s="299">
        <v>98</v>
      </c>
      <c r="BJ7" s="299">
        <v>97</v>
      </c>
      <c r="BK7" s="299">
        <v>98</v>
      </c>
      <c r="BL7" s="299">
        <v>99</v>
      </c>
      <c r="BM7" s="299">
        <v>99</v>
      </c>
      <c r="BN7" s="299">
        <v>98</v>
      </c>
      <c r="BO7" s="299">
        <v>98</v>
      </c>
      <c r="BP7" s="299">
        <v>97</v>
      </c>
      <c r="BQ7" s="299">
        <v>97</v>
      </c>
      <c r="BR7" s="299">
        <v>96</v>
      </c>
      <c r="BS7" s="299">
        <v>96</v>
      </c>
      <c r="BT7" s="299">
        <v>95</v>
      </c>
      <c r="BU7" s="299">
        <v>95</v>
      </c>
      <c r="BV7" s="299">
        <v>95</v>
      </c>
    </row>
    <row r="8" spans="1:74" ht="11.15" customHeight="1" x14ac:dyDescent="0.25">
      <c r="A8" s="52" t="s">
        <v>515</v>
      </c>
      <c r="B8" s="576" t="s">
        <v>981</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49.6</v>
      </c>
      <c r="AN8" s="210">
        <v>55.71</v>
      </c>
      <c r="AO8" s="210">
        <v>59.84</v>
      </c>
      <c r="AP8" s="210">
        <v>60.88</v>
      </c>
      <c r="AQ8" s="210">
        <v>63.81</v>
      </c>
      <c r="AR8" s="210">
        <v>68.86</v>
      </c>
      <c r="AS8" s="210">
        <v>69.91</v>
      </c>
      <c r="AT8" s="210">
        <v>65.72</v>
      </c>
      <c r="AU8" s="210">
        <v>69.27</v>
      </c>
      <c r="AV8" s="210">
        <v>75.94</v>
      </c>
      <c r="AW8" s="210">
        <v>76.61</v>
      </c>
      <c r="AX8" s="210">
        <v>68.22</v>
      </c>
      <c r="AY8" s="210">
        <v>76.930000000000007</v>
      </c>
      <c r="AZ8" s="210">
        <v>87.48</v>
      </c>
      <c r="BA8" s="210">
        <v>104.48</v>
      </c>
      <c r="BB8" s="210">
        <v>102.62</v>
      </c>
      <c r="BC8" s="210">
        <v>106.14</v>
      </c>
      <c r="BD8" s="210">
        <v>108.77</v>
      </c>
      <c r="BE8" s="210">
        <v>99.12</v>
      </c>
      <c r="BF8" s="210">
        <v>91.2</v>
      </c>
      <c r="BG8" s="299">
        <v>91.25</v>
      </c>
      <c r="BH8" s="299">
        <v>90.25</v>
      </c>
      <c r="BI8" s="299">
        <v>89.25</v>
      </c>
      <c r="BJ8" s="299">
        <v>88.25</v>
      </c>
      <c r="BK8" s="299">
        <v>89.25</v>
      </c>
      <c r="BL8" s="299">
        <v>90.25</v>
      </c>
      <c r="BM8" s="299">
        <v>90.25</v>
      </c>
      <c r="BN8" s="299">
        <v>89.25</v>
      </c>
      <c r="BO8" s="299">
        <v>89.25</v>
      </c>
      <c r="BP8" s="299">
        <v>88.25</v>
      </c>
      <c r="BQ8" s="299">
        <v>88.25</v>
      </c>
      <c r="BR8" s="299">
        <v>87.25</v>
      </c>
      <c r="BS8" s="299">
        <v>87.25</v>
      </c>
      <c r="BT8" s="299">
        <v>86.25</v>
      </c>
      <c r="BU8" s="299">
        <v>86.25</v>
      </c>
      <c r="BV8" s="299">
        <v>86.25</v>
      </c>
    </row>
    <row r="9" spans="1:74" ht="11.15" customHeight="1" x14ac:dyDescent="0.25">
      <c r="A9" s="52" t="s">
        <v>778</v>
      </c>
      <c r="B9" s="576" t="s">
        <v>980</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51.39</v>
      </c>
      <c r="AN9" s="210">
        <v>58.41</v>
      </c>
      <c r="AO9" s="210">
        <v>61.97</v>
      </c>
      <c r="AP9" s="210">
        <v>62.4</v>
      </c>
      <c r="AQ9" s="210">
        <v>65.150000000000006</v>
      </c>
      <c r="AR9" s="210">
        <v>70.55</v>
      </c>
      <c r="AS9" s="210">
        <v>71.98</v>
      </c>
      <c r="AT9" s="210">
        <v>67.89</v>
      </c>
      <c r="AU9" s="210">
        <v>71.099999999999994</v>
      </c>
      <c r="AV9" s="210">
        <v>78.83</v>
      </c>
      <c r="AW9" s="210">
        <v>78.47</v>
      </c>
      <c r="AX9" s="210">
        <v>71.98</v>
      </c>
      <c r="AY9" s="210">
        <v>80.19</v>
      </c>
      <c r="AZ9" s="210">
        <v>90.12</v>
      </c>
      <c r="BA9" s="210">
        <v>106.96</v>
      </c>
      <c r="BB9" s="210">
        <v>105.12</v>
      </c>
      <c r="BC9" s="210">
        <v>109.43</v>
      </c>
      <c r="BD9" s="210">
        <v>114.12</v>
      </c>
      <c r="BE9" s="210">
        <v>100.12</v>
      </c>
      <c r="BF9" s="210">
        <v>92.2</v>
      </c>
      <c r="BG9" s="299">
        <v>92.25</v>
      </c>
      <c r="BH9" s="299">
        <v>91.25</v>
      </c>
      <c r="BI9" s="299">
        <v>90.25</v>
      </c>
      <c r="BJ9" s="299">
        <v>89.25</v>
      </c>
      <c r="BK9" s="299">
        <v>90.25</v>
      </c>
      <c r="BL9" s="299">
        <v>91.25</v>
      </c>
      <c r="BM9" s="299">
        <v>91.25</v>
      </c>
      <c r="BN9" s="299">
        <v>90.25</v>
      </c>
      <c r="BO9" s="299">
        <v>90.25</v>
      </c>
      <c r="BP9" s="299">
        <v>89.25</v>
      </c>
      <c r="BQ9" s="299">
        <v>89.25</v>
      </c>
      <c r="BR9" s="299">
        <v>88.25</v>
      </c>
      <c r="BS9" s="299">
        <v>88.25</v>
      </c>
      <c r="BT9" s="299">
        <v>87.25</v>
      </c>
      <c r="BU9" s="299">
        <v>87.25</v>
      </c>
      <c r="BV9" s="299">
        <v>87.25</v>
      </c>
    </row>
    <row r="10" spans="1:74" ht="11.15" customHeight="1" x14ac:dyDescent="0.25">
      <c r="A10" s="49"/>
      <c r="B10" s="50" t="s">
        <v>982</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733"/>
      <c r="BC10" s="733"/>
      <c r="BD10" s="733"/>
      <c r="BE10" s="733"/>
      <c r="BF10" s="733"/>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543</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763</v>
      </c>
      <c r="B12" s="150" t="s">
        <v>544</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263.89999999999998</v>
      </c>
      <c r="BA12" s="232">
        <v>323.2</v>
      </c>
      <c r="BB12" s="232">
        <v>325.95240000000001</v>
      </c>
      <c r="BC12" s="232">
        <v>386.60239999999999</v>
      </c>
      <c r="BD12" s="232">
        <v>412.33839999999998</v>
      </c>
      <c r="BE12" s="232">
        <v>337.64400000000001</v>
      </c>
      <c r="BF12" s="232">
        <v>305.63339999999999</v>
      </c>
      <c r="BG12" s="305">
        <v>281.59769999999997</v>
      </c>
      <c r="BH12" s="305">
        <v>273.71850000000001</v>
      </c>
      <c r="BI12" s="305">
        <v>274.43329999999997</v>
      </c>
      <c r="BJ12" s="305">
        <v>272.06689999999998</v>
      </c>
      <c r="BK12" s="305">
        <v>271.87040000000002</v>
      </c>
      <c r="BL12" s="305">
        <v>272.93130000000002</v>
      </c>
      <c r="BM12" s="305">
        <v>276.55959999999999</v>
      </c>
      <c r="BN12" s="305">
        <v>284.62200000000001</v>
      </c>
      <c r="BO12" s="305">
        <v>292.00040000000001</v>
      </c>
      <c r="BP12" s="305">
        <v>286.36340000000001</v>
      </c>
      <c r="BQ12" s="305">
        <v>284.70620000000002</v>
      </c>
      <c r="BR12" s="305">
        <v>285.31709999999998</v>
      </c>
      <c r="BS12" s="305">
        <v>278.22750000000002</v>
      </c>
      <c r="BT12" s="305">
        <v>270.08440000000002</v>
      </c>
      <c r="BU12" s="305">
        <v>269.74189999999999</v>
      </c>
      <c r="BV12" s="305">
        <v>268.97539999999998</v>
      </c>
    </row>
    <row r="13" spans="1:74" ht="11.15" customHeight="1" x14ac:dyDescent="0.25">
      <c r="A13" s="49" t="s">
        <v>779</v>
      </c>
      <c r="B13" s="150" t="s">
        <v>549</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v>
      </c>
      <c r="AZ13" s="232">
        <v>283</v>
      </c>
      <c r="BA13" s="232">
        <v>358.2</v>
      </c>
      <c r="BB13" s="232">
        <v>395.70049999999998</v>
      </c>
      <c r="BC13" s="232">
        <v>422.41669999999999</v>
      </c>
      <c r="BD13" s="232">
        <v>434.78680000000003</v>
      </c>
      <c r="BE13" s="232">
        <v>368.49759999999998</v>
      </c>
      <c r="BF13" s="232">
        <v>356.12670000000003</v>
      </c>
      <c r="BG13" s="305">
        <v>390.05770000000001</v>
      </c>
      <c r="BH13" s="305">
        <v>378.23610000000002</v>
      </c>
      <c r="BI13" s="305">
        <v>360.8734</v>
      </c>
      <c r="BJ13" s="305">
        <v>349.63549999999998</v>
      </c>
      <c r="BK13" s="305">
        <v>340.06560000000002</v>
      </c>
      <c r="BL13" s="305">
        <v>333.00920000000002</v>
      </c>
      <c r="BM13" s="305">
        <v>320.71339999999998</v>
      </c>
      <c r="BN13" s="305">
        <v>305.34500000000003</v>
      </c>
      <c r="BO13" s="305">
        <v>296.20179999999999</v>
      </c>
      <c r="BP13" s="305">
        <v>294.77159999999998</v>
      </c>
      <c r="BQ13" s="305">
        <v>293.35169999999999</v>
      </c>
      <c r="BR13" s="305">
        <v>295.60449999999997</v>
      </c>
      <c r="BS13" s="305">
        <v>292.81849999999997</v>
      </c>
      <c r="BT13" s="305">
        <v>294.66300000000001</v>
      </c>
      <c r="BU13" s="305">
        <v>294.89260000000002</v>
      </c>
      <c r="BV13" s="305">
        <v>293.20830000000001</v>
      </c>
    </row>
    <row r="14" spans="1:74" ht="11.15" customHeight="1" x14ac:dyDescent="0.25">
      <c r="A14" s="52" t="s">
        <v>519</v>
      </c>
      <c r="B14" s="576" t="s">
        <v>1345</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274.2</v>
      </c>
      <c r="BA14" s="232">
        <v>347.9</v>
      </c>
      <c r="BB14" s="232">
        <v>386.90030000000002</v>
      </c>
      <c r="BC14" s="232">
        <v>448.91329999999999</v>
      </c>
      <c r="BD14" s="232">
        <v>417.91820000000001</v>
      </c>
      <c r="BE14" s="232">
        <v>358.9119</v>
      </c>
      <c r="BF14" s="232">
        <v>340.71839999999997</v>
      </c>
      <c r="BG14" s="305">
        <v>372.39460000000003</v>
      </c>
      <c r="BH14" s="305">
        <v>367.26089999999999</v>
      </c>
      <c r="BI14" s="305">
        <v>345.3741</v>
      </c>
      <c r="BJ14" s="305">
        <v>328.10820000000001</v>
      </c>
      <c r="BK14" s="305">
        <v>322.71390000000002</v>
      </c>
      <c r="BL14" s="305">
        <v>310.39429999999999</v>
      </c>
      <c r="BM14" s="305">
        <v>300.75959999999998</v>
      </c>
      <c r="BN14" s="305">
        <v>289.16329999999999</v>
      </c>
      <c r="BO14" s="305">
        <v>280.02629999999999</v>
      </c>
      <c r="BP14" s="305">
        <v>279.08569999999997</v>
      </c>
      <c r="BQ14" s="305">
        <v>281.40800000000002</v>
      </c>
      <c r="BR14" s="305">
        <v>288.95929999999998</v>
      </c>
      <c r="BS14" s="305">
        <v>284.69170000000003</v>
      </c>
      <c r="BT14" s="305">
        <v>284.75389999999999</v>
      </c>
      <c r="BU14" s="305">
        <v>283.67660000000001</v>
      </c>
      <c r="BV14" s="305">
        <v>283.31319999999999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780</v>
      </c>
      <c r="B16" s="150" t="s">
        <v>384</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265.3</v>
      </c>
      <c r="BA16" s="232">
        <v>332.6</v>
      </c>
      <c r="BB16" s="232">
        <v>393.7466</v>
      </c>
      <c r="BC16" s="232">
        <v>394.67840000000001</v>
      </c>
      <c r="BD16" s="232">
        <v>410.51069999999999</v>
      </c>
      <c r="BE16" s="232">
        <v>351.27069999999998</v>
      </c>
      <c r="BF16" s="232">
        <v>336.83800000000002</v>
      </c>
      <c r="BG16" s="305">
        <v>368.90499999999997</v>
      </c>
      <c r="BH16" s="305">
        <v>360.25920000000002</v>
      </c>
      <c r="BI16" s="305">
        <v>346.75839999999999</v>
      </c>
      <c r="BJ16" s="305">
        <v>334.79910000000001</v>
      </c>
      <c r="BK16" s="305">
        <v>329.11770000000001</v>
      </c>
      <c r="BL16" s="305">
        <v>329.5147</v>
      </c>
      <c r="BM16" s="305">
        <v>314.31439999999998</v>
      </c>
      <c r="BN16" s="305">
        <v>294.67259999999999</v>
      </c>
      <c r="BO16" s="305">
        <v>286.06299999999999</v>
      </c>
      <c r="BP16" s="305">
        <v>284.90089999999998</v>
      </c>
      <c r="BQ16" s="305">
        <v>284.43799999999999</v>
      </c>
      <c r="BR16" s="305">
        <v>285.55090000000001</v>
      </c>
      <c r="BS16" s="305">
        <v>284.9436</v>
      </c>
      <c r="BT16" s="305">
        <v>284.9708</v>
      </c>
      <c r="BU16" s="305">
        <v>285.81290000000001</v>
      </c>
      <c r="BV16" s="305">
        <v>287.68560000000002</v>
      </c>
    </row>
    <row r="17" spans="1:74" ht="11.15" customHeight="1" x14ac:dyDescent="0.25">
      <c r="A17" s="52" t="s">
        <v>520</v>
      </c>
      <c r="B17" s="150" t="s">
        <v>106</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243.2</v>
      </c>
      <c r="BA17" s="232">
        <v>286.7</v>
      </c>
      <c r="BB17" s="232">
        <v>256.89920000000001</v>
      </c>
      <c r="BC17" s="232">
        <v>257.84109999999998</v>
      </c>
      <c r="BD17" s="232">
        <v>265.78019999999998</v>
      </c>
      <c r="BE17" s="232">
        <v>246.86779999999999</v>
      </c>
      <c r="BF17" s="232">
        <v>231.86359999999999</v>
      </c>
      <c r="BG17" s="305">
        <v>223.52379999999999</v>
      </c>
      <c r="BH17" s="305">
        <v>217.49520000000001</v>
      </c>
      <c r="BI17" s="305">
        <v>217.0162</v>
      </c>
      <c r="BJ17" s="305">
        <v>214.8382</v>
      </c>
      <c r="BK17" s="305">
        <v>226.2055</v>
      </c>
      <c r="BL17" s="305">
        <v>232.55410000000001</v>
      </c>
      <c r="BM17" s="305">
        <v>231.4178</v>
      </c>
      <c r="BN17" s="305">
        <v>227.75239999999999</v>
      </c>
      <c r="BO17" s="305">
        <v>228.86429999999999</v>
      </c>
      <c r="BP17" s="305">
        <v>228.38380000000001</v>
      </c>
      <c r="BQ17" s="305">
        <v>225.94829999999999</v>
      </c>
      <c r="BR17" s="305">
        <v>227.91679999999999</v>
      </c>
      <c r="BS17" s="305">
        <v>225.89850000000001</v>
      </c>
      <c r="BT17" s="305">
        <v>222.12389999999999</v>
      </c>
      <c r="BU17" s="305">
        <v>224.2431</v>
      </c>
      <c r="BV17" s="305">
        <v>224.43049999999999</v>
      </c>
    </row>
    <row r="18" spans="1:74" ht="11.15" customHeight="1" x14ac:dyDescent="0.25">
      <c r="A18" s="52"/>
      <c r="B18" s="53" t="s">
        <v>226</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494</v>
      </c>
      <c r="B19" s="150" t="s">
        <v>227</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232">
        <v>410.85</v>
      </c>
      <c r="BC19" s="232">
        <v>444.36</v>
      </c>
      <c r="BD19" s="232">
        <v>492.9</v>
      </c>
      <c r="BE19" s="232">
        <v>455.92500000000001</v>
      </c>
      <c r="BF19" s="232">
        <v>397.5</v>
      </c>
      <c r="BG19" s="305">
        <v>372.5077</v>
      </c>
      <c r="BH19" s="305">
        <v>359.4615</v>
      </c>
      <c r="BI19" s="305">
        <v>360.24009999999998</v>
      </c>
      <c r="BJ19" s="305">
        <v>359.16090000000003</v>
      </c>
      <c r="BK19" s="305">
        <v>356.39010000000002</v>
      </c>
      <c r="BL19" s="305">
        <v>355.65910000000002</v>
      </c>
      <c r="BM19" s="305">
        <v>356.20859999999999</v>
      </c>
      <c r="BN19" s="305">
        <v>366.59309999999999</v>
      </c>
      <c r="BO19" s="305">
        <v>371.61810000000003</v>
      </c>
      <c r="BP19" s="305">
        <v>369.81909999999999</v>
      </c>
      <c r="BQ19" s="305">
        <v>367.71640000000002</v>
      </c>
      <c r="BR19" s="305">
        <v>367.73950000000002</v>
      </c>
      <c r="BS19" s="305">
        <v>362.71140000000003</v>
      </c>
      <c r="BT19" s="305">
        <v>352.27229999999997</v>
      </c>
      <c r="BU19" s="305">
        <v>353.54079999999999</v>
      </c>
      <c r="BV19" s="305">
        <v>352.75900000000001</v>
      </c>
    </row>
    <row r="20" spans="1:74" ht="11.15" customHeight="1" x14ac:dyDescent="0.25">
      <c r="A20" s="52" t="s">
        <v>517</v>
      </c>
      <c r="B20" s="150" t="s">
        <v>228</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232">
        <v>421.27499999999998</v>
      </c>
      <c r="BC20" s="232">
        <v>454.5</v>
      </c>
      <c r="BD20" s="232">
        <v>503.22500000000002</v>
      </c>
      <c r="BE20" s="232">
        <v>466.8</v>
      </c>
      <c r="BF20" s="232">
        <v>408.74</v>
      </c>
      <c r="BG20" s="305">
        <v>384.38490000000002</v>
      </c>
      <c r="BH20" s="305">
        <v>371.90350000000001</v>
      </c>
      <c r="BI20" s="305">
        <v>373.06920000000002</v>
      </c>
      <c r="BJ20" s="305">
        <v>372.30119999999999</v>
      </c>
      <c r="BK20" s="305">
        <v>369.50799999999998</v>
      </c>
      <c r="BL20" s="305">
        <v>368.86219999999997</v>
      </c>
      <c r="BM20" s="305">
        <v>369.26729999999998</v>
      </c>
      <c r="BN20" s="305">
        <v>379.73349999999999</v>
      </c>
      <c r="BO20" s="305">
        <v>384.8349</v>
      </c>
      <c r="BP20" s="305">
        <v>382.96120000000002</v>
      </c>
      <c r="BQ20" s="305">
        <v>381.08449999999999</v>
      </c>
      <c r="BR20" s="305">
        <v>381.18720000000002</v>
      </c>
      <c r="BS20" s="305">
        <v>376.2713</v>
      </c>
      <c r="BT20" s="305">
        <v>366.04730000000001</v>
      </c>
      <c r="BU20" s="305">
        <v>367.47340000000003</v>
      </c>
      <c r="BV20" s="305">
        <v>366.85219999999998</v>
      </c>
    </row>
    <row r="21" spans="1:74" ht="11.15" customHeight="1" x14ac:dyDescent="0.25">
      <c r="A21" s="52" t="s">
        <v>518</v>
      </c>
      <c r="B21" s="150" t="s">
        <v>801</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232">
        <v>511.95</v>
      </c>
      <c r="BC21" s="232">
        <v>557.1</v>
      </c>
      <c r="BD21" s="232">
        <v>575.35</v>
      </c>
      <c r="BE21" s="232">
        <v>548.57500000000005</v>
      </c>
      <c r="BF21" s="232">
        <v>501.32</v>
      </c>
      <c r="BG21" s="305">
        <v>511.58710000000002</v>
      </c>
      <c r="BH21" s="305">
        <v>500.0498</v>
      </c>
      <c r="BI21" s="305">
        <v>486.43579999999997</v>
      </c>
      <c r="BJ21" s="305">
        <v>483.17849999999999</v>
      </c>
      <c r="BK21" s="305">
        <v>480.03579999999999</v>
      </c>
      <c r="BL21" s="305">
        <v>456.27609999999999</v>
      </c>
      <c r="BM21" s="305">
        <v>447.27969999999999</v>
      </c>
      <c r="BN21" s="305">
        <v>437.14100000000002</v>
      </c>
      <c r="BO21" s="305">
        <v>426.64190000000002</v>
      </c>
      <c r="BP21" s="305">
        <v>413.87639999999999</v>
      </c>
      <c r="BQ21" s="305">
        <v>410.83550000000002</v>
      </c>
      <c r="BR21" s="305">
        <v>412.74680000000001</v>
      </c>
      <c r="BS21" s="305">
        <v>410.8322</v>
      </c>
      <c r="BT21" s="305">
        <v>413.04349999999999</v>
      </c>
      <c r="BU21" s="305">
        <v>416.51510000000002</v>
      </c>
      <c r="BV21" s="305">
        <v>419.8809</v>
      </c>
    </row>
    <row r="22" spans="1:74" ht="11.15" customHeight="1" x14ac:dyDescent="0.25">
      <c r="A22" s="52" t="s">
        <v>480</v>
      </c>
      <c r="B22" s="150" t="s">
        <v>545</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492.8</v>
      </c>
      <c r="BB22" s="232">
        <v>514.29999999999995</v>
      </c>
      <c r="BC22" s="232">
        <v>597.29999999999995</v>
      </c>
      <c r="BD22" s="232">
        <v>586.29999999999995</v>
      </c>
      <c r="BE22" s="232">
        <v>525.6</v>
      </c>
      <c r="BF22" s="232">
        <v>498.291</v>
      </c>
      <c r="BG22" s="305">
        <v>511.29050000000001</v>
      </c>
      <c r="BH22" s="305">
        <v>502.25060000000002</v>
      </c>
      <c r="BI22" s="305">
        <v>479.98399999999998</v>
      </c>
      <c r="BJ22" s="305">
        <v>461.35239999999999</v>
      </c>
      <c r="BK22" s="305">
        <v>453.31310000000002</v>
      </c>
      <c r="BL22" s="305">
        <v>438.88670000000002</v>
      </c>
      <c r="BM22" s="305">
        <v>425.5231</v>
      </c>
      <c r="BN22" s="305">
        <v>408.73739999999998</v>
      </c>
      <c r="BO22" s="305">
        <v>395.7011</v>
      </c>
      <c r="BP22" s="305">
        <v>389.91969999999998</v>
      </c>
      <c r="BQ22" s="305">
        <v>385.48140000000001</v>
      </c>
      <c r="BR22" s="305">
        <v>386.97829999999999</v>
      </c>
      <c r="BS22" s="305">
        <v>382.00069999999999</v>
      </c>
      <c r="BT22" s="305">
        <v>383.15519999999998</v>
      </c>
      <c r="BU22" s="305">
        <v>382.05040000000002</v>
      </c>
      <c r="BV22" s="305">
        <v>381.59370000000001</v>
      </c>
    </row>
    <row r="23" spans="1:74" ht="11.15" customHeight="1" x14ac:dyDescent="0.25">
      <c r="A23" s="49"/>
      <c r="B23" s="54" t="s">
        <v>129</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372"/>
      <c r="BH23" s="372"/>
      <c r="BI23" s="372"/>
      <c r="BJ23" s="372"/>
      <c r="BK23" s="701"/>
      <c r="BL23" s="372"/>
      <c r="BM23" s="372"/>
      <c r="BN23" s="372"/>
      <c r="BO23" s="372"/>
      <c r="BP23" s="372"/>
      <c r="BQ23" s="372"/>
      <c r="BR23" s="372"/>
      <c r="BS23" s="372"/>
      <c r="BT23" s="372"/>
      <c r="BU23" s="372"/>
      <c r="BV23" s="372"/>
    </row>
    <row r="24" spans="1:74" ht="11.15" customHeight="1" x14ac:dyDescent="0.25">
      <c r="A24" s="52" t="s">
        <v>729</v>
      </c>
      <c r="B24" s="150" t="s">
        <v>128</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10">
        <v>6.84701</v>
      </c>
      <c r="BC24" s="210">
        <v>8.4574599999999993</v>
      </c>
      <c r="BD24" s="210">
        <v>8.0002999999999993</v>
      </c>
      <c r="BE24" s="210">
        <v>7.5680759999999996</v>
      </c>
      <c r="BF24" s="210">
        <v>9.1432000000000002</v>
      </c>
      <c r="BG24" s="299">
        <v>9.2025059999999996</v>
      </c>
      <c r="BH24" s="299">
        <v>9.320468</v>
      </c>
      <c r="BI24" s="299">
        <v>9.3640380000000007</v>
      </c>
      <c r="BJ24" s="299">
        <v>9.4484589999999997</v>
      </c>
      <c r="BK24" s="299">
        <v>9.4569720000000004</v>
      </c>
      <c r="BL24" s="299">
        <v>8.5862920000000003</v>
      </c>
      <c r="BM24" s="299">
        <v>7.3149920000000002</v>
      </c>
      <c r="BN24" s="299">
        <v>5.4347089999999998</v>
      </c>
      <c r="BO24" s="299">
        <v>5.3947539999999998</v>
      </c>
      <c r="BP24" s="299">
        <v>5.4594310000000004</v>
      </c>
      <c r="BQ24" s="299">
        <v>5.5058769999999999</v>
      </c>
      <c r="BR24" s="299">
        <v>5.5188030000000001</v>
      </c>
      <c r="BS24" s="299">
        <v>5.4312579999999997</v>
      </c>
      <c r="BT24" s="299">
        <v>5.4568300000000001</v>
      </c>
      <c r="BU24" s="299">
        <v>5.5854119999999998</v>
      </c>
      <c r="BV24" s="299">
        <v>5.7444139999999999</v>
      </c>
    </row>
    <row r="25" spans="1:74" ht="11.15" customHeight="1" x14ac:dyDescent="0.25">
      <c r="A25" s="52" t="s">
        <v>130</v>
      </c>
      <c r="B25" s="150" t="s">
        <v>123</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10">
        <v>6.59</v>
      </c>
      <c r="BC25" s="210">
        <v>8.14</v>
      </c>
      <c r="BD25" s="210">
        <v>7.7</v>
      </c>
      <c r="BE25" s="210">
        <v>7.2839999999999998</v>
      </c>
      <c r="BF25" s="210">
        <v>8.8000000000000007</v>
      </c>
      <c r="BG25" s="299">
        <v>8.8570799999999998</v>
      </c>
      <c r="BH25" s="299">
        <v>8.9706139999999994</v>
      </c>
      <c r="BI25" s="299">
        <v>9.0125489999999999</v>
      </c>
      <c r="BJ25" s="299">
        <v>9.0938009999999991</v>
      </c>
      <c r="BK25" s="299">
        <v>9.1019939999999995</v>
      </c>
      <c r="BL25" s="299">
        <v>8.2639960000000006</v>
      </c>
      <c r="BM25" s="299">
        <v>7.0404159999999996</v>
      </c>
      <c r="BN25" s="299">
        <v>5.2307110000000003</v>
      </c>
      <c r="BO25" s="299">
        <v>5.1922560000000004</v>
      </c>
      <c r="BP25" s="299">
        <v>5.254505</v>
      </c>
      <c r="BQ25" s="299">
        <v>5.2992080000000001</v>
      </c>
      <c r="BR25" s="299">
        <v>5.3116490000000001</v>
      </c>
      <c r="BS25" s="299">
        <v>5.2273889999999996</v>
      </c>
      <c r="BT25" s="299">
        <v>5.2520020000000001</v>
      </c>
      <c r="BU25" s="299">
        <v>5.3757580000000003</v>
      </c>
      <c r="BV25" s="299">
        <v>5.528791</v>
      </c>
    </row>
    <row r="26" spans="1:74" ht="11.15" customHeight="1" x14ac:dyDescent="0.25">
      <c r="A26" s="52"/>
      <c r="B26" s="53" t="s">
        <v>1003</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672</v>
      </c>
      <c r="B27" s="150" t="s">
        <v>385</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4.41</v>
      </c>
      <c r="AP27" s="210">
        <v>4</v>
      </c>
      <c r="AQ27" s="210">
        <v>4.12</v>
      </c>
      <c r="AR27" s="210">
        <v>4.1500000000000004</v>
      </c>
      <c r="AS27" s="210">
        <v>4.75</v>
      </c>
      <c r="AT27" s="210">
        <v>5.01</v>
      </c>
      <c r="AU27" s="210">
        <v>5.57</v>
      </c>
      <c r="AV27" s="210">
        <v>6.83</v>
      </c>
      <c r="AW27" s="210">
        <v>7.03</v>
      </c>
      <c r="AX27" s="210">
        <v>6.74</v>
      </c>
      <c r="AY27" s="210">
        <v>6.65</v>
      </c>
      <c r="AZ27" s="210">
        <v>7.53</v>
      </c>
      <c r="BA27" s="210">
        <v>6.32</v>
      </c>
      <c r="BB27" s="210">
        <v>6.81</v>
      </c>
      <c r="BC27" s="210">
        <v>8.31</v>
      </c>
      <c r="BD27" s="210">
        <v>9.66</v>
      </c>
      <c r="BE27" s="210">
        <v>8.6984519999999996</v>
      </c>
      <c r="BF27" s="210">
        <v>9.0284429999999993</v>
      </c>
      <c r="BG27" s="299">
        <v>9.8689839999999993</v>
      </c>
      <c r="BH27" s="299">
        <v>10.003579999999999</v>
      </c>
      <c r="BI27" s="299">
        <v>10.30237</v>
      </c>
      <c r="BJ27" s="299">
        <v>10.75055</v>
      </c>
      <c r="BK27" s="299">
        <v>10.83222</v>
      </c>
      <c r="BL27" s="299">
        <v>10.638170000000001</v>
      </c>
      <c r="BM27" s="299">
        <v>9.5453569999999992</v>
      </c>
      <c r="BN27" s="299">
        <v>8.0511929999999996</v>
      </c>
      <c r="BO27" s="299">
        <v>6.8043690000000003</v>
      </c>
      <c r="BP27" s="299">
        <v>6.611084</v>
      </c>
      <c r="BQ27" s="299">
        <v>6.529331</v>
      </c>
      <c r="BR27" s="299">
        <v>6.4834849999999999</v>
      </c>
      <c r="BS27" s="299">
        <v>6.3673729999999997</v>
      </c>
      <c r="BT27" s="299">
        <v>6.425592</v>
      </c>
      <c r="BU27" s="299">
        <v>6.6550320000000003</v>
      </c>
      <c r="BV27" s="299">
        <v>7.1664060000000003</v>
      </c>
    </row>
    <row r="28" spans="1:74" ht="11.15" customHeight="1" x14ac:dyDescent="0.25">
      <c r="A28" s="52" t="s">
        <v>662</v>
      </c>
      <c r="B28" s="150" t="s">
        <v>386</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10.039999999999999</v>
      </c>
      <c r="BA28" s="210">
        <v>10.25</v>
      </c>
      <c r="BB28" s="210">
        <v>10.48</v>
      </c>
      <c r="BC28" s="210">
        <v>12.04</v>
      </c>
      <c r="BD28" s="210">
        <v>13.53</v>
      </c>
      <c r="BE28" s="210">
        <v>13.541079999999999</v>
      </c>
      <c r="BF28" s="210">
        <v>13.455410000000001</v>
      </c>
      <c r="BG28" s="299">
        <v>13.53847</v>
      </c>
      <c r="BH28" s="299">
        <v>13.236739999999999</v>
      </c>
      <c r="BI28" s="299">
        <v>13.16606</v>
      </c>
      <c r="BJ28" s="299">
        <v>13.26146</v>
      </c>
      <c r="BK28" s="299">
        <v>13.312989999999999</v>
      </c>
      <c r="BL28" s="299">
        <v>13.4003</v>
      </c>
      <c r="BM28" s="299">
        <v>13.37419</v>
      </c>
      <c r="BN28" s="299">
        <v>13.06382</v>
      </c>
      <c r="BO28" s="299">
        <v>12.73602</v>
      </c>
      <c r="BP28" s="299">
        <v>12.583550000000001</v>
      </c>
      <c r="BQ28" s="299">
        <v>12.290150000000001</v>
      </c>
      <c r="BR28" s="299">
        <v>12.00334</v>
      </c>
      <c r="BS28" s="299">
        <v>11.59628</v>
      </c>
      <c r="BT28" s="299">
        <v>10.892899999999999</v>
      </c>
      <c r="BU28" s="299">
        <v>10.513260000000001</v>
      </c>
      <c r="BV28" s="299">
        <v>10.37214</v>
      </c>
    </row>
    <row r="29" spans="1:74" ht="11.15" customHeight="1" x14ac:dyDescent="0.25">
      <c r="A29" s="52" t="s">
        <v>524</v>
      </c>
      <c r="B29" s="150" t="s">
        <v>387</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12.17</v>
      </c>
      <c r="BA29" s="210">
        <v>12.98</v>
      </c>
      <c r="BB29" s="210">
        <v>13.65</v>
      </c>
      <c r="BC29" s="210">
        <v>17.55</v>
      </c>
      <c r="BD29" s="210">
        <v>22.73</v>
      </c>
      <c r="BE29" s="210">
        <v>24.036829999999998</v>
      </c>
      <c r="BF29" s="210">
        <v>24.625910000000001</v>
      </c>
      <c r="BG29" s="299">
        <v>23.61656</v>
      </c>
      <c r="BH29" s="299">
        <v>20.205690000000001</v>
      </c>
      <c r="BI29" s="299">
        <v>17.639119999999998</v>
      </c>
      <c r="BJ29" s="299">
        <v>16.727229999999999</v>
      </c>
      <c r="BK29" s="299">
        <v>16.565100000000001</v>
      </c>
      <c r="BL29" s="299">
        <v>16.482510000000001</v>
      </c>
      <c r="BM29" s="299">
        <v>16.558319999999998</v>
      </c>
      <c r="BN29" s="299">
        <v>16.649940000000001</v>
      </c>
      <c r="BO29" s="299">
        <v>18.045999999999999</v>
      </c>
      <c r="BP29" s="299">
        <v>20.37942</v>
      </c>
      <c r="BQ29" s="299">
        <v>21.649290000000001</v>
      </c>
      <c r="BR29" s="299">
        <v>22.10998</v>
      </c>
      <c r="BS29" s="299">
        <v>20.87379</v>
      </c>
      <c r="BT29" s="299">
        <v>17.009319999999999</v>
      </c>
      <c r="BU29" s="299">
        <v>14.19788</v>
      </c>
      <c r="BV29" s="299">
        <v>13.133050000000001</v>
      </c>
    </row>
    <row r="30" spans="1:74" ht="11.15" customHeight="1" x14ac:dyDescent="0.25">
      <c r="A30" s="49"/>
      <c r="B30" s="54" t="s">
        <v>983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105</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521</v>
      </c>
      <c r="B32" s="150" t="s">
        <v>388</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2.21</v>
      </c>
      <c r="AZ32" s="210">
        <v>2.1800000000000002</v>
      </c>
      <c r="BA32" s="210">
        <v>2.16</v>
      </c>
      <c r="BB32" s="210">
        <v>2.19</v>
      </c>
      <c r="BC32" s="210">
        <v>2.2389198977999998</v>
      </c>
      <c r="BD32" s="210">
        <v>2.3220461272000001</v>
      </c>
      <c r="BE32" s="210">
        <v>2.3162050000000001</v>
      </c>
      <c r="BF32" s="210">
        <v>2.3144999999999998</v>
      </c>
      <c r="BG32" s="299">
        <v>2.307534</v>
      </c>
      <c r="BH32" s="299">
        <v>2.28485</v>
      </c>
      <c r="BI32" s="299">
        <v>2.291175</v>
      </c>
      <c r="BJ32" s="299">
        <v>2.2892570000000001</v>
      </c>
      <c r="BK32" s="299">
        <v>2.298943</v>
      </c>
      <c r="BL32" s="299">
        <v>2.2855479999999999</v>
      </c>
      <c r="BM32" s="299">
        <v>2.2919499999999999</v>
      </c>
      <c r="BN32" s="299">
        <v>2.2920210000000001</v>
      </c>
      <c r="BO32" s="299">
        <v>2.2868529999999998</v>
      </c>
      <c r="BP32" s="299">
        <v>2.2629169999999998</v>
      </c>
      <c r="BQ32" s="299">
        <v>2.2592150000000002</v>
      </c>
      <c r="BR32" s="299">
        <v>2.2614290000000001</v>
      </c>
      <c r="BS32" s="299">
        <v>2.2471100000000002</v>
      </c>
      <c r="BT32" s="299">
        <v>2.2215539999999998</v>
      </c>
      <c r="BU32" s="299">
        <v>2.229301</v>
      </c>
      <c r="BV32" s="299">
        <v>2.2290019999999999</v>
      </c>
    </row>
    <row r="33" spans="1:74" ht="11.15" customHeight="1" x14ac:dyDescent="0.25">
      <c r="A33" s="52" t="s">
        <v>523</v>
      </c>
      <c r="B33" s="150" t="s">
        <v>389</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5.85</v>
      </c>
      <c r="AZ33" s="210">
        <v>6.03</v>
      </c>
      <c r="BA33" s="210">
        <v>5.1100000000000003</v>
      </c>
      <c r="BB33" s="210">
        <v>6.23</v>
      </c>
      <c r="BC33" s="210">
        <v>7.5521714949999996</v>
      </c>
      <c r="BD33" s="210">
        <v>7.9972948174000003</v>
      </c>
      <c r="BE33" s="210">
        <v>7.4563579999999998</v>
      </c>
      <c r="BF33" s="210">
        <v>8.9409670000000006</v>
      </c>
      <c r="BG33" s="299">
        <v>9.0227459999999997</v>
      </c>
      <c r="BH33" s="299">
        <v>9.1880279999999992</v>
      </c>
      <c r="BI33" s="299">
        <v>9.3422249999999991</v>
      </c>
      <c r="BJ33" s="299">
        <v>9.5924049999999994</v>
      </c>
      <c r="BK33" s="299">
        <v>9.7296440000000004</v>
      </c>
      <c r="BL33" s="299">
        <v>8.8553470000000001</v>
      </c>
      <c r="BM33" s="299">
        <v>7.4235280000000001</v>
      </c>
      <c r="BN33" s="299">
        <v>5.5336169999999996</v>
      </c>
      <c r="BO33" s="299">
        <v>5.4159480000000002</v>
      </c>
      <c r="BP33" s="299">
        <v>5.3844849999999997</v>
      </c>
      <c r="BQ33" s="299">
        <v>5.4828150000000004</v>
      </c>
      <c r="BR33" s="299">
        <v>5.5038619999999998</v>
      </c>
      <c r="BS33" s="299">
        <v>5.4162379999999999</v>
      </c>
      <c r="BT33" s="299">
        <v>5.475752</v>
      </c>
      <c r="BU33" s="299">
        <v>5.6926649999999999</v>
      </c>
      <c r="BV33" s="299">
        <v>6.0187160000000004</v>
      </c>
    </row>
    <row r="34" spans="1:74" ht="11.15" customHeight="1" x14ac:dyDescent="0.25">
      <c r="A34" s="52" t="s">
        <v>522</v>
      </c>
      <c r="B34" s="576" t="s">
        <v>984</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v>
      </c>
      <c r="AZ34" s="210">
        <v>16.760000000000002</v>
      </c>
      <c r="BA34" s="210">
        <v>20.61</v>
      </c>
      <c r="BB34" s="210">
        <v>25.37</v>
      </c>
      <c r="BC34" s="210">
        <v>26.548809732999999</v>
      </c>
      <c r="BD34" s="210">
        <v>26.504717898999999</v>
      </c>
      <c r="BE34" s="210">
        <v>24.45233</v>
      </c>
      <c r="BF34" s="210">
        <v>22.357869999999998</v>
      </c>
      <c r="BG34" s="299">
        <v>20.934439999999999</v>
      </c>
      <c r="BH34" s="299">
        <v>20.159269999999999</v>
      </c>
      <c r="BI34" s="299">
        <v>19.591349999999998</v>
      </c>
      <c r="BJ34" s="299">
        <v>19.631</v>
      </c>
      <c r="BK34" s="299">
        <v>19.338640000000002</v>
      </c>
      <c r="BL34" s="299">
        <v>18.838699999999999</v>
      </c>
      <c r="BM34" s="299">
        <v>19.004629999999999</v>
      </c>
      <c r="BN34" s="299">
        <v>19.408270000000002</v>
      </c>
      <c r="BO34" s="299">
        <v>18.68919</v>
      </c>
      <c r="BP34" s="299">
        <v>18.9297</v>
      </c>
      <c r="BQ34" s="299">
        <v>18.32441</v>
      </c>
      <c r="BR34" s="299">
        <v>17.88796</v>
      </c>
      <c r="BS34" s="299">
        <v>17.535419999999998</v>
      </c>
      <c r="BT34" s="299">
        <v>17.419750000000001</v>
      </c>
      <c r="BU34" s="299">
        <v>17.338170000000002</v>
      </c>
      <c r="BV34" s="299">
        <v>17.765799999999999</v>
      </c>
    </row>
    <row r="35" spans="1:74" ht="11.15" customHeight="1" x14ac:dyDescent="0.25">
      <c r="A35" s="52" t="s">
        <v>16</v>
      </c>
      <c r="B35" s="150" t="s">
        <v>396</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19.940000000000001</v>
      </c>
      <c r="AZ35" s="210">
        <v>20.8</v>
      </c>
      <c r="BA35" s="210">
        <v>25.67</v>
      </c>
      <c r="BB35" s="210">
        <v>28.38</v>
      </c>
      <c r="BC35" s="210">
        <v>30.180564751999999</v>
      </c>
      <c r="BD35" s="210">
        <v>32.936620079999997</v>
      </c>
      <c r="BE35" s="210">
        <v>29.28905</v>
      </c>
      <c r="BF35" s="210">
        <v>27.413799999999998</v>
      </c>
      <c r="BG35" s="299">
        <v>28.86947</v>
      </c>
      <c r="BH35" s="299">
        <v>28.614280000000001</v>
      </c>
      <c r="BI35" s="299">
        <v>27.959779999999999</v>
      </c>
      <c r="BJ35" s="299">
        <v>26.923249999999999</v>
      </c>
      <c r="BK35" s="299">
        <v>26.108129999999999</v>
      </c>
      <c r="BL35" s="299">
        <v>25.577950000000001</v>
      </c>
      <c r="BM35" s="299">
        <v>24.93656</v>
      </c>
      <c r="BN35" s="299">
        <v>23.65381</v>
      </c>
      <c r="BO35" s="299">
        <v>22.685770000000002</v>
      </c>
      <c r="BP35" s="299">
        <v>22.627490000000002</v>
      </c>
      <c r="BQ35" s="299">
        <v>22.613859999999999</v>
      </c>
      <c r="BR35" s="299">
        <v>22.378260000000001</v>
      </c>
      <c r="BS35" s="299">
        <v>22.112400000000001</v>
      </c>
      <c r="BT35" s="299">
        <v>22.253769999999999</v>
      </c>
      <c r="BU35" s="299">
        <v>22.700060000000001</v>
      </c>
      <c r="BV35" s="299">
        <v>22.463629999999998</v>
      </c>
    </row>
    <row r="36" spans="1:74" ht="11.15" customHeight="1" x14ac:dyDescent="0.25">
      <c r="A36" s="52"/>
      <c r="B36" s="55" t="s">
        <v>1398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385</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7.46</v>
      </c>
      <c r="BA37" s="437">
        <v>7.5</v>
      </c>
      <c r="BB37" s="437">
        <v>7.83</v>
      </c>
      <c r="BC37" s="437">
        <v>8.35</v>
      </c>
      <c r="BD37" s="437">
        <v>8.9600000000000009</v>
      </c>
      <c r="BE37" s="437">
        <v>8.6224419999999995</v>
      </c>
      <c r="BF37" s="437">
        <v>8.4858890000000002</v>
      </c>
      <c r="BG37" s="438">
        <v>8.2780229999999992</v>
      </c>
      <c r="BH37" s="438">
        <v>7.8976860000000002</v>
      </c>
      <c r="BI37" s="438">
        <v>7.8177519999999996</v>
      </c>
      <c r="BJ37" s="438">
        <v>7.6390719999999996</v>
      </c>
      <c r="BK37" s="438">
        <v>7.7091209999999997</v>
      </c>
      <c r="BL37" s="438">
        <v>7.7843330000000002</v>
      </c>
      <c r="BM37" s="438">
        <v>7.7706020000000002</v>
      </c>
      <c r="BN37" s="438">
        <v>7.8114059999999998</v>
      </c>
      <c r="BO37" s="438">
        <v>8.1853350000000002</v>
      </c>
      <c r="BP37" s="438">
        <v>8.7152750000000001</v>
      </c>
      <c r="BQ37" s="438">
        <v>8.3807989999999997</v>
      </c>
      <c r="BR37" s="438">
        <v>8.2675420000000006</v>
      </c>
      <c r="BS37" s="438">
        <v>8.0398259999999997</v>
      </c>
      <c r="BT37" s="438">
        <v>7.6626349999999999</v>
      </c>
      <c r="BU37" s="438">
        <v>7.5959580000000004</v>
      </c>
      <c r="BV37" s="438">
        <v>7.4094350000000002</v>
      </c>
    </row>
    <row r="38" spans="1:74" ht="11.15" customHeight="1" x14ac:dyDescent="0.25">
      <c r="A38" s="56" t="s">
        <v>5</v>
      </c>
      <c r="B38" s="151" t="s">
        <v>386</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11.78</v>
      </c>
      <c r="BA38" s="437">
        <v>11.77</v>
      </c>
      <c r="BB38" s="437">
        <v>11.92</v>
      </c>
      <c r="BC38" s="437">
        <v>12.14</v>
      </c>
      <c r="BD38" s="437">
        <v>12.9</v>
      </c>
      <c r="BE38" s="437">
        <v>12.342169999999999</v>
      </c>
      <c r="BF38" s="437">
        <v>12.285270000000001</v>
      </c>
      <c r="BG38" s="438">
        <v>12.40335</v>
      </c>
      <c r="BH38" s="438">
        <v>12.22176</v>
      </c>
      <c r="BI38" s="438">
        <v>12.05301</v>
      </c>
      <c r="BJ38" s="438">
        <v>11.87628</v>
      </c>
      <c r="BK38" s="438">
        <v>12.12105</v>
      </c>
      <c r="BL38" s="438">
        <v>12.58938</v>
      </c>
      <c r="BM38" s="438">
        <v>12.394600000000001</v>
      </c>
      <c r="BN38" s="438">
        <v>12.50023</v>
      </c>
      <c r="BO38" s="438">
        <v>12.67145</v>
      </c>
      <c r="BP38" s="438">
        <v>13.42319</v>
      </c>
      <c r="BQ38" s="438">
        <v>12.763669999999999</v>
      </c>
      <c r="BR38" s="438">
        <v>12.57028</v>
      </c>
      <c r="BS38" s="438">
        <v>12.541880000000001</v>
      </c>
      <c r="BT38" s="438">
        <v>12.30561</v>
      </c>
      <c r="BU38" s="438">
        <v>11.98662</v>
      </c>
      <c r="BV38" s="438">
        <v>11.710140000000001</v>
      </c>
    </row>
    <row r="39" spans="1:74" ht="11.15" customHeight="1" x14ac:dyDescent="0.25">
      <c r="A39" s="56" t="s">
        <v>525</v>
      </c>
      <c r="B39" s="255" t="s">
        <v>387</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13.83</v>
      </c>
      <c r="BA39" s="439">
        <v>14.47</v>
      </c>
      <c r="BB39" s="439">
        <v>14.77</v>
      </c>
      <c r="BC39" s="439">
        <v>14.92</v>
      </c>
      <c r="BD39" s="439">
        <v>15.42</v>
      </c>
      <c r="BE39" s="439">
        <v>15.006360000000001</v>
      </c>
      <c r="BF39" s="439">
        <v>15.07216</v>
      </c>
      <c r="BG39" s="440">
        <v>15.30796</v>
      </c>
      <c r="BH39" s="440">
        <v>15.02258</v>
      </c>
      <c r="BI39" s="440">
        <v>15.099220000000001</v>
      </c>
      <c r="BJ39" s="440">
        <v>14.42198</v>
      </c>
      <c r="BK39" s="440">
        <v>14.474209999999999</v>
      </c>
      <c r="BL39" s="440">
        <v>14.750310000000001</v>
      </c>
      <c r="BM39" s="440">
        <v>15.31719</v>
      </c>
      <c r="BN39" s="440">
        <v>15.686109999999999</v>
      </c>
      <c r="BO39" s="440">
        <v>15.69061</v>
      </c>
      <c r="BP39" s="440">
        <v>16.11992</v>
      </c>
      <c r="BQ39" s="440">
        <v>15.59003</v>
      </c>
      <c r="BR39" s="440">
        <v>15.37175</v>
      </c>
      <c r="BS39" s="440">
        <v>15.432550000000001</v>
      </c>
      <c r="BT39" s="440">
        <v>15.043620000000001</v>
      </c>
      <c r="BU39" s="440">
        <v>15.104710000000001</v>
      </c>
      <c r="BV39" s="440">
        <v>14.38292</v>
      </c>
    </row>
    <row r="40" spans="1:74" s="392" customFormat="1" ht="12" customHeight="1" x14ac:dyDescent="0.25">
      <c r="A40" s="391"/>
      <c r="B40" s="770" t="s">
        <v>830</v>
      </c>
      <c r="C40" s="741"/>
      <c r="D40" s="741"/>
      <c r="E40" s="741"/>
      <c r="F40" s="741"/>
      <c r="G40" s="741"/>
      <c r="H40" s="741"/>
      <c r="I40" s="741"/>
      <c r="J40" s="741"/>
      <c r="K40" s="741"/>
      <c r="L40" s="741"/>
      <c r="M40" s="741"/>
      <c r="N40" s="741"/>
      <c r="O40" s="741"/>
      <c r="P40" s="741"/>
      <c r="Q40" s="735"/>
      <c r="AY40" s="451"/>
      <c r="AZ40" s="451"/>
      <c r="BA40" s="451"/>
      <c r="BB40" s="451"/>
      <c r="BC40" s="451"/>
      <c r="BD40" s="581"/>
      <c r="BE40" s="581"/>
      <c r="BF40" s="581"/>
      <c r="BG40" s="451"/>
      <c r="BH40" s="451"/>
      <c r="BI40" s="451"/>
      <c r="BJ40" s="451"/>
    </row>
    <row r="41" spans="1:74" s="392" customFormat="1" ht="12" customHeight="1" x14ac:dyDescent="0.25">
      <c r="A41" s="391"/>
      <c r="B41" s="770" t="s">
        <v>831</v>
      </c>
      <c r="C41" s="741"/>
      <c r="D41" s="741"/>
      <c r="E41" s="741"/>
      <c r="F41" s="741"/>
      <c r="G41" s="741"/>
      <c r="H41" s="741"/>
      <c r="I41" s="741"/>
      <c r="J41" s="741"/>
      <c r="K41" s="741"/>
      <c r="L41" s="741"/>
      <c r="M41" s="741"/>
      <c r="N41" s="741"/>
      <c r="O41" s="741"/>
      <c r="P41" s="741"/>
      <c r="Q41" s="735"/>
      <c r="AY41" s="451"/>
      <c r="AZ41" s="451"/>
      <c r="BA41" s="451"/>
      <c r="BB41" s="451"/>
      <c r="BC41" s="451"/>
      <c r="BD41" s="581"/>
      <c r="BE41" s="581"/>
      <c r="BF41" s="581"/>
      <c r="BG41" s="451"/>
      <c r="BH41" s="451"/>
      <c r="BI41" s="451"/>
      <c r="BJ41" s="451"/>
    </row>
    <row r="42" spans="1:74" s="392" customFormat="1" ht="12" customHeight="1" x14ac:dyDescent="0.25">
      <c r="A42" s="391"/>
      <c r="B42" s="768" t="s">
        <v>985</v>
      </c>
      <c r="C42" s="741"/>
      <c r="D42" s="741"/>
      <c r="E42" s="741"/>
      <c r="F42" s="741"/>
      <c r="G42" s="741"/>
      <c r="H42" s="741"/>
      <c r="I42" s="741"/>
      <c r="J42" s="741"/>
      <c r="K42" s="741"/>
      <c r="L42" s="741"/>
      <c r="M42" s="741"/>
      <c r="N42" s="741"/>
      <c r="O42" s="741"/>
      <c r="P42" s="741"/>
      <c r="Q42" s="735"/>
      <c r="AY42" s="451"/>
      <c r="AZ42" s="451"/>
      <c r="BA42" s="451"/>
      <c r="BB42" s="451"/>
      <c r="BC42" s="451"/>
      <c r="BD42" s="581"/>
      <c r="BE42" s="581"/>
      <c r="BF42" s="581"/>
      <c r="BG42" s="451"/>
      <c r="BH42" s="451"/>
      <c r="BI42" s="451"/>
      <c r="BJ42" s="451"/>
    </row>
    <row r="43" spans="1:74" s="392" customFormat="1" ht="12" customHeight="1" x14ac:dyDescent="0.25">
      <c r="A43" s="391"/>
      <c r="B43" s="755" t="s">
        <v>806</v>
      </c>
      <c r="C43" s="756"/>
      <c r="D43" s="756"/>
      <c r="E43" s="756"/>
      <c r="F43" s="756"/>
      <c r="G43" s="756"/>
      <c r="H43" s="756"/>
      <c r="I43" s="756"/>
      <c r="J43" s="756"/>
      <c r="K43" s="756"/>
      <c r="L43" s="756"/>
      <c r="M43" s="756"/>
      <c r="N43" s="756"/>
      <c r="O43" s="756"/>
      <c r="P43" s="756"/>
      <c r="Q43" s="756"/>
      <c r="AY43" s="451"/>
      <c r="AZ43" s="451"/>
      <c r="BA43" s="451"/>
      <c r="BB43" s="451"/>
      <c r="BC43" s="451"/>
      <c r="BD43" s="581"/>
      <c r="BE43" s="581"/>
      <c r="BF43" s="581"/>
      <c r="BG43" s="451"/>
      <c r="BH43" s="451"/>
      <c r="BI43" s="451"/>
      <c r="BJ43" s="451"/>
    </row>
    <row r="44" spans="1:74" s="392" customFormat="1" ht="12" customHeight="1" x14ac:dyDescent="0.25">
      <c r="A44" s="391"/>
      <c r="B44" s="771" t="str">
        <f>"Notes: "&amp;"EIA completed modeling and analysis for this report on " &amp;Dates!D2&amp;"."</f>
        <v>Notes: EIA completed modeling and analysis for this report on Thursday September 1, 2022.</v>
      </c>
      <c r="C44" s="748"/>
      <c r="D44" s="748"/>
      <c r="E44" s="748"/>
      <c r="F44" s="748"/>
      <c r="G44" s="748"/>
      <c r="H44" s="748"/>
      <c r="I44" s="748"/>
      <c r="J44" s="748"/>
      <c r="K44" s="748"/>
      <c r="L44" s="748"/>
      <c r="M44" s="748"/>
      <c r="N44" s="748"/>
      <c r="O44" s="748"/>
      <c r="P44" s="748"/>
      <c r="Q44" s="748"/>
      <c r="AY44" s="451"/>
      <c r="AZ44" s="451"/>
      <c r="BA44" s="451"/>
      <c r="BB44" s="451"/>
      <c r="BC44" s="451"/>
      <c r="BD44" s="581"/>
      <c r="BE44" s="581"/>
      <c r="BF44" s="581"/>
      <c r="BG44" s="451"/>
      <c r="BH44" s="451"/>
      <c r="BI44" s="451"/>
      <c r="BJ44" s="451"/>
    </row>
    <row r="45" spans="1:74" s="392" customFormat="1" ht="12" customHeight="1" x14ac:dyDescent="0.25">
      <c r="A45" s="391"/>
      <c r="B45" s="749" t="s">
        <v>350</v>
      </c>
      <c r="C45" s="748"/>
      <c r="D45" s="748"/>
      <c r="E45" s="748"/>
      <c r="F45" s="748"/>
      <c r="G45" s="748"/>
      <c r="H45" s="748"/>
      <c r="I45" s="748"/>
      <c r="J45" s="748"/>
      <c r="K45" s="748"/>
      <c r="L45" s="748"/>
      <c r="M45" s="748"/>
      <c r="N45" s="748"/>
      <c r="O45" s="748"/>
      <c r="P45" s="748"/>
      <c r="Q45" s="748"/>
      <c r="AY45" s="451"/>
      <c r="AZ45" s="451"/>
      <c r="BA45" s="451"/>
      <c r="BB45" s="451"/>
      <c r="BC45" s="451"/>
      <c r="BD45" s="581"/>
      <c r="BE45" s="581"/>
      <c r="BF45" s="581"/>
      <c r="BG45" s="451"/>
      <c r="BH45" s="451"/>
      <c r="BI45" s="451"/>
      <c r="BJ45" s="451"/>
    </row>
    <row r="46" spans="1:74" s="392" customFormat="1" ht="12" customHeight="1" x14ac:dyDescent="0.25">
      <c r="A46" s="391"/>
      <c r="B46" s="769" t="s">
        <v>1358</v>
      </c>
      <c r="C46" s="756"/>
      <c r="D46" s="756"/>
      <c r="E46" s="756"/>
      <c r="F46" s="756"/>
      <c r="G46" s="756"/>
      <c r="H46" s="756"/>
      <c r="I46" s="756"/>
      <c r="J46" s="756"/>
      <c r="K46" s="756"/>
      <c r="L46" s="756"/>
      <c r="M46" s="756"/>
      <c r="N46" s="756"/>
      <c r="O46" s="756"/>
      <c r="P46" s="756"/>
      <c r="Q46" s="756"/>
      <c r="AY46" s="451"/>
      <c r="AZ46" s="451"/>
      <c r="BA46" s="451"/>
      <c r="BB46" s="451"/>
      <c r="BC46" s="451"/>
      <c r="BD46" s="581"/>
      <c r="BE46" s="581"/>
      <c r="BF46" s="581"/>
      <c r="BG46" s="451"/>
      <c r="BH46" s="451"/>
      <c r="BI46" s="451"/>
      <c r="BJ46" s="451"/>
    </row>
    <row r="47" spans="1:74" s="392" customFormat="1" ht="12" customHeight="1" x14ac:dyDescent="0.25">
      <c r="A47" s="391"/>
      <c r="B47" s="742" t="s">
        <v>832</v>
      </c>
      <c r="C47" s="741"/>
      <c r="D47" s="741"/>
      <c r="E47" s="741"/>
      <c r="F47" s="741"/>
      <c r="G47" s="741"/>
      <c r="H47" s="741"/>
      <c r="I47" s="741"/>
      <c r="J47" s="741"/>
      <c r="K47" s="741"/>
      <c r="L47" s="741"/>
      <c r="M47" s="741"/>
      <c r="N47" s="741"/>
      <c r="O47" s="741"/>
      <c r="P47" s="741"/>
      <c r="Q47" s="735"/>
      <c r="AY47" s="451"/>
      <c r="AZ47" s="451"/>
      <c r="BA47" s="451"/>
      <c r="BB47" s="451"/>
      <c r="BC47" s="451"/>
      <c r="BD47" s="581"/>
      <c r="BE47" s="581"/>
      <c r="BF47" s="581"/>
      <c r="BG47" s="451"/>
      <c r="BH47" s="451"/>
      <c r="BI47" s="451"/>
      <c r="BJ47" s="451"/>
    </row>
    <row r="48" spans="1:74" s="392" customFormat="1" ht="12" customHeight="1" x14ac:dyDescent="0.25">
      <c r="A48" s="391"/>
      <c r="B48" s="765" t="s">
        <v>833</v>
      </c>
      <c r="C48" s="735"/>
      <c r="D48" s="735"/>
      <c r="E48" s="735"/>
      <c r="F48" s="735"/>
      <c r="G48" s="735"/>
      <c r="H48" s="735"/>
      <c r="I48" s="735"/>
      <c r="J48" s="735"/>
      <c r="K48" s="735"/>
      <c r="L48" s="735"/>
      <c r="M48" s="735"/>
      <c r="N48" s="735"/>
      <c r="O48" s="735"/>
      <c r="P48" s="735"/>
      <c r="Q48" s="735"/>
      <c r="AY48" s="451"/>
      <c r="AZ48" s="451"/>
      <c r="BA48" s="451"/>
      <c r="BB48" s="451"/>
      <c r="BC48" s="451"/>
      <c r="BD48" s="581"/>
      <c r="BE48" s="581"/>
      <c r="BF48" s="581"/>
      <c r="BG48" s="451"/>
      <c r="BH48" s="451"/>
      <c r="BI48" s="451"/>
      <c r="BJ48" s="451"/>
    </row>
    <row r="49" spans="1:74" s="392" customFormat="1" ht="12" customHeight="1" x14ac:dyDescent="0.25">
      <c r="A49" s="391"/>
      <c r="B49" s="767" t="s">
        <v>673</v>
      </c>
      <c r="C49" s="735"/>
      <c r="D49" s="735"/>
      <c r="E49" s="735"/>
      <c r="F49" s="735"/>
      <c r="G49" s="735"/>
      <c r="H49" s="735"/>
      <c r="I49" s="735"/>
      <c r="J49" s="735"/>
      <c r="K49" s="735"/>
      <c r="L49" s="735"/>
      <c r="M49" s="735"/>
      <c r="N49" s="735"/>
      <c r="O49" s="735"/>
      <c r="P49" s="735"/>
      <c r="Q49" s="735"/>
      <c r="AY49" s="451"/>
      <c r="AZ49" s="451"/>
      <c r="BA49" s="451"/>
      <c r="BB49" s="451"/>
      <c r="BC49" s="451"/>
      <c r="BD49" s="581"/>
      <c r="BE49" s="581"/>
      <c r="BF49" s="581"/>
      <c r="BG49" s="451"/>
      <c r="BH49" s="451"/>
      <c r="BI49" s="451"/>
      <c r="BJ49" s="451"/>
    </row>
    <row r="50" spans="1:74" s="392" customFormat="1" ht="12" customHeight="1" x14ac:dyDescent="0.25">
      <c r="A50" s="391"/>
      <c r="B50" s="744" t="s">
        <v>829</v>
      </c>
      <c r="C50" s="745"/>
      <c r="D50" s="745"/>
      <c r="E50" s="745"/>
      <c r="F50" s="745"/>
      <c r="G50" s="745"/>
      <c r="H50" s="745"/>
      <c r="I50" s="745"/>
      <c r="J50" s="745"/>
      <c r="K50" s="745"/>
      <c r="L50" s="745"/>
      <c r="M50" s="745"/>
      <c r="N50" s="745"/>
      <c r="O50" s="745"/>
      <c r="P50" s="745"/>
      <c r="Q50" s="735"/>
      <c r="AY50" s="451"/>
      <c r="AZ50" s="451"/>
      <c r="BA50" s="451"/>
      <c r="BB50" s="451"/>
      <c r="BC50" s="451"/>
      <c r="BD50" s="581"/>
      <c r="BE50" s="581"/>
      <c r="BF50" s="581"/>
      <c r="BG50" s="451"/>
      <c r="BH50" s="451"/>
      <c r="BI50" s="451"/>
      <c r="BJ50" s="451"/>
    </row>
    <row r="51" spans="1:74" s="394" customFormat="1" ht="12" customHeight="1" x14ac:dyDescent="0.25">
      <c r="A51" s="393"/>
      <c r="B51" s="764" t="s">
        <v>1356</v>
      </c>
      <c r="C51" s="735"/>
      <c r="D51" s="735"/>
      <c r="E51" s="735"/>
      <c r="F51" s="735"/>
      <c r="G51" s="735"/>
      <c r="H51" s="735"/>
      <c r="I51" s="735"/>
      <c r="J51" s="735"/>
      <c r="K51" s="735"/>
      <c r="L51" s="735"/>
      <c r="M51" s="735"/>
      <c r="N51" s="735"/>
      <c r="O51" s="735"/>
      <c r="P51" s="735"/>
      <c r="Q51" s="735"/>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7.453125" style="159" customWidth="1"/>
    <col min="2" max="2" width="30.179687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 x14ac:dyDescent="0.3">
      <c r="A1" s="759" t="s">
        <v>790</v>
      </c>
      <c r="B1" s="774" t="s">
        <v>1335</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September 2022</v>
      </c>
      <c r="C2" s="489"/>
      <c r="D2" s="489"/>
      <c r="E2" s="489"/>
      <c r="F2" s="489"/>
      <c r="G2" s="489"/>
      <c r="H2" s="489"/>
      <c r="I2" s="489"/>
      <c r="J2" s="706"/>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B5" s="246" t="s">
        <v>1378</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293</v>
      </c>
      <c r="B6" s="170" t="s">
        <v>242</v>
      </c>
      <c r="C6" s="244">
        <v>28.584926288999998</v>
      </c>
      <c r="D6" s="244">
        <v>29.045857519999998</v>
      </c>
      <c r="E6" s="244">
        <v>29.326094467000001</v>
      </c>
      <c r="F6" s="244">
        <v>29.196538361999998</v>
      </c>
      <c r="G6" s="244">
        <v>29.01369798</v>
      </c>
      <c r="H6" s="244">
        <v>29.320003581999998</v>
      </c>
      <c r="I6" s="244">
        <v>30.075756787</v>
      </c>
      <c r="J6" s="244">
        <v>30.830715657999999</v>
      </c>
      <c r="K6" s="244">
        <v>30.168028488000001</v>
      </c>
      <c r="L6" s="244">
        <v>30.815632818000001</v>
      </c>
      <c r="M6" s="244">
        <v>31.304616334999999</v>
      </c>
      <c r="N6" s="244">
        <v>31.40259541</v>
      </c>
      <c r="O6" s="244">
        <v>30.737070770999999</v>
      </c>
      <c r="P6" s="244">
        <v>30.727272940999999</v>
      </c>
      <c r="Q6" s="244">
        <v>31.020703972</v>
      </c>
      <c r="R6" s="244">
        <v>31.383133659999999</v>
      </c>
      <c r="S6" s="244">
        <v>31.074691323</v>
      </c>
      <c r="T6" s="244">
        <v>31.059583363000002</v>
      </c>
      <c r="U6" s="244">
        <v>30.982365444999999</v>
      </c>
      <c r="V6" s="244">
        <v>31.520760843000001</v>
      </c>
      <c r="W6" s="244">
        <v>31.626338292</v>
      </c>
      <c r="X6" s="244">
        <v>32.101057556999997</v>
      </c>
      <c r="Y6" s="244">
        <v>32.927474889999999</v>
      </c>
      <c r="Z6" s="244">
        <v>33.140793832</v>
      </c>
      <c r="AA6" s="244">
        <v>33.042825708000002</v>
      </c>
      <c r="AB6" s="244">
        <v>32.862462313999998</v>
      </c>
      <c r="AC6" s="244">
        <v>32.782483679999999</v>
      </c>
      <c r="AD6" s="244">
        <v>30.47512948</v>
      </c>
      <c r="AE6" s="244">
        <v>27.677404907</v>
      </c>
      <c r="AF6" s="244">
        <v>29.235434785999999</v>
      </c>
      <c r="AG6" s="244">
        <v>30.219019157999998</v>
      </c>
      <c r="AH6" s="244">
        <v>29.527549686</v>
      </c>
      <c r="AI6" s="244">
        <v>29.704439252</v>
      </c>
      <c r="AJ6" s="244">
        <v>29.721441982999998</v>
      </c>
      <c r="AK6" s="244">
        <v>30.955015413999998</v>
      </c>
      <c r="AL6" s="244">
        <v>31.026758004000001</v>
      </c>
      <c r="AM6" s="244">
        <v>31.074690343</v>
      </c>
      <c r="AN6" s="244">
        <v>28.335334053</v>
      </c>
      <c r="AO6" s="244">
        <v>31.184377221999998</v>
      </c>
      <c r="AP6" s="244">
        <v>30.778703963000002</v>
      </c>
      <c r="AQ6" s="244">
        <v>30.897909382000002</v>
      </c>
      <c r="AR6" s="244">
        <v>30.865582974999999</v>
      </c>
      <c r="AS6" s="244">
        <v>31.448225973</v>
      </c>
      <c r="AT6" s="244">
        <v>31.306658828</v>
      </c>
      <c r="AU6" s="244">
        <v>30.671314955</v>
      </c>
      <c r="AV6" s="244">
        <v>32.070541298000002</v>
      </c>
      <c r="AW6" s="244">
        <v>32.389761362999998</v>
      </c>
      <c r="AX6" s="244">
        <v>32.231914271999997</v>
      </c>
      <c r="AY6" s="244">
        <v>31.243083515999999</v>
      </c>
      <c r="AZ6" s="244">
        <v>31.340525113000002</v>
      </c>
      <c r="BA6" s="244">
        <v>32.187168290000002</v>
      </c>
      <c r="BB6" s="244">
        <v>31.936288433000001</v>
      </c>
      <c r="BC6" s="244">
        <v>31.701266409999999</v>
      </c>
      <c r="BD6" s="244">
        <v>31.933868044</v>
      </c>
      <c r="BE6" s="244">
        <v>32.344447103999997</v>
      </c>
      <c r="BF6" s="244">
        <v>32.747149526000001</v>
      </c>
      <c r="BG6" s="368">
        <v>32.764686398000002</v>
      </c>
      <c r="BH6" s="368">
        <v>32.90713598</v>
      </c>
      <c r="BI6" s="368">
        <v>33.598873580999999</v>
      </c>
      <c r="BJ6" s="368">
        <v>33.636880138999999</v>
      </c>
      <c r="BK6" s="368">
        <v>33.738091449000002</v>
      </c>
      <c r="BL6" s="368">
        <v>33.808742346999999</v>
      </c>
      <c r="BM6" s="368">
        <v>33.859234190999999</v>
      </c>
      <c r="BN6" s="368">
        <v>33.956249085000003</v>
      </c>
      <c r="BO6" s="368">
        <v>33.943686059999997</v>
      </c>
      <c r="BP6" s="368">
        <v>33.843335897999999</v>
      </c>
      <c r="BQ6" s="368">
        <v>33.952572084000003</v>
      </c>
      <c r="BR6" s="368">
        <v>33.970264571999998</v>
      </c>
      <c r="BS6" s="368">
        <v>33.905491034000001</v>
      </c>
      <c r="BT6" s="368">
        <v>34.217545465000001</v>
      </c>
      <c r="BU6" s="368">
        <v>34.543852068</v>
      </c>
      <c r="BV6" s="368">
        <v>34.526967753000001</v>
      </c>
    </row>
    <row r="7" spans="1:74" ht="11.15" customHeight="1" x14ac:dyDescent="0.25">
      <c r="A7" s="159" t="s">
        <v>289</v>
      </c>
      <c r="B7" s="170" t="s">
        <v>243</v>
      </c>
      <c r="C7" s="244">
        <v>16.381269097000001</v>
      </c>
      <c r="D7" s="244">
        <v>16.825806143000001</v>
      </c>
      <c r="E7" s="244">
        <v>17.206100128999999</v>
      </c>
      <c r="F7" s="244">
        <v>17.308690667</v>
      </c>
      <c r="G7" s="244">
        <v>17.343955870999999</v>
      </c>
      <c r="H7" s="244">
        <v>17.582666</v>
      </c>
      <c r="I7" s="244">
        <v>17.973900161</v>
      </c>
      <c r="J7" s="244">
        <v>18.673705419000001</v>
      </c>
      <c r="K7" s="244">
        <v>18.648374</v>
      </c>
      <c r="L7" s="244">
        <v>18.616973129000002</v>
      </c>
      <c r="M7" s="244">
        <v>19.047547667</v>
      </c>
      <c r="N7" s="244">
        <v>19.109011902999999</v>
      </c>
      <c r="O7" s="244">
        <v>18.867507676999999</v>
      </c>
      <c r="P7" s="244">
        <v>18.721792142999998</v>
      </c>
      <c r="Q7" s="244">
        <v>18.971751064999999</v>
      </c>
      <c r="R7" s="244">
        <v>19.335781333</v>
      </c>
      <c r="S7" s="244">
        <v>19.399228258000001</v>
      </c>
      <c r="T7" s="244">
        <v>19.459028</v>
      </c>
      <c r="U7" s="244">
        <v>19.040572677</v>
      </c>
      <c r="V7" s="244">
        <v>19.687070419000001</v>
      </c>
      <c r="W7" s="244">
        <v>19.859592332999998</v>
      </c>
      <c r="X7" s="244">
        <v>20.126507355000001</v>
      </c>
      <c r="Y7" s="244">
        <v>20.468691332999999</v>
      </c>
      <c r="Z7" s="244">
        <v>20.475329194</v>
      </c>
      <c r="AA7" s="244">
        <v>20.568746419</v>
      </c>
      <c r="AB7" s="244">
        <v>20.182046896999999</v>
      </c>
      <c r="AC7" s="244">
        <v>20.288391258000001</v>
      </c>
      <c r="AD7" s="244">
        <v>18.478713333000002</v>
      </c>
      <c r="AE7" s="244">
        <v>16.246470515999999</v>
      </c>
      <c r="AF7" s="244">
        <v>17.652239667</v>
      </c>
      <c r="AG7" s="244">
        <v>18.540081935</v>
      </c>
      <c r="AH7" s="244">
        <v>18.069652419000001</v>
      </c>
      <c r="AI7" s="244">
        <v>18.394598667</v>
      </c>
      <c r="AJ7" s="244">
        <v>17.927751064999999</v>
      </c>
      <c r="AK7" s="244">
        <v>18.747806300000001</v>
      </c>
      <c r="AL7" s="244">
        <v>18.401511613</v>
      </c>
      <c r="AM7" s="244">
        <v>18.507878903000002</v>
      </c>
      <c r="AN7" s="244">
        <v>16.075336429</v>
      </c>
      <c r="AO7" s="244">
        <v>18.627802676999998</v>
      </c>
      <c r="AP7" s="244">
        <v>19.009837699999999</v>
      </c>
      <c r="AQ7" s="244">
        <v>19.260698290000001</v>
      </c>
      <c r="AR7" s="244">
        <v>19.213609167000001</v>
      </c>
      <c r="AS7" s="244">
        <v>19.189914225999999</v>
      </c>
      <c r="AT7" s="244">
        <v>19.175610257999999</v>
      </c>
      <c r="AU7" s="244">
        <v>18.717243267000001</v>
      </c>
      <c r="AV7" s="244">
        <v>19.723735968</v>
      </c>
      <c r="AW7" s="244">
        <v>20.051761500000001</v>
      </c>
      <c r="AX7" s="244">
        <v>19.970804838999999</v>
      </c>
      <c r="AY7" s="244">
        <v>19.228021515999998</v>
      </c>
      <c r="AZ7" s="244">
        <v>19.078594678999998</v>
      </c>
      <c r="BA7" s="244">
        <v>19.98811529</v>
      </c>
      <c r="BB7" s="244">
        <v>19.959039433000001</v>
      </c>
      <c r="BC7" s="244">
        <v>20.029240452</v>
      </c>
      <c r="BD7" s="244">
        <v>20.373458166999999</v>
      </c>
      <c r="BE7" s="244">
        <v>20.273440532999999</v>
      </c>
      <c r="BF7" s="244">
        <v>20.426590172000001</v>
      </c>
      <c r="BG7" s="368">
        <v>20.498869500000001</v>
      </c>
      <c r="BH7" s="368">
        <v>20.5977909</v>
      </c>
      <c r="BI7" s="368">
        <v>21.121282999999998</v>
      </c>
      <c r="BJ7" s="368">
        <v>21.116060099999999</v>
      </c>
      <c r="BK7" s="368">
        <v>21.085819499999999</v>
      </c>
      <c r="BL7" s="368">
        <v>21.1580145</v>
      </c>
      <c r="BM7" s="368">
        <v>21.240839000000001</v>
      </c>
      <c r="BN7" s="368">
        <v>21.304867300000002</v>
      </c>
      <c r="BO7" s="368">
        <v>21.389572000000001</v>
      </c>
      <c r="BP7" s="368">
        <v>21.263355600000001</v>
      </c>
      <c r="BQ7" s="368">
        <v>21.367571000000002</v>
      </c>
      <c r="BR7" s="368">
        <v>21.4636073</v>
      </c>
      <c r="BS7" s="368">
        <v>21.502040000000001</v>
      </c>
      <c r="BT7" s="368">
        <v>21.5427395</v>
      </c>
      <c r="BU7" s="368">
        <v>21.866927400000002</v>
      </c>
      <c r="BV7" s="368">
        <v>21.9023258</v>
      </c>
    </row>
    <row r="8" spans="1:74" ht="11.15" customHeight="1" x14ac:dyDescent="0.25">
      <c r="A8" s="159" t="s">
        <v>290</v>
      </c>
      <c r="B8" s="170" t="s">
        <v>264</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5.7785697707999999</v>
      </c>
      <c r="AX8" s="244">
        <v>5.5615697708000003</v>
      </c>
      <c r="AY8" s="244">
        <v>5.49</v>
      </c>
      <c r="AZ8" s="244">
        <v>5.7320000000000002</v>
      </c>
      <c r="BA8" s="244">
        <v>5.7569999999999997</v>
      </c>
      <c r="BB8" s="244">
        <v>5.6219999999999999</v>
      </c>
      <c r="BC8" s="244">
        <v>5.4130000000000003</v>
      </c>
      <c r="BD8" s="244">
        <v>5.5629986405</v>
      </c>
      <c r="BE8" s="244">
        <v>5.6694313738000002</v>
      </c>
      <c r="BF8" s="244">
        <v>5.7626040683999999</v>
      </c>
      <c r="BG8" s="368">
        <v>5.7336309560999998</v>
      </c>
      <c r="BH8" s="368">
        <v>5.7673036916999996</v>
      </c>
      <c r="BI8" s="368">
        <v>5.8921496869999999</v>
      </c>
      <c r="BJ8" s="368">
        <v>5.9029832265</v>
      </c>
      <c r="BK8" s="368">
        <v>5.9549974124</v>
      </c>
      <c r="BL8" s="368">
        <v>5.9286474446000001</v>
      </c>
      <c r="BM8" s="368">
        <v>5.8842325948000003</v>
      </c>
      <c r="BN8" s="368">
        <v>5.8994368976000002</v>
      </c>
      <c r="BO8" s="368">
        <v>5.8692846875000004</v>
      </c>
      <c r="BP8" s="368">
        <v>5.8866872388999996</v>
      </c>
      <c r="BQ8" s="368">
        <v>5.8696167777000001</v>
      </c>
      <c r="BR8" s="368">
        <v>5.8998802711999998</v>
      </c>
      <c r="BS8" s="368">
        <v>5.9322983326000003</v>
      </c>
      <c r="BT8" s="368">
        <v>5.9238823743999998</v>
      </c>
      <c r="BU8" s="368">
        <v>5.9345177428999998</v>
      </c>
      <c r="BV8" s="368">
        <v>5.8910091884</v>
      </c>
    </row>
    <row r="9" spans="1:74" ht="11.15" customHeight="1" x14ac:dyDescent="0.25">
      <c r="A9" s="159" t="s">
        <v>291</v>
      </c>
      <c r="B9" s="170" t="s">
        <v>273</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1.9288726111000001</v>
      </c>
      <c r="AY9" s="244">
        <v>1.93</v>
      </c>
      <c r="AZ9" s="244">
        <v>1.911</v>
      </c>
      <c r="BA9" s="244">
        <v>1.9019999999999999</v>
      </c>
      <c r="BB9" s="244">
        <v>1.8839999999999999</v>
      </c>
      <c r="BC9" s="244">
        <v>1.875364</v>
      </c>
      <c r="BD9" s="244">
        <v>1.9012552758000001</v>
      </c>
      <c r="BE9" s="244">
        <v>1.8969176476</v>
      </c>
      <c r="BF9" s="244">
        <v>1.8970745278000001</v>
      </c>
      <c r="BG9" s="368">
        <v>1.8858415889</v>
      </c>
      <c r="BH9" s="368">
        <v>1.8721423357</v>
      </c>
      <c r="BI9" s="368">
        <v>1.8600093107</v>
      </c>
      <c r="BJ9" s="368">
        <v>1.8479888906999999</v>
      </c>
      <c r="BK9" s="368">
        <v>1.9159371823</v>
      </c>
      <c r="BL9" s="368">
        <v>1.9035554307</v>
      </c>
      <c r="BM9" s="368">
        <v>1.8906944457999999</v>
      </c>
      <c r="BN9" s="368">
        <v>1.8779387371</v>
      </c>
      <c r="BO9" s="368">
        <v>1.8654828001999999</v>
      </c>
      <c r="BP9" s="368">
        <v>1.8533525858</v>
      </c>
      <c r="BQ9" s="368">
        <v>1.8410154309</v>
      </c>
      <c r="BR9" s="368">
        <v>1.8287963171999999</v>
      </c>
      <c r="BS9" s="368">
        <v>1.8168062045</v>
      </c>
      <c r="BT9" s="368">
        <v>1.8046047258</v>
      </c>
      <c r="BU9" s="368">
        <v>1.7929007821</v>
      </c>
      <c r="BV9" s="368">
        <v>1.7813818748000001</v>
      </c>
    </row>
    <row r="10" spans="1:74" ht="11.15" customHeight="1" x14ac:dyDescent="0.25">
      <c r="A10" s="159" t="s">
        <v>292</v>
      </c>
      <c r="B10" s="170" t="s">
        <v>267</v>
      </c>
      <c r="C10" s="244">
        <v>4.8061028924000002</v>
      </c>
      <c r="D10" s="244">
        <v>4.6983970772000001</v>
      </c>
      <c r="E10" s="244">
        <v>4.5964400383999999</v>
      </c>
      <c r="F10" s="244">
        <v>4.6977933950999997</v>
      </c>
      <c r="G10" s="244">
        <v>4.3630878091999996</v>
      </c>
      <c r="H10" s="244">
        <v>4.5213832824000004</v>
      </c>
      <c r="I10" s="244">
        <v>4.6740023254</v>
      </c>
      <c r="J10" s="244">
        <v>4.4779559384000001</v>
      </c>
      <c r="K10" s="244">
        <v>4.2546001876000004</v>
      </c>
      <c r="L10" s="244">
        <v>4.6934053885999996</v>
      </c>
      <c r="M10" s="244">
        <v>4.7277143688000001</v>
      </c>
      <c r="N10" s="244">
        <v>4.7369372064000004</v>
      </c>
      <c r="O10" s="244">
        <v>4.6443876939999997</v>
      </c>
      <c r="P10" s="244">
        <v>4.6785053984999996</v>
      </c>
      <c r="Q10" s="244">
        <v>4.6434775074000001</v>
      </c>
      <c r="R10" s="244">
        <v>4.6178769269000002</v>
      </c>
      <c r="S10" s="244">
        <v>4.4372876645000003</v>
      </c>
      <c r="T10" s="244">
        <v>4.2213799626000004</v>
      </c>
      <c r="U10" s="244">
        <v>4.5697173681000001</v>
      </c>
      <c r="V10" s="244">
        <v>4.4063150239000004</v>
      </c>
      <c r="W10" s="244">
        <v>4.4544705587999998</v>
      </c>
      <c r="X10" s="244">
        <v>4.6458748021999998</v>
      </c>
      <c r="Y10" s="244">
        <v>4.8996081565000003</v>
      </c>
      <c r="Z10" s="244">
        <v>4.9454892385999996</v>
      </c>
      <c r="AA10" s="244">
        <v>4.9113903887000001</v>
      </c>
      <c r="AB10" s="244">
        <v>4.9986265175</v>
      </c>
      <c r="AC10" s="244">
        <v>4.8858035219999998</v>
      </c>
      <c r="AD10" s="244">
        <v>5.0343272470000002</v>
      </c>
      <c r="AE10" s="244">
        <v>4.8084454903999996</v>
      </c>
      <c r="AF10" s="244">
        <v>4.7076062196999997</v>
      </c>
      <c r="AG10" s="244">
        <v>4.8554483222</v>
      </c>
      <c r="AH10" s="244">
        <v>4.7007083666999998</v>
      </c>
      <c r="AI10" s="244">
        <v>4.4192516857999999</v>
      </c>
      <c r="AJ10" s="244">
        <v>4.6511020183999996</v>
      </c>
      <c r="AK10" s="244">
        <v>4.7360202142999999</v>
      </c>
      <c r="AL10" s="244">
        <v>4.9858574915</v>
      </c>
      <c r="AM10" s="244">
        <v>4.9455410400000002</v>
      </c>
      <c r="AN10" s="244">
        <v>4.8187272245999999</v>
      </c>
      <c r="AO10" s="244">
        <v>4.9866041447000002</v>
      </c>
      <c r="AP10" s="244">
        <v>4.5778958633000002</v>
      </c>
      <c r="AQ10" s="244">
        <v>4.3556406919999997</v>
      </c>
      <c r="AR10" s="244">
        <v>4.1872034079000002</v>
      </c>
      <c r="AS10" s="244">
        <v>4.6761413467999997</v>
      </c>
      <c r="AT10" s="244">
        <v>4.8011214245999998</v>
      </c>
      <c r="AU10" s="244">
        <v>4.7157445428000004</v>
      </c>
      <c r="AV10" s="244">
        <v>4.7313781846999996</v>
      </c>
      <c r="AW10" s="244">
        <v>4.6276727177000003</v>
      </c>
      <c r="AX10" s="244">
        <v>4.7706670519000003</v>
      </c>
      <c r="AY10" s="244">
        <v>4.5950620000000004</v>
      </c>
      <c r="AZ10" s="244">
        <v>4.6189304340000001</v>
      </c>
      <c r="BA10" s="244">
        <v>4.5400530000000003</v>
      </c>
      <c r="BB10" s="244">
        <v>4.4712490000000003</v>
      </c>
      <c r="BC10" s="244">
        <v>4.3836619587000003</v>
      </c>
      <c r="BD10" s="244">
        <v>4.0961559611</v>
      </c>
      <c r="BE10" s="244">
        <v>4.5046575503000001</v>
      </c>
      <c r="BF10" s="244">
        <v>4.6608807583000003</v>
      </c>
      <c r="BG10" s="368">
        <v>4.6463443525999999</v>
      </c>
      <c r="BH10" s="368">
        <v>4.6698990528</v>
      </c>
      <c r="BI10" s="368">
        <v>4.7254315832999998</v>
      </c>
      <c r="BJ10" s="368">
        <v>4.7698479222000003</v>
      </c>
      <c r="BK10" s="368">
        <v>4.7813373537999997</v>
      </c>
      <c r="BL10" s="368">
        <v>4.8185249714999996</v>
      </c>
      <c r="BM10" s="368">
        <v>4.8434681506999997</v>
      </c>
      <c r="BN10" s="368">
        <v>4.8740061500999996</v>
      </c>
      <c r="BO10" s="368">
        <v>4.8193465722999997</v>
      </c>
      <c r="BP10" s="368">
        <v>4.8399404738999996</v>
      </c>
      <c r="BQ10" s="368">
        <v>4.8743688752000001</v>
      </c>
      <c r="BR10" s="368">
        <v>4.7779806837000001</v>
      </c>
      <c r="BS10" s="368">
        <v>4.6543464969999997</v>
      </c>
      <c r="BT10" s="368">
        <v>4.9463188647000003</v>
      </c>
      <c r="BU10" s="368">
        <v>4.9495061426999998</v>
      </c>
      <c r="BV10" s="368">
        <v>4.9522508895000001</v>
      </c>
    </row>
    <row r="11" spans="1:74" ht="11.15" customHeight="1" x14ac:dyDescent="0.25">
      <c r="A11" s="159" t="s">
        <v>299</v>
      </c>
      <c r="B11" s="170" t="s">
        <v>268</v>
      </c>
      <c r="C11" s="244">
        <v>70.127671708999998</v>
      </c>
      <c r="D11" s="244">
        <v>69.915458882999999</v>
      </c>
      <c r="E11" s="244">
        <v>69.957210020999995</v>
      </c>
      <c r="F11" s="244">
        <v>70.256733538000006</v>
      </c>
      <c r="G11" s="244">
        <v>70.436994909000006</v>
      </c>
      <c r="H11" s="244">
        <v>70.833756144000006</v>
      </c>
      <c r="I11" s="244">
        <v>70.880665906999994</v>
      </c>
      <c r="J11" s="244">
        <v>70.668038541000001</v>
      </c>
      <c r="K11" s="244">
        <v>71.047543910000002</v>
      </c>
      <c r="L11" s="244">
        <v>71.307474748999994</v>
      </c>
      <c r="M11" s="244">
        <v>70.913882880000003</v>
      </c>
      <c r="N11" s="244">
        <v>70.180930302999997</v>
      </c>
      <c r="O11" s="244">
        <v>69.135359627</v>
      </c>
      <c r="P11" s="244">
        <v>68.961415948999999</v>
      </c>
      <c r="Q11" s="244">
        <v>68.697903177000001</v>
      </c>
      <c r="R11" s="244">
        <v>68.669909180000005</v>
      </c>
      <c r="S11" s="244">
        <v>68.785597620999994</v>
      </c>
      <c r="T11" s="244">
        <v>69.215229436000001</v>
      </c>
      <c r="U11" s="244">
        <v>68.777060547999994</v>
      </c>
      <c r="V11" s="244">
        <v>69.364881574999998</v>
      </c>
      <c r="W11" s="244">
        <v>67.586392274000005</v>
      </c>
      <c r="X11" s="244">
        <v>68.963020753999999</v>
      </c>
      <c r="Y11" s="244">
        <v>68.819700659000006</v>
      </c>
      <c r="Z11" s="244">
        <v>68.290324385000005</v>
      </c>
      <c r="AA11" s="244">
        <v>67.958364692999993</v>
      </c>
      <c r="AB11" s="244">
        <v>66.953975176</v>
      </c>
      <c r="AC11" s="244">
        <v>67.285536469999997</v>
      </c>
      <c r="AD11" s="244">
        <v>68.973318477000007</v>
      </c>
      <c r="AE11" s="244">
        <v>60.465519983</v>
      </c>
      <c r="AF11" s="244">
        <v>59.046552284999997</v>
      </c>
      <c r="AG11" s="244">
        <v>59.920804451000002</v>
      </c>
      <c r="AH11" s="244">
        <v>61.554126338000003</v>
      </c>
      <c r="AI11" s="244">
        <v>61.464704824000002</v>
      </c>
      <c r="AJ11" s="244">
        <v>61.734010810999997</v>
      </c>
      <c r="AK11" s="244">
        <v>62.163034551999999</v>
      </c>
      <c r="AL11" s="244">
        <v>62.035250628</v>
      </c>
      <c r="AM11" s="244">
        <v>62.806650812999997</v>
      </c>
      <c r="AN11" s="244">
        <v>62.200079625000001</v>
      </c>
      <c r="AO11" s="244">
        <v>62.657333198000003</v>
      </c>
      <c r="AP11" s="244">
        <v>63.227619797000003</v>
      </c>
      <c r="AQ11" s="244">
        <v>64.055417410999993</v>
      </c>
      <c r="AR11" s="244">
        <v>64.655012670000005</v>
      </c>
      <c r="AS11" s="244">
        <v>65.595440878000005</v>
      </c>
      <c r="AT11" s="244">
        <v>65.216238597</v>
      </c>
      <c r="AU11" s="244">
        <v>66.028177486999994</v>
      </c>
      <c r="AV11" s="244">
        <v>65.997006128999999</v>
      </c>
      <c r="AW11" s="244">
        <v>66.289369223999998</v>
      </c>
      <c r="AX11" s="244">
        <v>66.060056180000004</v>
      </c>
      <c r="AY11" s="244">
        <v>66.824360996999999</v>
      </c>
      <c r="AZ11" s="244">
        <v>67.606285997000001</v>
      </c>
      <c r="BA11" s="244">
        <v>67.199894997000001</v>
      </c>
      <c r="BB11" s="244">
        <v>66.667316587000002</v>
      </c>
      <c r="BC11" s="244">
        <v>66.995472000999996</v>
      </c>
      <c r="BD11" s="244">
        <v>67.251649053999998</v>
      </c>
      <c r="BE11" s="244">
        <v>67.989996762000004</v>
      </c>
      <c r="BF11" s="244">
        <v>68.512878641</v>
      </c>
      <c r="BG11" s="368">
        <v>68.734015984999999</v>
      </c>
      <c r="BH11" s="368">
        <v>68.561354703000006</v>
      </c>
      <c r="BI11" s="368">
        <v>68.351099442000006</v>
      </c>
      <c r="BJ11" s="368">
        <v>67.985324843000001</v>
      </c>
      <c r="BK11" s="368">
        <v>67.515678035999997</v>
      </c>
      <c r="BL11" s="368">
        <v>66.787907720000007</v>
      </c>
      <c r="BM11" s="368">
        <v>66.439656456999998</v>
      </c>
      <c r="BN11" s="368">
        <v>66.992609411999993</v>
      </c>
      <c r="BO11" s="368">
        <v>67.447906920999998</v>
      </c>
      <c r="BP11" s="368">
        <v>67.707154928999998</v>
      </c>
      <c r="BQ11" s="368">
        <v>67.602598962000002</v>
      </c>
      <c r="BR11" s="368">
        <v>67.540253218000004</v>
      </c>
      <c r="BS11" s="368">
        <v>67.668815033000001</v>
      </c>
      <c r="BT11" s="368">
        <v>67.319803625000006</v>
      </c>
      <c r="BU11" s="368">
        <v>67.132720902000003</v>
      </c>
      <c r="BV11" s="368">
        <v>66.944784850000005</v>
      </c>
    </row>
    <row r="12" spans="1:74" ht="11.15" customHeight="1" x14ac:dyDescent="0.25">
      <c r="A12" s="159" t="s">
        <v>294</v>
      </c>
      <c r="B12" s="170" t="s">
        <v>874</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35.444386387999998</v>
      </c>
      <c r="P12" s="244">
        <v>35.435905726000001</v>
      </c>
      <c r="Q12" s="244">
        <v>34.985903899</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33.129259826000002</v>
      </c>
      <c r="AX12" s="244">
        <v>33.349787894000002</v>
      </c>
      <c r="AY12" s="244">
        <v>33.441000000000003</v>
      </c>
      <c r="AZ12" s="244">
        <v>34.109000000000002</v>
      </c>
      <c r="BA12" s="244">
        <v>33.722999999999999</v>
      </c>
      <c r="BB12" s="244">
        <v>34.018000000000001</v>
      </c>
      <c r="BC12" s="244">
        <v>33.592154657999998</v>
      </c>
      <c r="BD12" s="244">
        <v>33.745838761000002</v>
      </c>
      <c r="BE12" s="244">
        <v>34.007521844000003</v>
      </c>
      <c r="BF12" s="244">
        <v>34.840722913999997</v>
      </c>
      <c r="BG12" s="368">
        <v>34.662594759999998</v>
      </c>
      <c r="BH12" s="368">
        <v>34.464838983999996</v>
      </c>
      <c r="BI12" s="368">
        <v>34.304969399000001</v>
      </c>
      <c r="BJ12" s="368">
        <v>34.448430823999999</v>
      </c>
      <c r="BK12" s="368">
        <v>34.634207754999998</v>
      </c>
      <c r="BL12" s="368">
        <v>34.597338784999998</v>
      </c>
      <c r="BM12" s="368">
        <v>34.570108163999997</v>
      </c>
      <c r="BN12" s="368">
        <v>34.513242124000001</v>
      </c>
      <c r="BO12" s="368">
        <v>34.458312083999999</v>
      </c>
      <c r="BP12" s="368">
        <v>34.477685915000002</v>
      </c>
      <c r="BQ12" s="368">
        <v>34.431718019000002</v>
      </c>
      <c r="BR12" s="368">
        <v>34.451823083999997</v>
      </c>
      <c r="BS12" s="368">
        <v>34.416241712999998</v>
      </c>
      <c r="BT12" s="368">
        <v>34.376971431999998</v>
      </c>
      <c r="BU12" s="368">
        <v>34.440397267000002</v>
      </c>
      <c r="BV12" s="368">
        <v>34.5173141</v>
      </c>
    </row>
    <row r="13" spans="1:74" ht="11.15" customHeight="1" x14ac:dyDescent="0.25">
      <c r="A13" s="159" t="s">
        <v>295</v>
      </c>
      <c r="B13" s="170" t="s">
        <v>274</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30.106000000000002</v>
      </c>
      <c r="P13" s="244">
        <v>30.091000000000001</v>
      </c>
      <c r="Q13" s="244">
        <v>29.605</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27.754999999999999</v>
      </c>
      <c r="AX13" s="244">
        <v>27.87</v>
      </c>
      <c r="AY13" s="244">
        <v>27.82</v>
      </c>
      <c r="AZ13" s="244">
        <v>28.574999999999999</v>
      </c>
      <c r="BA13" s="244">
        <v>28.215</v>
      </c>
      <c r="BB13" s="244">
        <v>28.59</v>
      </c>
      <c r="BC13" s="244">
        <v>28.104654</v>
      </c>
      <c r="BD13" s="244">
        <v>28.3</v>
      </c>
      <c r="BE13" s="244">
        <v>28.53</v>
      </c>
      <c r="BF13" s="244">
        <v>29.341999999999999</v>
      </c>
      <c r="BG13" s="368">
        <v>29.198426999999999</v>
      </c>
      <c r="BH13" s="368">
        <v>29.013784999999999</v>
      </c>
      <c r="BI13" s="368">
        <v>28.789529000000002</v>
      </c>
      <c r="BJ13" s="368">
        <v>28.855273</v>
      </c>
      <c r="BK13" s="368">
        <v>29.010017000000001</v>
      </c>
      <c r="BL13" s="368">
        <v>29.059176999999998</v>
      </c>
      <c r="BM13" s="368">
        <v>29.058337000000002</v>
      </c>
      <c r="BN13" s="368">
        <v>29.082495999999999</v>
      </c>
      <c r="BO13" s="368">
        <v>29.031656000000002</v>
      </c>
      <c r="BP13" s="368">
        <v>29.030816000000002</v>
      </c>
      <c r="BQ13" s="368">
        <v>28.952974999999999</v>
      </c>
      <c r="BR13" s="368">
        <v>28.952134999999998</v>
      </c>
      <c r="BS13" s="368">
        <v>28.951295000000002</v>
      </c>
      <c r="BT13" s="368">
        <v>28.925454999999999</v>
      </c>
      <c r="BU13" s="368">
        <v>28.924613999999998</v>
      </c>
      <c r="BV13" s="368">
        <v>28.923774000000002</v>
      </c>
    </row>
    <row r="14" spans="1:74" ht="11.15" customHeight="1" x14ac:dyDescent="0.25">
      <c r="A14" s="159" t="s">
        <v>373</v>
      </c>
      <c r="B14" s="170" t="s">
        <v>1014</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5.4797878940000002</v>
      </c>
      <c r="AY14" s="244">
        <v>5.6210000000000004</v>
      </c>
      <c r="AZ14" s="244">
        <v>5.5339999999999998</v>
      </c>
      <c r="BA14" s="244">
        <v>5.508</v>
      </c>
      <c r="BB14" s="244">
        <v>5.4279999999999999</v>
      </c>
      <c r="BC14" s="244">
        <v>5.4875006584000001</v>
      </c>
      <c r="BD14" s="244">
        <v>5.4458387611000001</v>
      </c>
      <c r="BE14" s="244">
        <v>5.4775218439</v>
      </c>
      <c r="BF14" s="244">
        <v>5.4987229137</v>
      </c>
      <c r="BG14" s="368">
        <v>5.4641677604999996</v>
      </c>
      <c r="BH14" s="368">
        <v>5.4510539835999996</v>
      </c>
      <c r="BI14" s="368">
        <v>5.515440399</v>
      </c>
      <c r="BJ14" s="368">
        <v>5.5931578245000004</v>
      </c>
      <c r="BK14" s="368">
        <v>5.6241907548999999</v>
      </c>
      <c r="BL14" s="368">
        <v>5.5381617846999998</v>
      </c>
      <c r="BM14" s="368">
        <v>5.5117711641999998</v>
      </c>
      <c r="BN14" s="368">
        <v>5.4307461239999997</v>
      </c>
      <c r="BO14" s="368">
        <v>5.4266560844000002</v>
      </c>
      <c r="BP14" s="368">
        <v>5.4468699146999997</v>
      </c>
      <c r="BQ14" s="368">
        <v>5.4787430186000003</v>
      </c>
      <c r="BR14" s="368">
        <v>5.4996880839999998</v>
      </c>
      <c r="BS14" s="368">
        <v>5.4649467133999998</v>
      </c>
      <c r="BT14" s="368">
        <v>5.4515164322</v>
      </c>
      <c r="BU14" s="368">
        <v>5.5157832674999998</v>
      </c>
      <c r="BV14" s="368">
        <v>5.5935401005000003</v>
      </c>
    </row>
    <row r="15" spans="1:74" ht="11.15" customHeight="1" x14ac:dyDescent="0.25">
      <c r="A15" s="159" t="s">
        <v>296</v>
      </c>
      <c r="B15" s="170" t="s">
        <v>269</v>
      </c>
      <c r="C15" s="244">
        <v>14.351183789</v>
      </c>
      <c r="D15" s="244">
        <v>14.398633670000001</v>
      </c>
      <c r="E15" s="244">
        <v>14.375411915999999</v>
      </c>
      <c r="F15" s="244">
        <v>14.313587477</v>
      </c>
      <c r="G15" s="244">
        <v>14.377081338</v>
      </c>
      <c r="H15" s="244">
        <v>14.463930559</v>
      </c>
      <c r="I15" s="244">
        <v>14.615824393</v>
      </c>
      <c r="J15" s="244">
        <v>14.401597805</v>
      </c>
      <c r="K15" s="244">
        <v>14.716985151999999</v>
      </c>
      <c r="L15" s="244">
        <v>14.766633096</v>
      </c>
      <c r="M15" s="244">
        <v>14.814260911</v>
      </c>
      <c r="N15" s="244">
        <v>14.934321363</v>
      </c>
      <c r="O15" s="244">
        <v>14.829870548000001</v>
      </c>
      <c r="P15" s="244">
        <v>14.815033477</v>
      </c>
      <c r="Q15" s="244">
        <v>14.693531292999999</v>
      </c>
      <c r="R15" s="244">
        <v>14.349472436999999</v>
      </c>
      <c r="S15" s="244">
        <v>14.282381358</v>
      </c>
      <c r="T15" s="244">
        <v>14.589059644000001</v>
      </c>
      <c r="U15" s="244">
        <v>14.588473972999999</v>
      </c>
      <c r="V15" s="244">
        <v>14.599671807</v>
      </c>
      <c r="W15" s="244">
        <v>14.534911048</v>
      </c>
      <c r="X15" s="244">
        <v>14.553467694</v>
      </c>
      <c r="Y15" s="244">
        <v>14.695878446</v>
      </c>
      <c r="Z15" s="244">
        <v>14.721453788</v>
      </c>
      <c r="AA15" s="244">
        <v>14.738608672</v>
      </c>
      <c r="AB15" s="244">
        <v>14.733611961999999</v>
      </c>
      <c r="AC15" s="244">
        <v>14.707459472</v>
      </c>
      <c r="AD15" s="244">
        <v>14.757960262999999</v>
      </c>
      <c r="AE15" s="244">
        <v>12.49521715</v>
      </c>
      <c r="AF15" s="244">
        <v>12.289604869</v>
      </c>
      <c r="AG15" s="244">
        <v>12.340020763</v>
      </c>
      <c r="AH15" s="244">
        <v>12.888551335000001</v>
      </c>
      <c r="AI15" s="244">
        <v>12.912187316000001</v>
      </c>
      <c r="AJ15" s="244">
        <v>13.05257784</v>
      </c>
      <c r="AK15" s="244">
        <v>13.149003149</v>
      </c>
      <c r="AL15" s="244">
        <v>13.184562123999999</v>
      </c>
      <c r="AM15" s="244">
        <v>13.347597341</v>
      </c>
      <c r="AN15" s="244">
        <v>13.402992818</v>
      </c>
      <c r="AO15" s="244">
        <v>13.519537638999999</v>
      </c>
      <c r="AP15" s="244">
        <v>13.667470424999999</v>
      </c>
      <c r="AQ15" s="244">
        <v>13.671321584999999</v>
      </c>
      <c r="AR15" s="244">
        <v>13.639576561</v>
      </c>
      <c r="AS15" s="244">
        <v>13.704276689</v>
      </c>
      <c r="AT15" s="244">
        <v>13.41327965</v>
      </c>
      <c r="AU15" s="244">
        <v>13.773050593000001</v>
      </c>
      <c r="AV15" s="244">
        <v>14.170042944</v>
      </c>
      <c r="AW15" s="244">
        <v>14.318257148000001</v>
      </c>
      <c r="AX15" s="244">
        <v>14.330182189</v>
      </c>
      <c r="AY15" s="244">
        <v>14.395303999999999</v>
      </c>
      <c r="AZ15" s="244">
        <v>14.440731</v>
      </c>
      <c r="BA15" s="244">
        <v>14.338449000000001</v>
      </c>
      <c r="BB15" s="244">
        <v>13.200514589000001</v>
      </c>
      <c r="BC15" s="244">
        <v>13.498340285999999</v>
      </c>
      <c r="BD15" s="244">
        <v>13.579567098</v>
      </c>
      <c r="BE15" s="244">
        <v>13.826673094</v>
      </c>
      <c r="BF15" s="244">
        <v>13.357118083</v>
      </c>
      <c r="BG15" s="368">
        <v>13.541606537</v>
      </c>
      <c r="BH15" s="368">
        <v>13.938708933999999</v>
      </c>
      <c r="BI15" s="368">
        <v>14.009036265000001</v>
      </c>
      <c r="BJ15" s="368">
        <v>13.702100911</v>
      </c>
      <c r="BK15" s="368">
        <v>13.078390967000001</v>
      </c>
      <c r="BL15" s="368">
        <v>12.371760733</v>
      </c>
      <c r="BM15" s="368">
        <v>12.048292397999999</v>
      </c>
      <c r="BN15" s="368">
        <v>12.235800437</v>
      </c>
      <c r="BO15" s="368">
        <v>12.239665219000001</v>
      </c>
      <c r="BP15" s="368">
        <v>12.415725139999999</v>
      </c>
      <c r="BQ15" s="368">
        <v>12.387337785</v>
      </c>
      <c r="BR15" s="368">
        <v>12.246072713</v>
      </c>
      <c r="BS15" s="368">
        <v>12.270892032000001</v>
      </c>
      <c r="BT15" s="368">
        <v>12.275205032000001</v>
      </c>
      <c r="BU15" s="368">
        <v>12.325303941</v>
      </c>
      <c r="BV15" s="368">
        <v>12.306922781000001</v>
      </c>
    </row>
    <row r="16" spans="1:74" ht="11.15" customHeight="1" x14ac:dyDescent="0.25">
      <c r="A16" s="159" t="s">
        <v>297</v>
      </c>
      <c r="B16" s="170" t="s">
        <v>270</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4.8753810605999996</v>
      </c>
      <c r="AY16" s="244">
        <v>5.2080000000000002</v>
      </c>
      <c r="AZ16" s="244">
        <v>5.117</v>
      </c>
      <c r="BA16" s="244">
        <v>5.1959999999999997</v>
      </c>
      <c r="BB16" s="244">
        <v>5.1660000000000004</v>
      </c>
      <c r="BC16" s="244">
        <v>5.1639999999999997</v>
      </c>
      <c r="BD16" s="244">
        <v>5.2278545399</v>
      </c>
      <c r="BE16" s="244">
        <v>5.0733076823000003</v>
      </c>
      <c r="BF16" s="244">
        <v>5.1417440931999998</v>
      </c>
      <c r="BG16" s="368">
        <v>5.1648274139000003</v>
      </c>
      <c r="BH16" s="368">
        <v>5.1852033272</v>
      </c>
      <c r="BI16" s="368">
        <v>5.20528602</v>
      </c>
      <c r="BJ16" s="368">
        <v>5.1613679405999999</v>
      </c>
      <c r="BK16" s="368">
        <v>5.229863344</v>
      </c>
      <c r="BL16" s="368">
        <v>5.2194352179000001</v>
      </c>
      <c r="BM16" s="368">
        <v>5.2142627717999996</v>
      </c>
      <c r="BN16" s="368">
        <v>5.2205035465999998</v>
      </c>
      <c r="BO16" s="368">
        <v>5.2429170623000001</v>
      </c>
      <c r="BP16" s="368">
        <v>5.2774513816999997</v>
      </c>
      <c r="BQ16" s="368">
        <v>5.2101603610999998</v>
      </c>
      <c r="BR16" s="368">
        <v>5.2460732816000002</v>
      </c>
      <c r="BS16" s="368">
        <v>5.2680725101999997</v>
      </c>
      <c r="BT16" s="368">
        <v>5.2864369974000001</v>
      </c>
      <c r="BU16" s="368">
        <v>5.3048558562999997</v>
      </c>
      <c r="BV16" s="368">
        <v>5.2606530687999999</v>
      </c>
    </row>
    <row r="17" spans="1:74" ht="11.15" customHeight="1" x14ac:dyDescent="0.25">
      <c r="A17" s="159" t="s">
        <v>298</v>
      </c>
      <c r="B17" s="170" t="s">
        <v>272</v>
      </c>
      <c r="C17" s="244">
        <v>14.005839668</v>
      </c>
      <c r="D17" s="244">
        <v>13.949136977</v>
      </c>
      <c r="E17" s="244">
        <v>14.118989963000001</v>
      </c>
      <c r="F17" s="244">
        <v>14.528932161</v>
      </c>
      <c r="G17" s="244">
        <v>14.777262324000001</v>
      </c>
      <c r="H17" s="244">
        <v>14.989421334999999</v>
      </c>
      <c r="I17" s="244">
        <v>14.980095638</v>
      </c>
      <c r="J17" s="244">
        <v>14.703800900999999</v>
      </c>
      <c r="K17" s="244">
        <v>14.704770505999999</v>
      </c>
      <c r="L17" s="244">
        <v>14.648336862000001</v>
      </c>
      <c r="M17" s="244">
        <v>14.458462709999999</v>
      </c>
      <c r="N17" s="244">
        <v>14.311121688</v>
      </c>
      <c r="O17" s="244">
        <v>14.016737591</v>
      </c>
      <c r="P17" s="244">
        <v>13.897111646999999</v>
      </c>
      <c r="Q17" s="244">
        <v>14.089102885000001</v>
      </c>
      <c r="R17" s="244">
        <v>14.416864446</v>
      </c>
      <c r="S17" s="244">
        <v>14.935856936</v>
      </c>
      <c r="T17" s="244">
        <v>14.873169196999999</v>
      </c>
      <c r="U17" s="244">
        <v>14.944386387</v>
      </c>
      <c r="V17" s="244">
        <v>15.318414263999999</v>
      </c>
      <c r="W17" s="244">
        <v>15.207696196000001</v>
      </c>
      <c r="X17" s="244">
        <v>15.157802093000001</v>
      </c>
      <c r="Y17" s="244">
        <v>14.977210452</v>
      </c>
      <c r="Z17" s="244">
        <v>14.533428159</v>
      </c>
      <c r="AA17" s="244">
        <v>14.493606524</v>
      </c>
      <c r="AB17" s="244">
        <v>14.308791526</v>
      </c>
      <c r="AC17" s="244">
        <v>14.443987415</v>
      </c>
      <c r="AD17" s="244">
        <v>14.137295413</v>
      </c>
      <c r="AE17" s="244">
        <v>13.814976262</v>
      </c>
      <c r="AF17" s="244">
        <v>14.465842715999999</v>
      </c>
      <c r="AG17" s="244">
        <v>14.721783427</v>
      </c>
      <c r="AH17" s="244">
        <v>14.756789266</v>
      </c>
      <c r="AI17" s="244">
        <v>14.526524714000001</v>
      </c>
      <c r="AJ17" s="244">
        <v>14.386290555</v>
      </c>
      <c r="AK17" s="244">
        <v>13.924647338</v>
      </c>
      <c r="AL17" s="244">
        <v>13.620210706</v>
      </c>
      <c r="AM17" s="244">
        <v>13.854349713</v>
      </c>
      <c r="AN17" s="244">
        <v>13.732994218</v>
      </c>
      <c r="AO17" s="244">
        <v>13.821431176999999</v>
      </c>
      <c r="AP17" s="244">
        <v>14.194132138000001</v>
      </c>
      <c r="AQ17" s="244">
        <v>14.499783297</v>
      </c>
      <c r="AR17" s="244">
        <v>14.531082542</v>
      </c>
      <c r="AS17" s="244">
        <v>14.742747622</v>
      </c>
      <c r="AT17" s="244">
        <v>14.650885493000001</v>
      </c>
      <c r="AU17" s="244">
        <v>14.663289402</v>
      </c>
      <c r="AV17" s="244">
        <v>14.034861655</v>
      </c>
      <c r="AW17" s="244">
        <v>13.876471189</v>
      </c>
      <c r="AX17" s="244">
        <v>13.504705036000001</v>
      </c>
      <c r="AY17" s="244">
        <v>13.780056997000001</v>
      </c>
      <c r="AZ17" s="244">
        <v>13.939554997</v>
      </c>
      <c r="BA17" s="244">
        <v>13.942445997</v>
      </c>
      <c r="BB17" s="244">
        <v>14.282801997</v>
      </c>
      <c r="BC17" s="244">
        <v>14.740977057</v>
      </c>
      <c r="BD17" s="244">
        <v>14.698388654</v>
      </c>
      <c r="BE17" s="244">
        <v>15.082494142</v>
      </c>
      <c r="BF17" s="244">
        <v>15.173293551</v>
      </c>
      <c r="BG17" s="368">
        <v>15.364987274000001</v>
      </c>
      <c r="BH17" s="368">
        <v>14.972603458</v>
      </c>
      <c r="BI17" s="368">
        <v>14.831807757</v>
      </c>
      <c r="BJ17" s="368">
        <v>14.673425167</v>
      </c>
      <c r="BK17" s="368">
        <v>14.57321597</v>
      </c>
      <c r="BL17" s="368">
        <v>14.599372985</v>
      </c>
      <c r="BM17" s="368">
        <v>14.606993123000001</v>
      </c>
      <c r="BN17" s="368">
        <v>15.023063304000001</v>
      </c>
      <c r="BO17" s="368">
        <v>15.507012555999999</v>
      </c>
      <c r="BP17" s="368">
        <v>15.536292491999999</v>
      </c>
      <c r="BQ17" s="368">
        <v>15.573382798000001</v>
      </c>
      <c r="BR17" s="368">
        <v>15.59628414</v>
      </c>
      <c r="BS17" s="368">
        <v>15.713608776999999</v>
      </c>
      <c r="BT17" s="368">
        <v>15.381190163999999</v>
      </c>
      <c r="BU17" s="368">
        <v>15.062163837</v>
      </c>
      <c r="BV17" s="368">
        <v>14.859894899</v>
      </c>
    </row>
    <row r="18" spans="1:74" ht="11.15" customHeight="1" x14ac:dyDescent="0.25">
      <c r="A18" s="159" t="s">
        <v>300</v>
      </c>
      <c r="B18" s="170" t="s">
        <v>1380</v>
      </c>
      <c r="C18" s="244">
        <v>98.712597998000007</v>
      </c>
      <c r="D18" s="244">
        <v>98.961316402999998</v>
      </c>
      <c r="E18" s="244">
        <v>99.283304489000002</v>
      </c>
      <c r="F18" s="244">
        <v>99.453271900000004</v>
      </c>
      <c r="G18" s="244">
        <v>99.450692888999995</v>
      </c>
      <c r="H18" s="244">
        <v>100.15375973</v>
      </c>
      <c r="I18" s="244">
        <v>100.95642269</v>
      </c>
      <c r="J18" s="244">
        <v>101.49875419999999</v>
      </c>
      <c r="K18" s="244">
        <v>101.2155724</v>
      </c>
      <c r="L18" s="244">
        <v>102.12310757</v>
      </c>
      <c r="M18" s="244">
        <v>102.21849921</v>
      </c>
      <c r="N18" s="244">
        <v>101.58352571</v>
      </c>
      <c r="O18" s="244">
        <v>99.872430398999995</v>
      </c>
      <c r="P18" s="244">
        <v>99.688688890999998</v>
      </c>
      <c r="Q18" s="244">
        <v>99.718607148999993</v>
      </c>
      <c r="R18" s="244">
        <v>100.05304284</v>
      </c>
      <c r="S18" s="244">
        <v>99.860288944000004</v>
      </c>
      <c r="T18" s="244">
        <v>100.27481280000001</v>
      </c>
      <c r="U18" s="244">
        <v>99.759425992999994</v>
      </c>
      <c r="V18" s="244">
        <v>100.88564242</v>
      </c>
      <c r="W18" s="244">
        <v>99.212730566000005</v>
      </c>
      <c r="X18" s="244">
        <v>101.06407831</v>
      </c>
      <c r="Y18" s="244">
        <v>101.74717554999999</v>
      </c>
      <c r="Z18" s="244">
        <v>101.43111822</v>
      </c>
      <c r="AA18" s="244">
        <v>101.0011904</v>
      </c>
      <c r="AB18" s="244">
        <v>99.816437489999998</v>
      </c>
      <c r="AC18" s="244">
        <v>100.06802015</v>
      </c>
      <c r="AD18" s="244">
        <v>99.448447958000003</v>
      </c>
      <c r="AE18" s="244">
        <v>88.142924889</v>
      </c>
      <c r="AF18" s="244">
        <v>88.281987071000003</v>
      </c>
      <c r="AG18" s="244">
        <v>90.139823608</v>
      </c>
      <c r="AH18" s="244">
        <v>91.081676024000004</v>
      </c>
      <c r="AI18" s="244">
        <v>91.169144075999995</v>
      </c>
      <c r="AJ18" s="244">
        <v>91.455452793000006</v>
      </c>
      <c r="AK18" s="244">
        <v>93.118049966000001</v>
      </c>
      <c r="AL18" s="244">
        <v>93.062008632000001</v>
      </c>
      <c r="AM18" s="244">
        <v>93.881341156000005</v>
      </c>
      <c r="AN18" s="244">
        <v>90.535413677999998</v>
      </c>
      <c r="AO18" s="244">
        <v>93.841710419999998</v>
      </c>
      <c r="AP18" s="244">
        <v>94.006323760000001</v>
      </c>
      <c r="AQ18" s="244">
        <v>94.953326793000002</v>
      </c>
      <c r="AR18" s="244">
        <v>95.520595643999997</v>
      </c>
      <c r="AS18" s="244">
        <v>97.043666850999998</v>
      </c>
      <c r="AT18" s="244">
        <v>96.522897424999996</v>
      </c>
      <c r="AU18" s="244">
        <v>96.699492441999993</v>
      </c>
      <c r="AV18" s="244">
        <v>98.067547426000004</v>
      </c>
      <c r="AW18" s="244">
        <v>98.679130587000003</v>
      </c>
      <c r="AX18" s="244">
        <v>98.291970453000005</v>
      </c>
      <c r="AY18" s="244">
        <v>98.067444514000002</v>
      </c>
      <c r="AZ18" s="244">
        <v>98.946811109999999</v>
      </c>
      <c r="BA18" s="244">
        <v>99.387063287999993</v>
      </c>
      <c r="BB18" s="244">
        <v>98.603605020000003</v>
      </c>
      <c r="BC18" s="244">
        <v>98.696738412000002</v>
      </c>
      <c r="BD18" s="244">
        <v>99.185517098000005</v>
      </c>
      <c r="BE18" s="244">
        <v>100.33444387</v>
      </c>
      <c r="BF18" s="244">
        <v>101.26002817</v>
      </c>
      <c r="BG18" s="368">
        <v>101.49870238</v>
      </c>
      <c r="BH18" s="368">
        <v>101.46849068</v>
      </c>
      <c r="BI18" s="368">
        <v>101.94997302</v>
      </c>
      <c r="BJ18" s="368">
        <v>101.62220498000001</v>
      </c>
      <c r="BK18" s="368">
        <v>101.25376948</v>
      </c>
      <c r="BL18" s="368">
        <v>100.59665007</v>
      </c>
      <c r="BM18" s="368">
        <v>100.29889065</v>
      </c>
      <c r="BN18" s="368">
        <v>100.9488585</v>
      </c>
      <c r="BO18" s="368">
        <v>101.39159298</v>
      </c>
      <c r="BP18" s="368">
        <v>101.55049083</v>
      </c>
      <c r="BQ18" s="368">
        <v>101.55517105</v>
      </c>
      <c r="BR18" s="368">
        <v>101.51051778999999</v>
      </c>
      <c r="BS18" s="368">
        <v>101.57430607000001</v>
      </c>
      <c r="BT18" s="368">
        <v>101.53734909000001</v>
      </c>
      <c r="BU18" s="368">
        <v>101.67657297</v>
      </c>
      <c r="BV18" s="368">
        <v>101.4717526</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374</v>
      </c>
      <c r="B20" s="170" t="s">
        <v>1381</v>
      </c>
      <c r="C20" s="244">
        <v>61.695472645999999</v>
      </c>
      <c r="D20" s="244">
        <v>62.102151067000001</v>
      </c>
      <c r="E20" s="244">
        <v>62.593019245999997</v>
      </c>
      <c r="F20" s="244">
        <v>62.798580899999997</v>
      </c>
      <c r="G20" s="244">
        <v>62.914564542000001</v>
      </c>
      <c r="H20" s="244">
        <v>63.616878376000003</v>
      </c>
      <c r="I20" s="244">
        <v>64.373199717999995</v>
      </c>
      <c r="J20" s="244">
        <v>64.672637264000002</v>
      </c>
      <c r="K20" s="244">
        <v>64.256307046000003</v>
      </c>
      <c r="L20" s="244">
        <v>64.994125675999996</v>
      </c>
      <c r="M20" s="244">
        <v>65.333862855999996</v>
      </c>
      <c r="N20" s="244">
        <v>65.472561361000004</v>
      </c>
      <c r="O20" s="244">
        <v>64.428044010999997</v>
      </c>
      <c r="P20" s="244">
        <v>64.252783164999997</v>
      </c>
      <c r="Q20" s="244">
        <v>64.73270325</v>
      </c>
      <c r="R20" s="244">
        <v>65.007835643999996</v>
      </c>
      <c r="S20" s="244">
        <v>65.151294715999995</v>
      </c>
      <c r="T20" s="244">
        <v>65.477177303000005</v>
      </c>
      <c r="U20" s="244">
        <v>65.388590905000001</v>
      </c>
      <c r="V20" s="244">
        <v>66.289212014</v>
      </c>
      <c r="W20" s="244">
        <v>66.215310634999994</v>
      </c>
      <c r="X20" s="244">
        <v>66.647692444</v>
      </c>
      <c r="Y20" s="244">
        <v>67.462928887999993</v>
      </c>
      <c r="Z20" s="244">
        <v>67.221040880000004</v>
      </c>
      <c r="AA20" s="244">
        <v>67.202979103999994</v>
      </c>
      <c r="AB20" s="244">
        <v>66.767804002000005</v>
      </c>
      <c r="AC20" s="244">
        <v>66.810833967999997</v>
      </c>
      <c r="AD20" s="244">
        <v>64.177415256000003</v>
      </c>
      <c r="AE20" s="244">
        <v>58.815506118000002</v>
      </c>
      <c r="AF20" s="244">
        <v>60.909266070999998</v>
      </c>
      <c r="AG20" s="244">
        <v>62.130844547000002</v>
      </c>
      <c r="AH20" s="244">
        <v>62.068710688000003</v>
      </c>
      <c r="AI20" s="244">
        <v>62.038290382</v>
      </c>
      <c r="AJ20" s="244">
        <v>61.996169977999998</v>
      </c>
      <c r="AK20" s="244">
        <v>62.883805002000003</v>
      </c>
      <c r="AL20" s="244">
        <v>62.630321434000003</v>
      </c>
      <c r="AM20" s="244">
        <v>63.272940497</v>
      </c>
      <c r="AN20" s="244">
        <v>60.420255488999999</v>
      </c>
      <c r="AO20" s="244">
        <v>63.559785337999998</v>
      </c>
      <c r="AP20" s="244">
        <v>63.644364525999997</v>
      </c>
      <c r="AQ20" s="244">
        <v>64.093291765000004</v>
      </c>
      <c r="AR20" s="244">
        <v>64.107519577999994</v>
      </c>
      <c r="AS20" s="244">
        <v>64.889590784000006</v>
      </c>
      <c r="AT20" s="244">
        <v>64.374205031000002</v>
      </c>
      <c r="AU20" s="244">
        <v>64.144036010999997</v>
      </c>
      <c r="AV20" s="244">
        <v>65.232826958000004</v>
      </c>
      <c r="AW20" s="244">
        <v>65.549870760999994</v>
      </c>
      <c r="AX20" s="244">
        <v>64.942182559000003</v>
      </c>
      <c r="AY20" s="244">
        <v>64.626444513999999</v>
      </c>
      <c r="AZ20" s="244">
        <v>64.837811110000004</v>
      </c>
      <c r="BA20" s="244">
        <v>65.664063287999994</v>
      </c>
      <c r="BB20" s="244">
        <v>64.585605020000003</v>
      </c>
      <c r="BC20" s="244">
        <v>65.104583753</v>
      </c>
      <c r="BD20" s="244">
        <v>65.439678337000004</v>
      </c>
      <c r="BE20" s="244">
        <v>66.326922022999995</v>
      </c>
      <c r="BF20" s="244">
        <v>66.419305253999994</v>
      </c>
      <c r="BG20" s="368">
        <v>66.836107623000004</v>
      </c>
      <c r="BH20" s="368">
        <v>67.003651699000002</v>
      </c>
      <c r="BI20" s="368">
        <v>67.645003623999997</v>
      </c>
      <c r="BJ20" s="368">
        <v>67.173774158000001</v>
      </c>
      <c r="BK20" s="368">
        <v>66.619561730000001</v>
      </c>
      <c r="BL20" s="368">
        <v>65.999311281999994</v>
      </c>
      <c r="BM20" s="368">
        <v>65.728782484000007</v>
      </c>
      <c r="BN20" s="368">
        <v>66.435616373000002</v>
      </c>
      <c r="BO20" s="368">
        <v>66.933280897000003</v>
      </c>
      <c r="BP20" s="368">
        <v>67.072804911999995</v>
      </c>
      <c r="BQ20" s="368">
        <v>67.123453028</v>
      </c>
      <c r="BR20" s="368">
        <v>67.058694705999997</v>
      </c>
      <c r="BS20" s="368">
        <v>67.158064354000004</v>
      </c>
      <c r="BT20" s="368">
        <v>67.160377658000002</v>
      </c>
      <c r="BU20" s="368">
        <v>67.236175703000001</v>
      </c>
      <c r="BV20" s="368">
        <v>66.954438502000002</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1015</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281</v>
      </c>
      <c r="B23" s="170" t="s">
        <v>242</v>
      </c>
      <c r="C23" s="244">
        <v>47.341221177000001</v>
      </c>
      <c r="D23" s="244">
        <v>48.178454930999997</v>
      </c>
      <c r="E23" s="244">
        <v>48.077062300000001</v>
      </c>
      <c r="F23" s="244">
        <v>46.921163839000002</v>
      </c>
      <c r="G23" s="244">
        <v>47.009322760000003</v>
      </c>
      <c r="H23" s="244">
        <v>47.630827445000001</v>
      </c>
      <c r="I23" s="244">
        <v>48.29130129</v>
      </c>
      <c r="J23" s="244">
        <v>48.941653445999997</v>
      </c>
      <c r="K23" s="244">
        <v>47.275073112999998</v>
      </c>
      <c r="L23" s="244">
        <v>48.093681740999997</v>
      </c>
      <c r="M23" s="244">
        <v>48.010448160000003</v>
      </c>
      <c r="N23" s="244">
        <v>47.053887928000002</v>
      </c>
      <c r="O23" s="244">
        <v>47.964895585000001</v>
      </c>
      <c r="P23" s="244">
        <v>48.320728799999998</v>
      </c>
      <c r="Q23" s="244">
        <v>46.828749358000003</v>
      </c>
      <c r="R23" s="244">
        <v>47.538342767000003</v>
      </c>
      <c r="S23" s="244">
        <v>46.7167186</v>
      </c>
      <c r="T23" s="244">
        <v>47.410364459999997</v>
      </c>
      <c r="U23" s="244">
        <v>48.545119870000001</v>
      </c>
      <c r="V23" s="244">
        <v>48.799878262</v>
      </c>
      <c r="W23" s="244">
        <v>47.419749877999998</v>
      </c>
      <c r="X23" s="244">
        <v>47.785288057999999</v>
      </c>
      <c r="Y23" s="244">
        <v>47.869890032000001</v>
      </c>
      <c r="Z23" s="244">
        <v>47.749788183</v>
      </c>
      <c r="AA23" s="244">
        <v>46.112020516999998</v>
      </c>
      <c r="AB23" s="244">
        <v>47.235340002000001</v>
      </c>
      <c r="AC23" s="244">
        <v>43.301539697999999</v>
      </c>
      <c r="AD23" s="244">
        <v>35.016801112000003</v>
      </c>
      <c r="AE23" s="244">
        <v>37.182762265999997</v>
      </c>
      <c r="AF23" s="244">
        <v>40.397037603000001</v>
      </c>
      <c r="AG23" s="244">
        <v>42.212073859</v>
      </c>
      <c r="AH23" s="244">
        <v>41.877996219000003</v>
      </c>
      <c r="AI23" s="244">
        <v>42.693614066000002</v>
      </c>
      <c r="AJ23" s="244">
        <v>42.806869401999997</v>
      </c>
      <c r="AK23" s="244">
        <v>42.823791583000002</v>
      </c>
      <c r="AL23" s="244">
        <v>43.140771465</v>
      </c>
      <c r="AM23" s="244">
        <v>41.870685852999998</v>
      </c>
      <c r="AN23" s="244">
        <v>42.019423799000002</v>
      </c>
      <c r="AO23" s="244">
        <v>43.832676493000001</v>
      </c>
      <c r="AP23" s="244">
        <v>43.363763423999998</v>
      </c>
      <c r="AQ23" s="244">
        <v>43.395050283000003</v>
      </c>
      <c r="AR23" s="244">
        <v>45.684015930999998</v>
      </c>
      <c r="AS23" s="244">
        <v>45.659314950000002</v>
      </c>
      <c r="AT23" s="244">
        <v>45.817553474999997</v>
      </c>
      <c r="AU23" s="244">
        <v>46.142698365000001</v>
      </c>
      <c r="AV23" s="244">
        <v>46.224254428000002</v>
      </c>
      <c r="AW23" s="244">
        <v>46.754084314000004</v>
      </c>
      <c r="AX23" s="244">
        <v>47.680513918999999</v>
      </c>
      <c r="AY23" s="244">
        <v>44.645412206000003</v>
      </c>
      <c r="AZ23" s="244">
        <v>46.765526723999997</v>
      </c>
      <c r="BA23" s="244">
        <v>46.228269380999997</v>
      </c>
      <c r="BB23" s="244">
        <v>44.780830825999999</v>
      </c>
      <c r="BC23" s="244">
        <v>45.184740712</v>
      </c>
      <c r="BD23" s="244">
        <v>46.053551874999997</v>
      </c>
      <c r="BE23" s="244">
        <v>45.471279653000003</v>
      </c>
      <c r="BF23" s="244">
        <v>46.071651664999997</v>
      </c>
      <c r="BG23" s="368">
        <v>46.064137672000001</v>
      </c>
      <c r="BH23" s="368">
        <v>46.678943509</v>
      </c>
      <c r="BI23" s="368">
        <v>46.952527140000001</v>
      </c>
      <c r="BJ23" s="368">
        <v>47.332730523000002</v>
      </c>
      <c r="BK23" s="368">
        <v>46.172360134999998</v>
      </c>
      <c r="BL23" s="368">
        <v>47.056324275000001</v>
      </c>
      <c r="BM23" s="368">
        <v>46.597858832</v>
      </c>
      <c r="BN23" s="368">
        <v>45.593377263999997</v>
      </c>
      <c r="BO23" s="368">
        <v>45.309406097</v>
      </c>
      <c r="BP23" s="368">
        <v>46.001725780999998</v>
      </c>
      <c r="BQ23" s="368">
        <v>46.324964860999998</v>
      </c>
      <c r="BR23" s="368">
        <v>46.506554082000001</v>
      </c>
      <c r="BS23" s="368">
        <v>46.259779746</v>
      </c>
      <c r="BT23" s="368">
        <v>46.53785525</v>
      </c>
      <c r="BU23" s="368">
        <v>46.509344243000001</v>
      </c>
      <c r="BV23" s="368">
        <v>47.061164222999999</v>
      </c>
    </row>
    <row r="24" spans="1:74" ht="11.15" customHeight="1" x14ac:dyDescent="0.25">
      <c r="A24" s="159" t="s">
        <v>275</v>
      </c>
      <c r="B24" s="170" t="s">
        <v>243</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19.933385999999999</v>
      </c>
      <c r="AB24" s="244">
        <v>20.132245999999999</v>
      </c>
      <c r="AC24" s="244">
        <v>18.462838000000001</v>
      </c>
      <c r="AD24" s="244">
        <v>14.548503</v>
      </c>
      <c r="AE24" s="244">
        <v>16.078182999999999</v>
      </c>
      <c r="AF24" s="244">
        <v>17.578056</v>
      </c>
      <c r="AG24" s="244">
        <v>18.381069</v>
      </c>
      <c r="AH24" s="244">
        <v>18.557874000000002</v>
      </c>
      <c r="AI24" s="244">
        <v>18.414828</v>
      </c>
      <c r="AJ24" s="244">
        <v>18.613648000000001</v>
      </c>
      <c r="AK24" s="244">
        <v>18.742515999999998</v>
      </c>
      <c r="AL24" s="244">
        <v>18.801689</v>
      </c>
      <c r="AM24" s="244">
        <v>18.814347999999999</v>
      </c>
      <c r="AN24" s="244">
        <v>17.699107999999999</v>
      </c>
      <c r="AO24" s="244">
        <v>19.132116</v>
      </c>
      <c r="AP24" s="244">
        <v>19.743698999999999</v>
      </c>
      <c r="AQ24" s="244">
        <v>20.049742999999999</v>
      </c>
      <c r="AR24" s="244">
        <v>20.585872999999999</v>
      </c>
      <c r="AS24" s="244">
        <v>20.171831000000001</v>
      </c>
      <c r="AT24" s="244">
        <v>20.572572999999998</v>
      </c>
      <c r="AU24" s="244">
        <v>20.138569</v>
      </c>
      <c r="AV24" s="244">
        <v>20.377148999999999</v>
      </c>
      <c r="AW24" s="244">
        <v>20.572648000000001</v>
      </c>
      <c r="AX24" s="244">
        <v>20.656689</v>
      </c>
      <c r="AY24" s="244">
        <v>19.731003999999999</v>
      </c>
      <c r="AZ24" s="244">
        <v>20.435635000000001</v>
      </c>
      <c r="BA24" s="244">
        <v>20.511869999999998</v>
      </c>
      <c r="BB24" s="244">
        <v>19.957373</v>
      </c>
      <c r="BC24" s="244">
        <v>20.076816999999998</v>
      </c>
      <c r="BD24" s="244">
        <v>20.771954000000001</v>
      </c>
      <c r="BE24" s="244">
        <v>20.030790017000001</v>
      </c>
      <c r="BF24" s="244">
        <v>20.531087528</v>
      </c>
      <c r="BG24" s="368">
        <v>20.406759999999998</v>
      </c>
      <c r="BH24" s="368">
        <v>20.689830000000001</v>
      </c>
      <c r="BI24" s="368">
        <v>20.860510000000001</v>
      </c>
      <c r="BJ24" s="368">
        <v>20.86684</v>
      </c>
      <c r="BK24" s="368">
        <v>20.307659999999998</v>
      </c>
      <c r="BL24" s="368">
        <v>20.244389999999999</v>
      </c>
      <c r="BM24" s="368">
        <v>20.61205</v>
      </c>
      <c r="BN24" s="368">
        <v>20.587060000000001</v>
      </c>
      <c r="BO24" s="368">
        <v>20.7315</v>
      </c>
      <c r="BP24" s="368">
        <v>20.800689999999999</v>
      </c>
      <c r="BQ24" s="368">
        <v>20.945309999999999</v>
      </c>
      <c r="BR24" s="368">
        <v>21.03069</v>
      </c>
      <c r="BS24" s="368">
        <v>20.665949999999999</v>
      </c>
      <c r="BT24" s="368">
        <v>21.017880000000002</v>
      </c>
      <c r="BU24" s="368">
        <v>21.003640000000001</v>
      </c>
      <c r="BV24" s="368">
        <v>21.036380000000001</v>
      </c>
    </row>
    <row r="25" spans="1:74" ht="11.15" customHeight="1" x14ac:dyDescent="0.25">
      <c r="A25" s="159" t="s">
        <v>276</v>
      </c>
      <c r="B25" s="170" t="s">
        <v>263</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0.20221330300000001</v>
      </c>
      <c r="AZ25" s="244">
        <v>0.20056443800000001</v>
      </c>
      <c r="BA25" s="244">
        <v>0.26379767100000001</v>
      </c>
      <c r="BB25" s="244">
        <v>0.164701826</v>
      </c>
      <c r="BC25" s="244">
        <v>0.22187367999999999</v>
      </c>
      <c r="BD25" s="244">
        <v>0.20907526200000001</v>
      </c>
      <c r="BE25" s="244">
        <v>0.202003658</v>
      </c>
      <c r="BF25" s="244">
        <v>0.22234895700000001</v>
      </c>
      <c r="BG25" s="368">
        <v>0.189775524</v>
      </c>
      <c r="BH25" s="368">
        <v>0.25217853899999998</v>
      </c>
      <c r="BI25" s="368">
        <v>0.220718839</v>
      </c>
      <c r="BJ25" s="368">
        <v>0.17767550200000001</v>
      </c>
      <c r="BK25" s="368">
        <v>0.20161781600000001</v>
      </c>
      <c r="BL25" s="368">
        <v>0.19808231300000001</v>
      </c>
      <c r="BM25" s="368">
        <v>0.25354597899999998</v>
      </c>
      <c r="BN25" s="368">
        <v>0.171270904</v>
      </c>
      <c r="BO25" s="368">
        <v>0.21988491099999999</v>
      </c>
      <c r="BP25" s="368">
        <v>0.209280198</v>
      </c>
      <c r="BQ25" s="368">
        <v>0.20291742199999999</v>
      </c>
      <c r="BR25" s="368">
        <v>0.22006831800000001</v>
      </c>
      <c r="BS25" s="368">
        <v>0.19270498699999999</v>
      </c>
      <c r="BT25" s="368">
        <v>0.245148327</v>
      </c>
      <c r="BU25" s="368">
        <v>0.21828941599999999</v>
      </c>
      <c r="BV25" s="368">
        <v>0.18181528999999999</v>
      </c>
    </row>
    <row r="26" spans="1:74" ht="11.15" customHeight="1" x14ac:dyDescent="0.25">
      <c r="A26" s="159" t="s">
        <v>277</v>
      </c>
      <c r="B26" s="170" t="s">
        <v>264</v>
      </c>
      <c r="C26" s="244">
        <v>2.4382903225999999</v>
      </c>
      <c r="D26" s="244">
        <v>2.4638214286000002</v>
      </c>
      <c r="E26" s="244">
        <v>2.3146451613000001</v>
      </c>
      <c r="F26" s="244">
        <v>2.3340666667000001</v>
      </c>
      <c r="G26" s="244">
        <v>2.4872258065000001</v>
      </c>
      <c r="H26" s="244">
        <v>2.4525333332999999</v>
      </c>
      <c r="I26" s="244">
        <v>2.6263548387000002</v>
      </c>
      <c r="J26" s="244">
        <v>2.6166129032000001</v>
      </c>
      <c r="K26" s="244">
        <v>2.6714000000000002</v>
      </c>
      <c r="L26" s="244">
        <v>2.7151290323000001</v>
      </c>
      <c r="M26" s="244">
        <v>2.5961666666999998</v>
      </c>
      <c r="N26" s="244">
        <v>2.3873225805999998</v>
      </c>
      <c r="O26" s="244">
        <v>2.5003609999999998</v>
      </c>
      <c r="P26" s="244">
        <v>2.5489069999999998</v>
      </c>
      <c r="Q26" s="244">
        <v>2.3824999999999998</v>
      </c>
      <c r="R26" s="244">
        <v>2.203344</v>
      </c>
      <c r="S26" s="244">
        <v>2.4128509999999999</v>
      </c>
      <c r="T26" s="244">
        <v>2.4855459999999998</v>
      </c>
      <c r="U26" s="244">
        <v>2.5546199999999999</v>
      </c>
      <c r="V26" s="244">
        <v>2.7128060000000001</v>
      </c>
      <c r="W26" s="244">
        <v>2.58602</v>
      </c>
      <c r="X26" s="244">
        <v>2.539558</v>
      </c>
      <c r="Y26" s="244">
        <v>2.502685</v>
      </c>
      <c r="Z26" s="244">
        <v>2.4774310000000002</v>
      </c>
      <c r="AA26" s="244">
        <v>2.4048949999999998</v>
      </c>
      <c r="AB26" s="244">
        <v>2.551167</v>
      </c>
      <c r="AC26" s="244">
        <v>2.2482920000000002</v>
      </c>
      <c r="AD26" s="244">
        <v>1.789172</v>
      </c>
      <c r="AE26" s="244">
        <v>1.9721439999999999</v>
      </c>
      <c r="AF26" s="244">
        <v>2.1989580000000002</v>
      </c>
      <c r="AG26" s="244">
        <v>2.1824210000000002</v>
      </c>
      <c r="AH26" s="244">
        <v>2.1984970000000001</v>
      </c>
      <c r="AI26" s="244">
        <v>2.2225969999999999</v>
      </c>
      <c r="AJ26" s="244">
        <v>2.1477409999999999</v>
      </c>
      <c r="AK26" s="244">
        <v>2.3148390000000001</v>
      </c>
      <c r="AL26" s="244">
        <v>2.0870440000000001</v>
      </c>
      <c r="AM26" s="244">
        <v>2.1663860000000001</v>
      </c>
      <c r="AN26" s="244">
        <v>2.1498240000000002</v>
      </c>
      <c r="AO26" s="244">
        <v>2.238842</v>
      </c>
      <c r="AP26" s="244">
        <v>2.0443090000000002</v>
      </c>
      <c r="AQ26" s="244">
        <v>2.095596</v>
      </c>
      <c r="AR26" s="244">
        <v>2.3498770000000002</v>
      </c>
      <c r="AS26" s="244">
        <v>2.4628380000000001</v>
      </c>
      <c r="AT26" s="244">
        <v>2.4385330000000001</v>
      </c>
      <c r="AU26" s="244">
        <v>2.3726850000000002</v>
      </c>
      <c r="AV26" s="244">
        <v>2.267709</v>
      </c>
      <c r="AW26" s="244">
        <v>2.3914089999999999</v>
      </c>
      <c r="AX26" s="244">
        <v>2.3306740000000001</v>
      </c>
      <c r="AY26" s="244">
        <v>2.2864680000000002</v>
      </c>
      <c r="AZ26" s="244">
        <v>2.3943750000000001</v>
      </c>
      <c r="BA26" s="244">
        <v>2.104606</v>
      </c>
      <c r="BB26" s="244">
        <v>2.1144690000000002</v>
      </c>
      <c r="BC26" s="244">
        <v>2.059075</v>
      </c>
      <c r="BD26" s="244">
        <v>2.3966225560000001</v>
      </c>
      <c r="BE26" s="244">
        <v>2.4132143099999999</v>
      </c>
      <c r="BF26" s="244">
        <v>2.4721654590000002</v>
      </c>
      <c r="BG26" s="368">
        <v>2.437703736</v>
      </c>
      <c r="BH26" s="368">
        <v>2.4350892449999999</v>
      </c>
      <c r="BI26" s="368">
        <v>2.4834299130000002</v>
      </c>
      <c r="BJ26" s="368">
        <v>2.4861179569999998</v>
      </c>
      <c r="BK26" s="368">
        <v>2.4419565300000001</v>
      </c>
      <c r="BL26" s="368">
        <v>2.488495527</v>
      </c>
      <c r="BM26" s="368">
        <v>2.3807352750000002</v>
      </c>
      <c r="BN26" s="368">
        <v>2.3226182450000001</v>
      </c>
      <c r="BO26" s="368">
        <v>2.3824859479999998</v>
      </c>
      <c r="BP26" s="368">
        <v>2.4426255659999998</v>
      </c>
      <c r="BQ26" s="368">
        <v>2.4634443340000001</v>
      </c>
      <c r="BR26" s="368">
        <v>2.5207851269999999</v>
      </c>
      <c r="BS26" s="368">
        <v>2.472275797</v>
      </c>
      <c r="BT26" s="368">
        <v>2.4460920939999999</v>
      </c>
      <c r="BU26" s="368">
        <v>2.4680056619999999</v>
      </c>
      <c r="BV26" s="368">
        <v>2.4733730189999998</v>
      </c>
    </row>
    <row r="27" spans="1:74" ht="11.15" customHeight="1" x14ac:dyDescent="0.25">
      <c r="A27" s="159" t="s">
        <v>278</v>
      </c>
      <c r="B27" s="170" t="s">
        <v>265</v>
      </c>
      <c r="C27" s="244">
        <v>13.415516129</v>
      </c>
      <c r="D27" s="244">
        <v>14.656607143</v>
      </c>
      <c r="E27" s="244">
        <v>14.327870967999999</v>
      </c>
      <c r="F27" s="244">
        <v>14.287933333</v>
      </c>
      <c r="G27" s="244">
        <v>14.104806452</v>
      </c>
      <c r="H27" s="244">
        <v>14.4442</v>
      </c>
      <c r="I27" s="244">
        <v>14.853354839</v>
      </c>
      <c r="J27" s="244">
        <v>14.751258065</v>
      </c>
      <c r="K27" s="244">
        <v>14.516833332999999</v>
      </c>
      <c r="L27" s="244">
        <v>14.615419355</v>
      </c>
      <c r="M27" s="244">
        <v>14.199233333</v>
      </c>
      <c r="N27" s="244">
        <v>13.650967742000001</v>
      </c>
      <c r="O27" s="244">
        <v>14.004354838999999</v>
      </c>
      <c r="P27" s="244">
        <v>14.37</v>
      </c>
      <c r="Q27" s="244">
        <v>13.925516129</v>
      </c>
      <c r="R27" s="244">
        <v>14.509433333</v>
      </c>
      <c r="S27" s="244">
        <v>13.994903226</v>
      </c>
      <c r="T27" s="244">
        <v>14.2401</v>
      </c>
      <c r="U27" s="244">
        <v>14.992612902999999</v>
      </c>
      <c r="V27" s="244">
        <v>14.581064516</v>
      </c>
      <c r="W27" s="244">
        <v>14.605499999999999</v>
      </c>
      <c r="X27" s="244">
        <v>14.574709677</v>
      </c>
      <c r="Y27" s="244">
        <v>14.0418</v>
      </c>
      <c r="Z27" s="244">
        <v>13.747419355</v>
      </c>
      <c r="AA27" s="244">
        <v>13.369870968000001</v>
      </c>
      <c r="AB27" s="244">
        <v>13.892896552</v>
      </c>
      <c r="AC27" s="244">
        <v>12.705580645</v>
      </c>
      <c r="AD27" s="244">
        <v>10.331733333000001</v>
      </c>
      <c r="AE27" s="244">
        <v>10.679193548000001</v>
      </c>
      <c r="AF27" s="244">
        <v>11.980499999999999</v>
      </c>
      <c r="AG27" s="244">
        <v>12.972709676999999</v>
      </c>
      <c r="AH27" s="244">
        <v>12.423870967999999</v>
      </c>
      <c r="AI27" s="244">
        <v>13.171200000000001</v>
      </c>
      <c r="AJ27" s="244">
        <v>12.926774194</v>
      </c>
      <c r="AK27" s="244">
        <v>12.310066666999999</v>
      </c>
      <c r="AL27" s="244">
        <v>12.223290323000001</v>
      </c>
      <c r="AM27" s="244">
        <v>11.266709677</v>
      </c>
      <c r="AN27" s="244">
        <v>12.071</v>
      </c>
      <c r="AO27" s="244">
        <v>12.559387097</v>
      </c>
      <c r="AP27" s="244">
        <v>12.361833333</v>
      </c>
      <c r="AQ27" s="244">
        <v>12.203258065</v>
      </c>
      <c r="AR27" s="244">
        <v>13.4559</v>
      </c>
      <c r="AS27" s="244">
        <v>13.767096774000001</v>
      </c>
      <c r="AT27" s="244">
        <v>13.655451613</v>
      </c>
      <c r="AU27" s="244">
        <v>14.232566667</v>
      </c>
      <c r="AV27" s="244">
        <v>14.161032258000001</v>
      </c>
      <c r="AW27" s="244">
        <v>13.867000000000001</v>
      </c>
      <c r="AX27" s="244">
        <v>13.789419355</v>
      </c>
      <c r="AY27" s="244">
        <v>12.430870968000001</v>
      </c>
      <c r="AZ27" s="244">
        <v>13.605321429</v>
      </c>
      <c r="BA27" s="244">
        <v>13.462</v>
      </c>
      <c r="BB27" s="244">
        <v>13.264833333</v>
      </c>
      <c r="BC27" s="244">
        <v>13.380645161</v>
      </c>
      <c r="BD27" s="244">
        <v>13.609136442</v>
      </c>
      <c r="BE27" s="244">
        <v>13.669261743</v>
      </c>
      <c r="BF27" s="244">
        <v>13.510131545</v>
      </c>
      <c r="BG27" s="368">
        <v>13.888721283000001</v>
      </c>
      <c r="BH27" s="368">
        <v>14.067035619</v>
      </c>
      <c r="BI27" s="368">
        <v>13.730207316</v>
      </c>
      <c r="BJ27" s="368">
        <v>13.516257291000001</v>
      </c>
      <c r="BK27" s="368">
        <v>13.310638286</v>
      </c>
      <c r="BL27" s="368">
        <v>13.786666155000001</v>
      </c>
      <c r="BM27" s="368">
        <v>13.495493742000001</v>
      </c>
      <c r="BN27" s="368">
        <v>13.172948192</v>
      </c>
      <c r="BO27" s="368">
        <v>12.860848144</v>
      </c>
      <c r="BP27" s="368">
        <v>13.385932</v>
      </c>
      <c r="BQ27" s="368">
        <v>13.501981217000001</v>
      </c>
      <c r="BR27" s="368">
        <v>13.370115256</v>
      </c>
      <c r="BS27" s="368">
        <v>13.742929687</v>
      </c>
      <c r="BT27" s="368">
        <v>13.607869418</v>
      </c>
      <c r="BU27" s="368">
        <v>13.184838364000001</v>
      </c>
      <c r="BV27" s="368">
        <v>13.114249545</v>
      </c>
    </row>
    <row r="28" spans="1:74" ht="11.15" customHeight="1" x14ac:dyDescent="0.25">
      <c r="A28" s="159" t="s">
        <v>279</v>
      </c>
      <c r="B28" s="170" t="s">
        <v>266</v>
      </c>
      <c r="C28" s="244">
        <v>4.3152580645</v>
      </c>
      <c r="D28" s="244">
        <v>4.6199285714</v>
      </c>
      <c r="E28" s="244">
        <v>4.0898387097000004</v>
      </c>
      <c r="F28" s="244">
        <v>3.6803666666999999</v>
      </c>
      <c r="G28" s="244">
        <v>3.5108064516000002</v>
      </c>
      <c r="H28" s="244">
        <v>3.3146666667</v>
      </c>
      <c r="I28" s="244">
        <v>3.5788064516000002</v>
      </c>
      <c r="J28" s="244">
        <v>3.6735483870999999</v>
      </c>
      <c r="K28" s="244">
        <v>3.5731333332999999</v>
      </c>
      <c r="L28" s="244">
        <v>3.6974838710000002</v>
      </c>
      <c r="M28" s="244">
        <v>3.9382999999999999</v>
      </c>
      <c r="N28" s="244">
        <v>4.2725806451999997</v>
      </c>
      <c r="O28" s="244">
        <v>4.1343548387000002</v>
      </c>
      <c r="P28" s="244">
        <v>4.3873571429</v>
      </c>
      <c r="Q28" s="244">
        <v>3.8977096774</v>
      </c>
      <c r="R28" s="244">
        <v>3.6949999999999998</v>
      </c>
      <c r="S28" s="244">
        <v>3.4258387096999998</v>
      </c>
      <c r="T28" s="244">
        <v>3.4211333332999998</v>
      </c>
      <c r="U28" s="244">
        <v>3.5100967742</v>
      </c>
      <c r="V28" s="244">
        <v>3.5438064516000001</v>
      </c>
      <c r="W28" s="244">
        <v>3.5964333332999998</v>
      </c>
      <c r="X28" s="244">
        <v>3.468</v>
      </c>
      <c r="Y28" s="244">
        <v>3.8595999999999999</v>
      </c>
      <c r="Z28" s="244">
        <v>4.2675806451999998</v>
      </c>
      <c r="AA28" s="244">
        <v>3.8284516128999999</v>
      </c>
      <c r="AB28" s="244">
        <v>4.0702413792999996</v>
      </c>
      <c r="AC28" s="244">
        <v>3.5446129032</v>
      </c>
      <c r="AD28" s="244">
        <v>3.1551666667</v>
      </c>
      <c r="AE28" s="244">
        <v>2.8023870968</v>
      </c>
      <c r="AF28" s="244">
        <v>2.9371999999999998</v>
      </c>
      <c r="AG28" s="244">
        <v>3.0557741935</v>
      </c>
      <c r="AH28" s="244">
        <v>3.1115483871</v>
      </c>
      <c r="AI28" s="244">
        <v>3.1364999999999998</v>
      </c>
      <c r="AJ28" s="244">
        <v>3.2282903225999999</v>
      </c>
      <c r="AK28" s="244">
        <v>3.5134666666999999</v>
      </c>
      <c r="AL28" s="244">
        <v>3.9692580645</v>
      </c>
      <c r="AM28" s="244">
        <v>3.8147096774000002</v>
      </c>
      <c r="AN28" s="244">
        <v>3.8741785713999999</v>
      </c>
      <c r="AO28" s="244">
        <v>3.6175161290000002</v>
      </c>
      <c r="AP28" s="244">
        <v>3.2451666666999999</v>
      </c>
      <c r="AQ28" s="244">
        <v>2.9159354838999998</v>
      </c>
      <c r="AR28" s="244">
        <v>3.0514000000000001</v>
      </c>
      <c r="AS28" s="244">
        <v>3.1118064516000001</v>
      </c>
      <c r="AT28" s="244">
        <v>3.0992258064999998</v>
      </c>
      <c r="AU28" s="244">
        <v>3.3073000000000001</v>
      </c>
      <c r="AV28" s="244">
        <v>3.3328387096999998</v>
      </c>
      <c r="AW28" s="244">
        <v>3.5085333332999999</v>
      </c>
      <c r="AX28" s="244">
        <v>4.1273225805999996</v>
      </c>
      <c r="AY28" s="244">
        <v>3.7904516129000001</v>
      </c>
      <c r="AZ28" s="244">
        <v>3.8306428571</v>
      </c>
      <c r="BA28" s="244">
        <v>3.4990967741999999</v>
      </c>
      <c r="BB28" s="244">
        <v>3.0065333333000002</v>
      </c>
      <c r="BC28" s="244">
        <v>2.9536774193999999</v>
      </c>
      <c r="BD28" s="244">
        <v>3.0083132990000001</v>
      </c>
      <c r="BE28" s="244">
        <v>3.1331667560000001</v>
      </c>
      <c r="BF28" s="244">
        <v>3.2293614530000001</v>
      </c>
      <c r="BG28" s="368">
        <v>3.147509393</v>
      </c>
      <c r="BH28" s="368">
        <v>3.1723404780000002</v>
      </c>
      <c r="BI28" s="368">
        <v>3.4202904300000001</v>
      </c>
      <c r="BJ28" s="368">
        <v>3.9276403609999999</v>
      </c>
      <c r="BK28" s="368">
        <v>3.7240294010000001</v>
      </c>
      <c r="BL28" s="368">
        <v>3.9628869569999998</v>
      </c>
      <c r="BM28" s="368">
        <v>3.6425072620000001</v>
      </c>
      <c r="BN28" s="368">
        <v>3.2908908819999998</v>
      </c>
      <c r="BO28" s="368">
        <v>3.0157372329999999</v>
      </c>
      <c r="BP28" s="368">
        <v>3.0355365550000002</v>
      </c>
      <c r="BQ28" s="368">
        <v>3.106732842</v>
      </c>
      <c r="BR28" s="368">
        <v>3.1968378670000002</v>
      </c>
      <c r="BS28" s="368">
        <v>3.1088410729999998</v>
      </c>
      <c r="BT28" s="368">
        <v>3.1288581029999998</v>
      </c>
      <c r="BU28" s="368">
        <v>3.3608568160000001</v>
      </c>
      <c r="BV28" s="368">
        <v>3.8387440900000001</v>
      </c>
    </row>
    <row r="29" spans="1:74" ht="11.15" customHeight="1" x14ac:dyDescent="0.25">
      <c r="A29" s="159" t="s">
        <v>280</v>
      </c>
      <c r="B29" s="170" t="s">
        <v>267</v>
      </c>
      <c r="C29" s="244">
        <v>6.4795161290000003</v>
      </c>
      <c r="D29" s="244">
        <v>6.6197499999999998</v>
      </c>
      <c r="E29" s="244">
        <v>6.4800967741999997</v>
      </c>
      <c r="F29" s="244">
        <v>6.4460333332999999</v>
      </c>
      <c r="G29" s="244">
        <v>6.5150645160999998</v>
      </c>
      <c r="H29" s="244">
        <v>6.5065666667000004</v>
      </c>
      <c r="I29" s="244">
        <v>6.4066451613000002</v>
      </c>
      <c r="J29" s="244">
        <v>6.3887741934999998</v>
      </c>
      <c r="K29" s="244">
        <v>6.2733333333000001</v>
      </c>
      <c r="L29" s="244">
        <v>6.1331290323000003</v>
      </c>
      <c r="M29" s="244">
        <v>6.3573333332999997</v>
      </c>
      <c r="N29" s="244">
        <v>6.2682258065000003</v>
      </c>
      <c r="O29" s="244">
        <v>6.6005724515999997</v>
      </c>
      <c r="P29" s="244">
        <v>6.6226564286</v>
      </c>
      <c r="Q29" s="244">
        <v>6.3324446451999998</v>
      </c>
      <c r="R29" s="244">
        <v>6.6828116667000002</v>
      </c>
      <c r="S29" s="244">
        <v>6.3766207097000001</v>
      </c>
      <c r="T29" s="244">
        <v>6.4882660000000003</v>
      </c>
      <c r="U29" s="244">
        <v>6.6221360968000003</v>
      </c>
      <c r="V29" s="244">
        <v>6.6731804839000004</v>
      </c>
      <c r="W29" s="244">
        <v>6.2516803333000004</v>
      </c>
      <c r="X29" s="244">
        <v>6.3652377741999997</v>
      </c>
      <c r="Y29" s="244">
        <v>6.6071183332999999</v>
      </c>
      <c r="Z29" s="244">
        <v>6.6901814839</v>
      </c>
      <c r="AA29" s="244">
        <v>6.4103431935000001</v>
      </c>
      <c r="AB29" s="244">
        <v>6.4266816896999996</v>
      </c>
      <c r="AC29" s="244">
        <v>6.1313081289999998</v>
      </c>
      <c r="AD29" s="244">
        <v>5.0527179999999996</v>
      </c>
      <c r="AE29" s="244">
        <v>5.4703429354999997</v>
      </c>
      <c r="AF29" s="244">
        <v>5.5307743333000001</v>
      </c>
      <c r="AG29" s="244">
        <v>5.4539373547999999</v>
      </c>
      <c r="AH29" s="244">
        <v>5.4055824515999999</v>
      </c>
      <c r="AI29" s="244">
        <v>5.5909760000000004</v>
      </c>
      <c r="AJ29" s="244">
        <v>5.6887084839000002</v>
      </c>
      <c r="AK29" s="244">
        <v>5.7638660000000002</v>
      </c>
      <c r="AL29" s="244">
        <v>5.9112615805999997</v>
      </c>
      <c r="AM29" s="244">
        <v>5.6182873870999996</v>
      </c>
      <c r="AN29" s="244">
        <v>6.0358874285999997</v>
      </c>
      <c r="AO29" s="244">
        <v>6.0387397741999997</v>
      </c>
      <c r="AP29" s="244">
        <v>5.8113000000000001</v>
      </c>
      <c r="AQ29" s="244">
        <v>5.9216149355000001</v>
      </c>
      <c r="AR29" s="244">
        <v>6.0438883333</v>
      </c>
      <c r="AS29" s="244">
        <v>5.9552193225999996</v>
      </c>
      <c r="AT29" s="244">
        <v>5.8429559032</v>
      </c>
      <c r="AU29" s="244">
        <v>5.9119580000000003</v>
      </c>
      <c r="AV29" s="244">
        <v>5.8494283870999997</v>
      </c>
      <c r="AW29" s="244">
        <v>6.2215013333</v>
      </c>
      <c r="AX29" s="244">
        <v>6.6146627419000001</v>
      </c>
      <c r="AY29" s="244">
        <v>6.2044043226000003</v>
      </c>
      <c r="AZ29" s="244">
        <v>6.2989879999999996</v>
      </c>
      <c r="BA29" s="244">
        <v>6.3868989354999997</v>
      </c>
      <c r="BB29" s="244">
        <v>6.2729203333000001</v>
      </c>
      <c r="BC29" s="244">
        <v>6.4926524515999997</v>
      </c>
      <c r="BD29" s="244">
        <v>6.0584503160000001</v>
      </c>
      <c r="BE29" s="244">
        <v>6.0228431689999997</v>
      </c>
      <c r="BF29" s="244">
        <v>6.1065567229999997</v>
      </c>
      <c r="BG29" s="368">
        <v>5.9936677359999999</v>
      </c>
      <c r="BH29" s="368">
        <v>6.0624696279999997</v>
      </c>
      <c r="BI29" s="368">
        <v>6.2373706420000001</v>
      </c>
      <c r="BJ29" s="368">
        <v>6.3581994120000003</v>
      </c>
      <c r="BK29" s="368">
        <v>6.1864581019999996</v>
      </c>
      <c r="BL29" s="368">
        <v>6.3758033230000004</v>
      </c>
      <c r="BM29" s="368">
        <v>6.2135265740000003</v>
      </c>
      <c r="BN29" s="368">
        <v>6.0485890409999996</v>
      </c>
      <c r="BO29" s="368">
        <v>6.0989498610000004</v>
      </c>
      <c r="BP29" s="368">
        <v>6.1276614619999998</v>
      </c>
      <c r="BQ29" s="368">
        <v>6.1045790459999996</v>
      </c>
      <c r="BR29" s="368">
        <v>6.168057514</v>
      </c>
      <c r="BS29" s="368">
        <v>6.077078202</v>
      </c>
      <c r="BT29" s="368">
        <v>6.0920073080000003</v>
      </c>
      <c r="BU29" s="368">
        <v>6.2737139849999997</v>
      </c>
      <c r="BV29" s="368">
        <v>6.4166022790000001</v>
      </c>
    </row>
    <row r="30" spans="1:74" ht="11.15" customHeight="1" x14ac:dyDescent="0.25">
      <c r="A30" s="159" t="s">
        <v>287</v>
      </c>
      <c r="B30" s="170" t="s">
        <v>268</v>
      </c>
      <c r="C30" s="244">
        <v>50.762606413999997</v>
      </c>
      <c r="D30" s="244">
        <v>51.537823179</v>
      </c>
      <c r="E30" s="244">
        <v>51.834101488000002</v>
      </c>
      <c r="F30" s="244">
        <v>52.001872026999997</v>
      </c>
      <c r="G30" s="244">
        <v>52.627724925999999</v>
      </c>
      <c r="H30" s="244">
        <v>53.013725014000002</v>
      </c>
      <c r="I30" s="244">
        <v>52.769308913000003</v>
      </c>
      <c r="J30" s="244">
        <v>52.478448018000002</v>
      </c>
      <c r="K30" s="244">
        <v>52.856412485</v>
      </c>
      <c r="L30" s="244">
        <v>51.989329474000002</v>
      </c>
      <c r="M30" s="244">
        <v>52.430205872999998</v>
      </c>
      <c r="N30" s="244">
        <v>53.115375211</v>
      </c>
      <c r="O30" s="244">
        <v>51.439785651000001</v>
      </c>
      <c r="P30" s="244">
        <v>52.116163479999997</v>
      </c>
      <c r="Q30" s="244">
        <v>52.462737982999997</v>
      </c>
      <c r="R30" s="244">
        <v>52.702362366999999</v>
      </c>
      <c r="S30" s="244">
        <v>53.3273577</v>
      </c>
      <c r="T30" s="244">
        <v>53.612880769</v>
      </c>
      <c r="U30" s="244">
        <v>53.567813428000001</v>
      </c>
      <c r="V30" s="244">
        <v>53.257108967000001</v>
      </c>
      <c r="W30" s="244">
        <v>53.404918586000001</v>
      </c>
      <c r="X30" s="244">
        <v>52.574977556</v>
      </c>
      <c r="Y30" s="244">
        <v>53.277551865</v>
      </c>
      <c r="Z30" s="244">
        <v>53.819619762999999</v>
      </c>
      <c r="AA30" s="244">
        <v>49.316530948</v>
      </c>
      <c r="AB30" s="244">
        <v>50.371978487</v>
      </c>
      <c r="AC30" s="244">
        <v>48.864466960999998</v>
      </c>
      <c r="AD30" s="244">
        <v>46.817386032999998</v>
      </c>
      <c r="AE30" s="244">
        <v>48.678149824000002</v>
      </c>
      <c r="AF30" s="244">
        <v>50.131084561999998</v>
      </c>
      <c r="AG30" s="244">
        <v>49.862753114999997</v>
      </c>
      <c r="AH30" s="244">
        <v>49.380247029000003</v>
      </c>
      <c r="AI30" s="244">
        <v>50.431857440999998</v>
      </c>
      <c r="AJ30" s="244">
        <v>49.689701900999999</v>
      </c>
      <c r="AK30" s="244">
        <v>51.267077399999998</v>
      </c>
      <c r="AL30" s="244">
        <v>51.568305299999999</v>
      </c>
      <c r="AM30" s="244">
        <v>51.060733155000001</v>
      </c>
      <c r="AN30" s="244">
        <v>52.317340792000003</v>
      </c>
      <c r="AO30" s="244">
        <v>52.012063060999999</v>
      </c>
      <c r="AP30" s="244">
        <v>52.093268492999997</v>
      </c>
      <c r="AQ30" s="244">
        <v>51.807699933999999</v>
      </c>
      <c r="AR30" s="244">
        <v>52.728647142</v>
      </c>
      <c r="AS30" s="244">
        <v>52.526239246999999</v>
      </c>
      <c r="AT30" s="244">
        <v>52.005165857999998</v>
      </c>
      <c r="AU30" s="244">
        <v>53.084795221</v>
      </c>
      <c r="AV30" s="244">
        <v>52.704460621000003</v>
      </c>
      <c r="AW30" s="244">
        <v>53.584987058999999</v>
      </c>
      <c r="AX30" s="244">
        <v>54.625110820000003</v>
      </c>
      <c r="AY30" s="244">
        <v>52.863177966000002</v>
      </c>
      <c r="AZ30" s="244">
        <v>53.898601824000004</v>
      </c>
      <c r="BA30" s="244">
        <v>52.505462688000001</v>
      </c>
      <c r="BB30" s="244">
        <v>52.593511167999999</v>
      </c>
      <c r="BC30" s="244">
        <v>53.263457699999996</v>
      </c>
      <c r="BD30" s="244">
        <v>53.895879141000002</v>
      </c>
      <c r="BE30" s="244">
        <v>53.593826372999999</v>
      </c>
      <c r="BF30" s="244">
        <v>53.328848180000001</v>
      </c>
      <c r="BG30" s="368">
        <v>54.199032080999999</v>
      </c>
      <c r="BH30" s="368">
        <v>53.115974074999997</v>
      </c>
      <c r="BI30" s="368">
        <v>54.03411371</v>
      </c>
      <c r="BJ30" s="368">
        <v>54.927443404000002</v>
      </c>
      <c r="BK30" s="368">
        <v>54.522651408999998</v>
      </c>
      <c r="BL30" s="368">
        <v>55.735405684</v>
      </c>
      <c r="BM30" s="368">
        <v>55.160033837</v>
      </c>
      <c r="BN30" s="368">
        <v>55.143732900000003</v>
      </c>
      <c r="BO30" s="368">
        <v>55.469359214000001</v>
      </c>
      <c r="BP30" s="368">
        <v>56.025465572000002</v>
      </c>
      <c r="BQ30" s="368">
        <v>55.302235893999999</v>
      </c>
      <c r="BR30" s="368">
        <v>54.822112683999997</v>
      </c>
      <c r="BS30" s="368">
        <v>55.472447228999997</v>
      </c>
      <c r="BT30" s="368">
        <v>53.940269882999999</v>
      </c>
      <c r="BU30" s="368">
        <v>54.868194617999997</v>
      </c>
      <c r="BV30" s="368">
        <v>55.696038506000001</v>
      </c>
    </row>
    <row r="31" spans="1:74" ht="11.15" customHeight="1" x14ac:dyDescent="0.25">
      <c r="A31" s="159" t="s">
        <v>282</v>
      </c>
      <c r="B31" s="170" t="s">
        <v>914</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4.4651743039999996</v>
      </c>
      <c r="AZ31" s="244">
        <v>4.6789868070000002</v>
      </c>
      <c r="BA31" s="244">
        <v>4.307249144</v>
      </c>
      <c r="BB31" s="244">
        <v>4.2014904849999999</v>
      </c>
      <c r="BC31" s="244">
        <v>4.304992425</v>
      </c>
      <c r="BD31" s="244">
        <v>4.4873113240000002</v>
      </c>
      <c r="BE31" s="244">
        <v>4.6409028890000004</v>
      </c>
      <c r="BF31" s="244">
        <v>4.7410609790000002</v>
      </c>
      <c r="BG31" s="368">
        <v>4.6752380779999996</v>
      </c>
      <c r="BH31" s="368">
        <v>4.518125521</v>
      </c>
      <c r="BI31" s="368">
        <v>4.6365104529999996</v>
      </c>
      <c r="BJ31" s="368">
        <v>4.6933651369999998</v>
      </c>
      <c r="BK31" s="368">
        <v>4.1580758859999998</v>
      </c>
      <c r="BL31" s="368">
        <v>4.408261456</v>
      </c>
      <c r="BM31" s="368">
        <v>4.2977390609999997</v>
      </c>
      <c r="BN31" s="368">
        <v>4.2802169799999996</v>
      </c>
      <c r="BO31" s="368">
        <v>4.41289116</v>
      </c>
      <c r="BP31" s="368">
        <v>4.6225641319999999</v>
      </c>
      <c r="BQ31" s="368">
        <v>4.6979630590000001</v>
      </c>
      <c r="BR31" s="368">
        <v>4.8200917929999996</v>
      </c>
      <c r="BS31" s="368">
        <v>4.7380403639999997</v>
      </c>
      <c r="BT31" s="368">
        <v>4.633819645</v>
      </c>
      <c r="BU31" s="368">
        <v>4.684096501</v>
      </c>
      <c r="BV31" s="368">
        <v>4.6883629410000003</v>
      </c>
    </row>
    <row r="32" spans="1:74" ht="11.15" customHeight="1" x14ac:dyDescent="0.25">
      <c r="A32" s="159" t="s">
        <v>283</v>
      </c>
      <c r="B32" s="170" t="s">
        <v>265</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0.748146121</v>
      </c>
      <c r="AZ32" s="244">
        <v>0.74408349399999996</v>
      </c>
      <c r="BA32" s="244">
        <v>0.75860137100000002</v>
      </c>
      <c r="BB32" s="244">
        <v>0.74143262099999996</v>
      </c>
      <c r="BC32" s="244">
        <v>0.75032580199999999</v>
      </c>
      <c r="BD32" s="244">
        <v>0.76405780099999998</v>
      </c>
      <c r="BE32" s="244">
        <v>0.75620318099999995</v>
      </c>
      <c r="BF32" s="244">
        <v>0.75460244700000001</v>
      </c>
      <c r="BG32" s="368">
        <v>0.75816429100000005</v>
      </c>
      <c r="BH32" s="368">
        <v>0.778998474</v>
      </c>
      <c r="BI32" s="368">
        <v>0.76511553899999996</v>
      </c>
      <c r="BJ32" s="368">
        <v>0.74843400400000004</v>
      </c>
      <c r="BK32" s="368">
        <v>0.73046731099999995</v>
      </c>
      <c r="BL32" s="368">
        <v>0.74889592000000005</v>
      </c>
      <c r="BM32" s="368">
        <v>0.76100879200000004</v>
      </c>
      <c r="BN32" s="368">
        <v>0.75329349400000001</v>
      </c>
      <c r="BO32" s="368">
        <v>0.76814844599999998</v>
      </c>
      <c r="BP32" s="368">
        <v>0.77495123899999996</v>
      </c>
      <c r="BQ32" s="368">
        <v>0.76477883199999996</v>
      </c>
      <c r="BR32" s="368">
        <v>0.76782957600000001</v>
      </c>
      <c r="BS32" s="368">
        <v>0.77541705599999999</v>
      </c>
      <c r="BT32" s="368">
        <v>0.78735714099999998</v>
      </c>
      <c r="BU32" s="368">
        <v>0.778436617</v>
      </c>
      <c r="BV32" s="368">
        <v>0.75351077499999997</v>
      </c>
    </row>
    <row r="33" spans="1:74" ht="11.15" customHeight="1" x14ac:dyDescent="0.25">
      <c r="A33" s="159" t="s">
        <v>284</v>
      </c>
      <c r="B33" s="170" t="s">
        <v>270</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15.23929425</v>
      </c>
      <c r="AZ33" s="244">
        <v>15.428164020000001</v>
      </c>
      <c r="BA33" s="244">
        <v>14.769374600000001</v>
      </c>
      <c r="BB33" s="244">
        <v>15.06643644</v>
      </c>
      <c r="BC33" s="244">
        <v>15.19816657</v>
      </c>
      <c r="BD33" s="244">
        <v>15.10362962</v>
      </c>
      <c r="BE33" s="244">
        <v>15.086838180000001</v>
      </c>
      <c r="BF33" s="244">
        <v>14.71847213</v>
      </c>
      <c r="BG33" s="368">
        <v>15.611694569999999</v>
      </c>
      <c r="BH33" s="368">
        <v>14.844208139999999</v>
      </c>
      <c r="BI33" s="368">
        <v>15.834853069999999</v>
      </c>
      <c r="BJ33" s="368">
        <v>16.323887119999998</v>
      </c>
      <c r="BK33" s="368">
        <v>16.204211059999999</v>
      </c>
      <c r="BL33" s="368">
        <v>16.567023599999999</v>
      </c>
      <c r="BM33" s="368">
        <v>16.364945899999999</v>
      </c>
      <c r="BN33" s="368">
        <v>16.58906713</v>
      </c>
      <c r="BO33" s="368">
        <v>16.25063368</v>
      </c>
      <c r="BP33" s="368">
        <v>15.965315609999999</v>
      </c>
      <c r="BQ33" s="368">
        <v>15.79769864</v>
      </c>
      <c r="BR33" s="368">
        <v>15.21082562</v>
      </c>
      <c r="BS33" s="368">
        <v>15.931671420000001</v>
      </c>
      <c r="BT33" s="368">
        <v>14.886205650000001</v>
      </c>
      <c r="BU33" s="368">
        <v>15.72915903</v>
      </c>
      <c r="BV33" s="368">
        <v>16.072861660000001</v>
      </c>
    </row>
    <row r="34" spans="1:74" ht="11.15" customHeight="1" x14ac:dyDescent="0.25">
      <c r="A34" s="159" t="s">
        <v>285</v>
      </c>
      <c r="B34" s="170" t="s">
        <v>271</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13.901579967</v>
      </c>
      <c r="AY34" s="244">
        <v>13.556836381</v>
      </c>
      <c r="AZ34" s="244">
        <v>14.008452604</v>
      </c>
      <c r="BA34" s="244">
        <v>13.903528431</v>
      </c>
      <c r="BB34" s="244">
        <v>13.821834889</v>
      </c>
      <c r="BC34" s="244">
        <v>13.721492376</v>
      </c>
      <c r="BD34" s="244">
        <v>13.805782202</v>
      </c>
      <c r="BE34" s="244">
        <v>13.519455733999999</v>
      </c>
      <c r="BF34" s="244">
        <v>13.404413392</v>
      </c>
      <c r="BG34" s="368">
        <v>13.470127967</v>
      </c>
      <c r="BH34" s="368">
        <v>13.683837365</v>
      </c>
      <c r="BI34" s="368">
        <v>13.946678559</v>
      </c>
      <c r="BJ34" s="368">
        <v>14.052031358000001</v>
      </c>
      <c r="BK34" s="368">
        <v>14.187096738999999</v>
      </c>
      <c r="BL34" s="368">
        <v>14.591824188</v>
      </c>
      <c r="BM34" s="368">
        <v>14.613778196</v>
      </c>
      <c r="BN34" s="368">
        <v>14.401930160999999</v>
      </c>
      <c r="BO34" s="368">
        <v>14.52159397</v>
      </c>
      <c r="BP34" s="368">
        <v>14.369517599</v>
      </c>
      <c r="BQ34" s="368">
        <v>13.933576004000001</v>
      </c>
      <c r="BR34" s="368">
        <v>13.785794747000001</v>
      </c>
      <c r="BS34" s="368">
        <v>13.837243948999999</v>
      </c>
      <c r="BT34" s="368">
        <v>13.905196824000001</v>
      </c>
      <c r="BU34" s="368">
        <v>14.207662571</v>
      </c>
      <c r="BV34" s="368">
        <v>14.332311595</v>
      </c>
    </row>
    <row r="35" spans="1:74" ht="11.15" customHeight="1" x14ac:dyDescent="0.25">
      <c r="A35" s="159" t="s">
        <v>286</v>
      </c>
      <c r="B35" s="170" t="s">
        <v>272</v>
      </c>
      <c r="C35" s="244">
        <v>18.885207399999999</v>
      </c>
      <c r="D35" s="244">
        <v>19.125566182</v>
      </c>
      <c r="E35" s="244">
        <v>19.153280016</v>
      </c>
      <c r="F35" s="244">
        <v>19.309596205999998</v>
      </c>
      <c r="G35" s="244">
        <v>19.756717779999999</v>
      </c>
      <c r="H35" s="244">
        <v>20.342655834999999</v>
      </c>
      <c r="I35" s="244">
        <v>20.183710311999999</v>
      </c>
      <c r="J35" s="244">
        <v>20.294694338999999</v>
      </c>
      <c r="K35" s="244">
        <v>20.120079305000001</v>
      </c>
      <c r="L35" s="244">
        <v>19.911657624</v>
      </c>
      <c r="M35" s="244">
        <v>19.433571534999999</v>
      </c>
      <c r="N35" s="244">
        <v>19.503230911999999</v>
      </c>
      <c r="O35" s="244">
        <v>18.786419250000002</v>
      </c>
      <c r="P35" s="244">
        <v>19.034204299999999</v>
      </c>
      <c r="Q35" s="244">
        <v>19.084515773</v>
      </c>
      <c r="R35" s="244">
        <v>19.243288737</v>
      </c>
      <c r="S35" s="244">
        <v>19.690063597000002</v>
      </c>
      <c r="T35" s="244">
        <v>20.273281739000002</v>
      </c>
      <c r="U35" s="244">
        <v>20.114199279000001</v>
      </c>
      <c r="V35" s="244">
        <v>20.230518427</v>
      </c>
      <c r="W35" s="244">
        <v>20.065666348000001</v>
      </c>
      <c r="X35" s="244">
        <v>19.864951774000001</v>
      </c>
      <c r="Y35" s="244">
        <v>19.389408957000001</v>
      </c>
      <c r="Z35" s="244">
        <v>19.454506809000002</v>
      </c>
      <c r="AA35" s="244">
        <v>17.089047195999999</v>
      </c>
      <c r="AB35" s="244">
        <v>17.372524770999998</v>
      </c>
      <c r="AC35" s="244">
        <v>17.08323759</v>
      </c>
      <c r="AD35" s="244">
        <v>16.586608965</v>
      </c>
      <c r="AE35" s="244">
        <v>17.115181883000002</v>
      </c>
      <c r="AF35" s="244">
        <v>17.952717976999999</v>
      </c>
      <c r="AG35" s="244">
        <v>17.863406372</v>
      </c>
      <c r="AH35" s="244">
        <v>18.000110225</v>
      </c>
      <c r="AI35" s="244">
        <v>17.98388894</v>
      </c>
      <c r="AJ35" s="244">
        <v>17.683916620000002</v>
      </c>
      <c r="AK35" s="244">
        <v>17.650198113999998</v>
      </c>
      <c r="AL35" s="244">
        <v>17.908827419000001</v>
      </c>
      <c r="AM35" s="244">
        <v>17.567273513</v>
      </c>
      <c r="AN35" s="244">
        <v>17.787760323000001</v>
      </c>
      <c r="AO35" s="244">
        <v>17.696532367</v>
      </c>
      <c r="AP35" s="244">
        <v>17.786808060999999</v>
      </c>
      <c r="AQ35" s="244">
        <v>18.179875223</v>
      </c>
      <c r="AR35" s="244">
        <v>18.849836471</v>
      </c>
      <c r="AS35" s="244">
        <v>18.724144007</v>
      </c>
      <c r="AT35" s="244">
        <v>18.912120447</v>
      </c>
      <c r="AU35" s="244">
        <v>18.984634800999999</v>
      </c>
      <c r="AV35" s="244">
        <v>18.982717679</v>
      </c>
      <c r="AW35" s="244">
        <v>18.850777083000001</v>
      </c>
      <c r="AX35" s="244">
        <v>18.908944050999999</v>
      </c>
      <c r="AY35" s="244">
        <v>18.853726909999999</v>
      </c>
      <c r="AZ35" s="244">
        <v>19.038914899000002</v>
      </c>
      <c r="BA35" s="244">
        <v>18.766709142</v>
      </c>
      <c r="BB35" s="244">
        <v>18.762316732999999</v>
      </c>
      <c r="BC35" s="244">
        <v>19.288480527000001</v>
      </c>
      <c r="BD35" s="244">
        <v>19.735098193999999</v>
      </c>
      <c r="BE35" s="244">
        <v>19.590426389000001</v>
      </c>
      <c r="BF35" s="244">
        <v>19.710299232000001</v>
      </c>
      <c r="BG35" s="368">
        <v>19.683807174999998</v>
      </c>
      <c r="BH35" s="368">
        <v>19.290804574999999</v>
      </c>
      <c r="BI35" s="368">
        <v>18.850956089</v>
      </c>
      <c r="BJ35" s="368">
        <v>19.109725784999998</v>
      </c>
      <c r="BK35" s="368">
        <v>19.242800413000001</v>
      </c>
      <c r="BL35" s="368">
        <v>19.41940052</v>
      </c>
      <c r="BM35" s="368">
        <v>19.122561888</v>
      </c>
      <c r="BN35" s="368">
        <v>19.119225135000001</v>
      </c>
      <c r="BO35" s="368">
        <v>19.516091958000001</v>
      </c>
      <c r="BP35" s="368">
        <v>20.293116992000002</v>
      </c>
      <c r="BQ35" s="368">
        <v>20.108219359</v>
      </c>
      <c r="BR35" s="368">
        <v>20.237570947999998</v>
      </c>
      <c r="BS35" s="368">
        <v>20.19007444</v>
      </c>
      <c r="BT35" s="368">
        <v>19.727690623000001</v>
      </c>
      <c r="BU35" s="368">
        <v>19.468839898999999</v>
      </c>
      <c r="BV35" s="368">
        <v>19.848991535</v>
      </c>
    </row>
    <row r="36" spans="1:74" ht="11.15" customHeight="1" x14ac:dyDescent="0.25">
      <c r="A36" s="159" t="s">
        <v>288</v>
      </c>
      <c r="B36" s="170" t="s">
        <v>219</v>
      </c>
      <c r="C36" s="244">
        <v>98.103827590999998</v>
      </c>
      <c r="D36" s="244">
        <v>99.716278110000005</v>
      </c>
      <c r="E36" s="244">
        <v>99.911163787999996</v>
      </c>
      <c r="F36" s="244">
        <v>98.923035866000006</v>
      </c>
      <c r="G36" s="244">
        <v>99.637047687000006</v>
      </c>
      <c r="H36" s="244">
        <v>100.64455246</v>
      </c>
      <c r="I36" s="244">
        <v>101.0606102</v>
      </c>
      <c r="J36" s="244">
        <v>101.42010146</v>
      </c>
      <c r="K36" s="244">
        <v>100.1314856</v>
      </c>
      <c r="L36" s="244">
        <v>100.08301122</v>
      </c>
      <c r="M36" s="244">
        <v>100.44065403</v>
      </c>
      <c r="N36" s="244">
        <v>100.16926314</v>
      </c>
      <c r="O36" s="244">
        <v>99.404681236000002</v>
      </c>
      <c r="P36" s="244">
        <v>100.43689228</v>
      </c>
      <c r="Q36" s="244">
        <v>99.291487341000007</v>
      </c>
      <c r="R36" s="244">
        <v>100.24070512999999</v>
      </c>
      <c r="S36" s="244">
        <v>100.0440763</v>
      </c>
      <c r="T36" s="244">
        <v>101.02324523</v>
      </c>
      <c r="U36" s="244">
        <v>102.11293329999999</v>
      </c>
      <c r="V36" s="244">
        <v>102.05698723</v>
      </c>
      <c r="W36" s="244">
        <v>100.82466846</v>
      </c>
      <c r="X36" s="244">
        <v>100.36026561</v>
      </c>
      <c r="Y36" s="244">
        <v>101.1474419</v>
      </c>
      <c r="Z36" s="244">
        <v>101.56940795</v>
      </c>
      <c r="AA36" s="244">
        <v>95.428551464999998</v>
      </c>
      <c r="AB36" s="244">
        <v>97.607318488000004</v>
      </c>
      <c r="AC36" s="244">
        <v>92.166006659999994</v>
      </c>
      <c r="AD36" s="244">
        <v>81.834187145000001</v>
      </c>
      <c r="AE36" s="244">
        <v>85.860912089999999</v>
      </c>
      <c r="AF36" s="244">
        <v>90.528122164999999</v>
      </c>
      <c r="AG36" s="244">
        <v>92.074826974000004</v>
      </c>
      <c r="AH36" s="244">
        <v>91.258243247999999</v>
      </c>
      <c r="AI36" s="244">
        <v>93.125471507</v>
      </c>
      <c r="AJ36" s="244">
        <v>92.496571302999996</v>
      </c>
      <c r="AK36" s="244">
        <v>94.090868982999993</v>
      </c>
      <c r="AL36" s="244">
        <v>94.709076765000006</v>
      </c>
      <c r="AM36" s="244">
        <v>92.931419008000006</v>
      </c>
      <c r="AN36" s="244">
        <v>94.336764591000005</v>
      </c>
      <c r="AO36" s="244">
        <v>95.844739554</v>
      </c>
      <c r="AP36" s="244">
        <v>95.457031916999995</v>
      </c>
      <c r="AQ36" s="244">
        <v>95.202750217000002</v>
      </c>
      <c r="AR36" s="244">
        <v>98.412663073000004</v>
      </c>
      <c r="AS36" s="244">
        <v>98.185554197000002</v>
      </c>
      <c r="AT36" s="244">
        <v>97.822719332999995</v>
      </c>
      <c r="AU36" s="244">
        <v>99.227493585999994</v>
      </c>
      <c r="AV36" s="244">
        <v>98.928715049000004</v>
      </c>
      <c r="AW36" s="244">
        <v>100.33907137</v>
      </c>
      <c r="AX36" s="244">
        <v>102.30562474</v>
      </c>
      <c r="AY36" s="244">
        <v>97.508590171999998</v>
      </c>
      <c r="AZ36" s="244">
        <v>100.66412855</v>
      </c>
      <c r="BA36" s="244">
        <v>98.733732068999998</v>
      </c>
      <c r="BB36" s="244">
        <v>97.374341994000005</v>
      </c>
      <c r="BC36" s="244">
        <v>98.448198411999996</v>
      </c>
      <c r="BD36" s="244">
        <v>99.949431016000005</v>
      </c>
      <c r="BE36" s="244">
        <v>99.065106025999995</v>
      </c>
      <c r="BF36" s="244">
        <v>99.400499844999999</v>
      </c>
      <c r="BG36" s="368">
        <v>100.26316975</v>
      </c>
      <c r="BH36" s="368">
        <v>99.794917584000004</v>
      </c>
      <c r="BI36" s="368">
        <v>100.98664085</v>
      </c>
      <c r="BJ36" s="368">
        <v>102.26017392999999</v>
      </c>
      <c r="BK36" s="368">
        <v>100.69501154</v>
      </c>
      <c r="BL36" s="368">
        <v>102.79172996</v>
      </c>
      <c r="BM36" s="368">
        <v>101.75789267</v>
      </c>
      <c r="BN36" s="368">
        <v>100.73711016</v>
      </c>
      <c r="BO36" s="368">
        <v>100.77876531</v>
      </c>
      <c r="BP36" s="368">
        <v>102.02719135</v>
      </c>
      <c r="BQ36" s="368">
        <v>101.62720075</v>
      </c>
      <c r="BR36" s="368">
        <v>101.32866677</v>
      </c>
      <c r="BS36" s="368">
        <v>101.73222697999999</v>
      </c>
      <c r="BT36" s="368">
        <v>100.47812513</v>
      </c>
      <c r="BU36" s="368">
        <v>101.37753886</v>
      </c>
      <c r="BV36" s="368">
        <v>102.75720273</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977</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304</v>
      </c>
      <c r="B39" s="170" t="s">
        <v>561</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-0.58108270967999998</v>
      </c>
      <c r="AB39" s="244">
        <v>0.59243124138000003</v>
      </c>
      <c r="AC39" s="244">
        <v>-1.4196558065</v>
      </c>
      <c r="AD39" s="244">
        <v>-2.6578777332999999</v>
      </c>
      <c r="AE39" s="244">
        <v>-1.2625525484</v>
      </c>
      <c r="AF39" s="244">
        <v>-1.1053888999999999</v>
      </c>
      <c r="AG39" s="244">
        <v>0.11606909677</v>
      </c>
      <c r="AH39" s="244">
        <v>0.80709600000000004</v>
      </c>
      <c r="AI39" s="244">
        <v>0.65802563332999997</v>
      </c>
      <c r="AJ39" s="244">
        <v>1.3058708387</v>
      </c>
      <c r="AK39" s="244">
        <v>-6.4125199999999993E-2</v>
      </c>
      <c r="AL39" s="244">
        <v>1.4637193226</v>
      </c>
      <c r="AM39" s="244">
        <v>0.20146358065</v>
      </c>
      <c r="AN39" s="244">
        <v>1.2266935714</v>
      </c>
      <c r="AO39" s="244">
        <v>-0.25420290323</v>
      </c>
      <c r="AP39" s="244">
        <v>0.54937383333000001</v>
      </c>
      <c r="AQ39" s="244">
        <v>2.5406129031999999E-2</v>
      </c>
      <c r="AR39" s="244">
        <v>0.95948073332999995</v>
      </c>
      <c r="AS39" s="244">
        <v>0.10481441934999999</v>
      </c>
      <c r="AT39" s="244">
        <v>0.90041977418999997</v>
      </c>
      <c r="AU39" s="244">
        <v>9.3268133333000006E-2</v>
      </c>
      <c r="AV39" s="244">
        <v>0.16434712903000001</v>
      </c>
      <c r="AW39" s="244">
        <v>0.94660129999999998</v>
      </c>
      <c r="AX39" s="244">
        <v>1.3845306128999999</v>
      </c>
      <c r="AY39" s="244">
        <v>0.45130399999999998</v>
      </c>
      <c r="AZ39" s="244">
        <v>1.2136417500000001</v>
      </c>
      <c r="BA39" s="244">
        <v>0.79459358064999996</v>
      </c>
      <c r="BB39" s="244">
        <v>0.6108053</v>
      </c>
      <c r="BC39" s="244">
        <v>0.18730190323000001</v>
      </c>
      <c r="BD39" s="244">
        <v>0.75221763333000002</v>
      </c>
      <c r="BE39" s="244">
        <v>-0.26260140645000002</v>
      </c>
      <c r="BF39" s="244">
        <v>1.0342206477</v>
      </c>
      <c r="BG39" s="368">
        <v>0.46668641733999999</v>
      </c>
      <c r="BH39" s="368">
        <v>1.0725483870999999</v>
      </c>
      <c r="BI39" s="368">
        <v>-9.3333333332999993E-2</v>
      </c>
      <c r="BJ39" s="368">
        <v>0.7974516129</v>
      </c>
      <c r="BK39" s="368">
        <v>-0.18674193548000001</v>
      </c>
      <c r="BL39" s="368">
        <v>0.18492857142999999</v>
      </c>
      <c r="BM39" s="368">
        <v>6.335483871E-2</v>
      </c>
      <c r="BN39" s="368">
        <v>-0.80533333333000001</v>
      </c>
      <c r="BO39" s="368">
        <v>-0.73845161290000005</v>
      </c>
      <c r="BP39" s="368">
        <v>-1.0333333332999999E-2</v>
      </c>
      <c r="BQ39" s="368">
        <v>-0.13225806452</v>
      </c>
      <c r="BR39" s="368">
        <v>0.17303225806</v>
      </c>
      <c r="BS39" s="368">
        <v>-4.3499999999999997E-2</v>
      </c>
      <c r="BT39" s="368">
        <v>0.18803225806000001</v>
      </c>
      <c r="BU39" s="368">
        <v>8.7933333333000005E-2</v>
      </c>
      <c r="BV39" s="368">
        <v>0.88477419354999998</v>
      </c>
    </row>
    <row r="40" spans="1:74" ht="11.15" customHeight="1" x14ac:dyDescent="0.25">
      <c r="A40" s="159" t="s">
        <v>305</v>
      </c>
      <c r="B40" s="170" t="s">
        <v>562</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-0.44641935484</v>
      </c>
      <c r="AN40" s="244">
        <v>1.1171785714</v>
      </c>
      <c r="AO40" s="244">
        <v>1.9545161289999999</v>
      </c>
      <c r="AP40" s="244">
        <v>-0.2727</v>
      </c>
      <c r="AQ40" s="244">
        <v>-0.46616129031999998</v>
      </c>
      <c r="AR40" s="244">
        <v>1.1992</v>
      </c>
      <c r="AS40" s="244">
        <v>0.81764516128999998</v>
      </c>
      <c r="AT40" s="244">
        <v>0.11841935484</v>
      </c>
      <c r="AU40" s="244">
        <v>1.9926333332999999</v>
      </c>
      <c r="AV40" s="244">
        <v>9.7516129032000007E-2</v>
      </c>
      <c r="AW40" s="244">
        <v>5.3366666666999997E-2</v>
      </c>
      <c r="AX40" s="244">
        <v>1.8417741935</v>
      </c>
      <c r="AY40" s="244">
        <v>-0.35719354839</v>
      </c>
      <c r="AZ40" s="244">
        <v>0.17053571429</v>
      </c>
      <c r="BA40" s="244">
        <v>-0.15654838709999999</v>
      </c>
      <c r="BB40" s="244">
        <v>-1.7346333332999999</v>
      </c>
      <c r="BC40" s="244">
        <v>-0.13963113891000001</v>
      </c>
      <c r="BD40" s="244">
        <v>3.7346576909000001E-3</v>
      </c>
      <c r="BE40" s="244">
        <v>-0.32406009332000002</v>
      </c>
      <c r="BF40" s="244">
        <v>-0.93709308853999995</v>
      </c>
      <c r="BG40" s="368">
        <v>-0.54691260370999994</v>
      </c>
      <c r="BH40" s="368">
        <v>-0.90220825472999999</v>
      </c>
      <c r="BI40" s="368">
        <v>-0.28330364127000002</v>
      </c>
      <c r="BJ40" s="368">
        <v>-5.1857451231000003E-2</v>
      </c>
      <c r="BK40" s="368">
        <v>-0.11969647251</v>
      </c>
      <c r="BL40" s="368">
        <v>0.65291074325999998</v>
      </c>
      <c r="BM40" s="368">
        <v>0.44693627768999999</v>
      </c>
      <c r="BN40" s="368">
        <v>0.18519482906000001</v>
      </c>
      <c r="BO40" s="368">
        <v>3.8571879351000003E-2</v>
      </c>
      <c r="BP40" s="368">
        <v>0.15110533522</v>
      </c>
      <c r="BQ40" s="368">
        <v>6.4261671744999999E-2</v>
      </c>
      <c r="BR40" s="368">
        <v>-0.11259260357</v>
      </c>
      <c r="BS40" s="368">
        <v>6.3591577257000001E-2</v>
      </c>
      <c r="BT40" s="368">
        <v>-0.40057701422000003</v>
      </c>
      <c r="BU40" s="368">
        <v>-0.12279953164</v>
      </c>
      <c r="BV40" s="368">
        <v>0.12759911558000001</v>
      </c>
    </row>
    <row r="41" spans="1:74" ht="11.15" customHeight="1" x14ac:dyDescent="0.25">
      <c r="A41" s="159" t="s">
        <v>306</v>
      </c>
      <c r="B41" s="170" t="s">
        <v>563</v>
      </c>
      <c r="C41" s="244">
        <v>-3.5713752276999998E-3</v>
      </c>
      <c r="D41" s="244">
        <v>0.16977267119</v>
      </c>
      <c r="E41" s="244">
        <v>-0.77975944258999996</v>
      </c>
      <c r="F41" s="244">
        <v>-0.47696406747999998</v>
      </c>
      <c r="G41" s="244">
        <v>0.23277211979000001</v>
      </c>
      <c r="H41" s="244">
        <v>0.10426496585</v>
      </c>
      <c r="I41" s="244">
        <v>0.86317405802000002</v>
      </c>
      <c r="J41" s="244">
        <v>0.79932774979999999</v>
      </c>
      <c r="K41" s="244">
        <v>-0.99337119913000005</v>
      </c>
      <c r="L41" s="244">
        <v>-2.4308163183999998</v>
      </c>
      <c r="M41" s="244">
        <v>-1.9994021820000001</v>
      </c>
      <c r="N41" s="244">
        <v>-1.0164273475000001</v>
      </c>
      <c r="O41" s="244">
        <v>-0.24755122697000001</v>
      </c>
      <c r="P41" s="244">
        <v>0.61827931804000003</v>
      </c>
      <c r="Q41" s="244">
        <v>-0.53826364667000004</v>
      </c>
      <c r="R41" s="244">
        <v>0.32577156123000001</v>
      </c>
      <c r="S41" s="244">
        <v>1.5587770010999999</v>
      </c>
      <c r="T41" s="244">
        <v>0.98818316314999999</v>
      </c>
      <c r="U41" s="244">
        <v>3.0189625958000001</v>
      </c>
      <c r="V41" s="244">
        <v>2.0035061982000002</v>
      </c>
      <c r="W41" s="244">
        <v>0.38654329785000002</v>
      </c>
      <c r="X41" s="244">
        <v>-2.4498138260000002</v>
      </c>
      <c r="Y41" s="244">
        <v>-0.53863395180999996</v>
      </c>
      <c r="Z41" s="244">
        <v>-0.14313327129</v>
      </c>
      <c r="AA41" s="244">
        <v>-4.7704594523999999</v>
      </c>
      <c r="AB41" s="244">
        <v>-3.0993088642000002</v>
      </c>
      <c r="AC41" s="244">
        <v>-4.7967770385000001</v>
      </c>
      <c r="AD41" s="244">
        <v>-12.588649746</v>
      </c>
      <c r="AE41" s="244">
        <v>0.85934620020999997</v>
      </c>
      <c r="AF41" s="244">
        <v>2.5283573268000001</v>
      </c>
      <c r="AG41" s="244">
        <v>2.0926762039</v>
      </c>
      <c r="AH41" s="244">
        <v>-0.19894813028</v>
      </c>
      <c r="AI41" s="244">
        <v>0.53696846439000001</v>
      </c>
      <c r="AJ41" s="244">
        <v>-0.76001039344999999</v>
      </c>
      <c r="AK41" s="244">
        <v>0.33671088324999998</v>
      </c>
      <c r="AL41" s="244">
        <v>-0.70623183559000002</v>
      </c>
      <c r="AM41" s="244">
        <v>-0.70496637432999998</v>
      </c>
      <c r="AN41" s="244">
        <v>1.45747877</v>
      </c>
      <c r="AO41" s="244">
        <v>0.30271590781000002</v>
      </c>
      <c r="AP41" s="244">
        <v>1.1740343232999999</v>
      </c>
      <c r="AQ41" s="244">
        <v>0.69017858511999997</v>
      </c>
      <c r="AR41" s="244">
        <v>0.73338669567000003</v>
      </c>
      <c r="AS41" s="244">
        <v>0.21942776621999999</v>
      </c>
      <c r="AT41" s="244">
        <v>0.28098277863999999</v>
      </c>
      <c r="AU41" s="244">
        <v>0.44209967734</v>
      </c>
      <c r="AV41" s="244">
        <v>0.59930436431</v>
      </c>
      <c r="AW41" s="244">
        <v>0.65997281929999996</v>
      </c>
      <c r="AX41" s="244">
        <v>0.78734948011000006</v>
      </c>
      <c r="AY41" s="244">
        <v>-0.65296479295999998</v>
      </c>
      <c r="AZ41" s="244">
        <v>0.33313997344000001</v>
      </c>
      <c r="BA41" s="244">
        <v>-1.2913764126</v>
      </c>
      <c r="BB41" s="244">
        <v>-0.10543499282</v>
      </c>
      <c r="BC41" s="244">
        <v>-0.29621076382</v>
      </c>
      <c r="BD41" s="244">
        <v>7.9616272886000004E-3</v>
      </c>
      <c r="BE41" s="244">
        <v>-0.68267634090999996</v>
      </c>
      <c r="BF41" s="244">
        <v>-1.956655882</v>
      </c>
      <c r="BG41" s="368">
        <v>-1.1553064437</v>
      </c>
      <c r="BH41" s="368">
        <v>-1.8439132313</v>
      </c>
      <c r="BI41" s="368">
        <v>-0.58669519818000004</v>
      </c>
      <c r="BJ41" s="368">
        <v>-0.10762521726</v>
      </c>
      <c r="BK41" s="368">
        <v>-0.25231953247</v>
      </c>
      <c r="BL41" s="368">
        <v>1.3572405772</v>
      </c>
      <c r="BM41" s="368">
        <v>0.94871090445999995</v>
      </c>
      <c r="BN41" s="368">
        <v>0.40839017117999998</v>
      </c>
      <c r="BO41" s="368">
        <v>8.7052063053999998E-2</v>
      </c>
      <c r="BP41" s="368">
        <v>0.33592852411000002</v>
      </c>
      <c r="BQ41" s="368">
        <v>0.14002610159000001</v>
      </c>
      <c r="BR41" s="368">
        <v>-0.24229067875999999</v>
      </c>
      <c r="BS41" s="368">
        <v>0.1378293303</v>
      </c>
      <c r="BT41" s="368">
        <v>-0.84667920107000005</v>
      </c>
      <c r="BU41" s="368">
        <v>-0.26416791072000001</v>
      </c>
      <c r="BV41" s="368">
        <v>0.27307681761000002</v>
      </c>
    </row>
    <row r="42" spans="1:74" ht="11.15" customHeight="1" x14ac:dyDescent="0.25">
      <c r="A42" s="159" t="s">
        <v>307</v>
      </c>
      <c r="B42" s="170" t="s">
        <v>564</v>
      </c>
      <c r="C42" s="244">
        <v>-0.60877040749</v>
      </c>
      <c r="D42" s="244">
        <v>0.75496170689999997</v>
      </c>
      <c r="E42" s="244">
        <v>0.62785929933999995</v>
      </c>
      <c r="F42" s="244">
        <v>-0.53023603413999998</v>
      </c>
      <c r="G42" s="244">
        <v>0.18635479721000001</v>
      </c>
      <c r="H42" s="244">
        <v>0.49079273252</v>
      </c>
      <c r="I42" s="244">
        <v>0.10418750962999999</v>
      </c>
      <c r="J42" s="244">
        <v>-7.8652734069000002E-2</v>
      </c>
      <c r="K42" s="244">
        <v>-1.0840867991000001</v>
      </c>
      <c r="L42" s="244">
        <v>-2.0400963506999998</v>
      </c>
      <c r="M42" s="244">
        <v>-1.7778451820000001</v>
      </c>
      <c r="N42" s="244">
        <v>-1.4142625733</v>
      </c>
      <c r="O42" s="244">
        <v>-0.46774916245999998</v>
      </c>
      <c r="P42" s="244">
        <v>0.74820338946999998</v>
      </c>
      <c r="Q42" s="244">
        <v>-0.42711980795999999</v>
      </c>
      <c r="R42" s="244">
        <v>0.18766229456</v>
      </c>
      <c r="S42" s="244">
        <v>0.18378735595000001</v>
      </c>
      <c r="T42" s="244">
        <v>0.74843242981000002</v>
      </c>
      <c r="U42" s="244">
        <v>2.3535073054</v>
      </c>
      <c r="V42" s="244">
        <v>1.1713448112</v>
      </c>
      <c r="W42" s="244">
        <v>1.6119378978000001</v>
      </c>
      <c r="X42" s="244">
        <v>-0.70381269701000004</v>
      </c>
      <c r="Y42" s="244">
        <v>-0.59973365181000005</v>
      </c>
      <c r="Z42" s="244">
        <v>0.13828972871</v>
      </c>
      <c r="AA42" s="244">
        <v>-5.5726389362999997</v>
      </c>
      <c r="AB42" s="244">
        <v>-2.2091190021</v>
      </c>
      <c r="AC42" s="244">
        <v>-7.9020134900999999</v>
      </c>
      <c r="AD42" s="244">
        <v>-17.614260813000001</v>
      </c>
      <c r="AE42" s="244">
        <v>-2.2820127997999999</v>
      </c>
      <c r="AF42" s="244">
        <v>2.2461350933999999</v>
      </c>
      <c r="AG42" s="244">
        <v>1.9350033652</v>
      </c>
      <c r="AH42" s="244">
        <v>0.17656722456000001</v>
      </c>
      <c r="AI42" s="244">
        <v>1.9563274311000001</v>
      </c>
      <c r="AJ42" s="244">
        <v>1.0411185098</v>
      </c>
      <c r="AK42" s="244">
        <v>0.97281901659000003</v>
      </c>
      <c r="AL42" s="244">
        <v>1.6470681321</v>
      </c>
      <c r="AM42" s="244">
        <v>-0.94992214852000001</v>
      </c>
      <c r="AN42" s="244">
        <v>3.8013509127999998</v>
      </c>
      <c r="AO42" s="244">
        <v>2.0030291336000001</v>
      </c>
      <c r="AP42" s="244">
        <v>1.4507081566</v>
      </c>
      <c r="AQ42" s="244">
        <v>0.24942342382999999</v>
      </c>
      <c r="AR42" s="244">
        <v>2.8920674289999999</v>
      </c>
      <c r="AS42" s="244">
        <v>1.1418873468999999</v>
      </c>
      <c r="AT42" s="244">
        <v>1.2998219076999999</v>
      </c>
      <c r="AU42" s="244">
        <v>2.5280011440000001</v>
      </c>
      <c r="AV42" s="244">
        <v>0.86116762238</v>
      </c>
      <c r="AW42" s="244">
        <v>1.6599407859999999</v>
      </c>
      <c r="AX42" s="244">
        <v>4.0136542865999996</v>
      </c>
      <c r="AY42" s="244">
        <v>-0.55885434135000001</v>
      </c>
      <c r="AZ42" s="244">
        <v>1.7173174377</v>
      </c>
      <c r="BA42" s="244">
        <v>-0.65333121909000003</v>
      </c>
      <c r="BB42" s="244">
        <v>-1.2292630261999999</v>
      </c>
      <c r="BC42" s="244">
        <v>-0.24853999951</v>
      </c>
      <c r="BD42" s="244">
        <v>0.76391391831</v>
      </c>
      <c r="BE42" s="244">
        <v>-1.2693378407</v>
      </c>
      <c r="BF42" s="244">
        <v>-1.8595283227999999</v>
      </c>
      <c r="BG42" s="368">
        <v>-1.2355326301</v>
      </c>
      <c r="BH42" s="368">
        <v>-1.6735730988999999</v>
      </c>
      <c r="BI42" s="368">
        <v>-0.96333217278000005</v>
      </c>
      <c r="BJ42" s="368">
        <v>0.63796894440999996</v>
      </c>
      <c r="BK42" s="368">
        <v>-0.55875794047000005</v>
      </c>
      <c r="BL42" s="368">
        <v>2.1950798918999999</v>
      </c>
      <c r="BM42" s="368">
        <v>1.4590020209000001</v>
      </c>
      <c r="BN42" s="368">
        <v>-0.21174833309999999</v>
      </c>
      <c r="BO42" s="368">
        <v>-0.61282767049999998</v>
      </c>
      <c r="BP42" s="368">
        <v>0.47670052599000001</v>
      </c>
      <c r="BQ42" s="368">
        <v>7.2029708814999996E-2</v>
      </c>
      <c r="BR42" s="368">
        <v>-0.18185102426999999</v>
      </c>
      <c r="BS42" s="368">
        <v>0.15792090754999999</v>
      </c>
      <c r="BT42" s="368">
        <v>-1.0592239572</v>
      </c>
      <c r="BU42" s="368">
        <v>-0.29903410902999999</v>
      </c>
      <c r="BV42" s="368">
        <v>1.2854501267</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1089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560</v>
      </c>
      <c r="B45" s="170" t="s">
        <v>301</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1299.8931849999999</v>
      </c>
      <c r="AB45" s="249">
        <v>1282.712679</v>
      </c>
      <c r="AC45" s="249">
        <v>1326.7220090000001</v>
      </c>
      <c r="AD45" s="249">
        <v>1403.5993410000001</v>
      </c>
      <c r="AE45" s="249">
        <v>1432.23847</v>
      </c>
      <c r="AF45" s="249">
        <v>1457.703137</v>
      </c>
      <c r="AG45" s="249">
        <v>1453.987995</v>
      </c>
      <c r="AH45" s="249">
        <v>1437.578019</v>
      </c>
      <c r="AI45" s="249">
        <v>1423.1812500000001</v>
      </c>
      <c r="AJ45" s="249">
        <v>1386.329254</v>
      </c>
      <c r="AK45" s="249">
        <v>1388.7240099999999</v>
      </c>
      <c r="AL45" s="249">
        <v>1343.3477109999999</v>
      </c>
      <c r="AM45" s="249">
        <v>1337.1033399999999</v>
      </c>
      <c r="AN45" s="249">
        <v>1303.06792</v>
      </c>
      <c r="AO45" s="249">
        <v>1310.94721</v>
      </c>
      <c r="AP45" s="249">
        <v>1298.811995</v>
      </c>
      <c r="AQ45" s="249">
        <v>1303.867405</v>
      </c>
      <c r="AR45" s="249">
        <v>1281.363983</v>
      </c>
      <c r="AS45" s="249">
        <v>1278.1167359999999</v>
      </c>
      <c r="AT45" s="249">
        <v>1250.2037230000001</v>
      </c>
      <c r="AU45" s="249">
        <v>1250.9396790000001</v>
      </c>
      <c r="AV45" s="249">
        <v>1252.9669180000001</v>
      </c>
      <c r="AW45" s="249">
        <v>1233.747879</v>
      </c>
      <c r="AX45" s="249">
        <v>1198.6124299999999</v>
      </c>
      <c r="AY45" s="249">
        <v>1189.9870060000001</v>
      </c>
      <c r="AZ45" s="249">
        <v>1165.4500370000001</v>
      </c>
      <c r="BA45" s="249">
        <v>1153.6286359999999</v>
      </c>
      <c r="BB45" s="249">
        <v>1153.4994770000001</v>
      </c>
      <c r="BC45" s="249">
        <v>1172.450118</v>
      </c>
      <c r="BD45" s="249">
        <v>1179.6685890000001</v>
      </c>
      <c r="BE45" s="249">
        <v>1216.5752325999999</v>
      </c>
      <c r="BF45" s="249">
        <v>1205.8485943999999</v>
      </c>
      <c r="BG45" s="312">
        <v>1221.848</v>
      </c>
      <c r="BH45" s="312">
        <v>1221.1990000000001</v>
      </c>
      <c r="BI45" s="312">
        <v>1226.5989999999999</v>
      </c>
      <c r="BJ45" s="312">
        <v>1204.4780000000001</v>
      </c>
      <c r="BK45" s="312">
        <v>1211.7670000000001</v>
      </c>
      <c r="BL45" s="312">
        <v>1208.0889999999999</v>
      </c>
      <c r="BM45" s="312">
        <v>1206.925</v>
      </c>
      <c r="BN45" s="312">
        <v>1233.6849999999999</v>
      </c>
      <c r="BO45" s="312">
        <v>1259.1769999999999</v>
      </c>
      <c r="BP45" s="312">
        <v>1262.087</v>
      </c>
      <c r="BQ45" s="312">
        <v>1268.787</v>
      </c>
      <c r="BR45" s="312">
        <v>1263.423</v>
      </c>
      <c r="BS45" s="312">
        <v>1264.7280000000001</v>
      </c>
      <c r="BT45" s="312">
        <v>1262.3989999999999</v>
      </c>
      <c r="BU45" s="312">
        <v>1263.261</v>
      </c>
      <c r="BV45" s="312">
        <v>1239.3330000000001</v>
      </c>
    </row>
    <row r="46" spans="1:74" ht="11.15" customHeight="1" x14ac:dyDescent="0.25">
      <c r="A46" s="159" t="s">
        <v>303</v>
      </c>
      <c r="B46" s="248" t="s">
        <v>302</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2900.8501849999998</v>
      </c>
      <c r="AB46" s="247">
        <v>2875.0346789999999</v>
      </c>
      <c r="AC46" s="247">
        <v>2971.2970089999999</v>
      </c>
      <c r="AD46" s="247">
        <v>3119.2063410000001</v>
      </c>
      <c r="AE46" s="247">
        <v>3206.0884700000001</v>
      </c>
      <c r="AF46" s="247">
        <v>3206.8581370000002</v>
      </c>
      <c r="AG46" s="247">
        <v>3211.628995</v>
      </c>
      <c r="AH46" s="247">
        <v>3208.598019</v>
      </c>
      <c r="AI46" s="247">
        <v>3171.3612499999999</v>
      </c>
      <c r="AJ46" s="247">
        <v>3119.156254</v>
      </c>
      <c r="AK46" s="247">
        <v>3100.5440100000001</v>
      </c>
      <c r="AL46" s="247">
        <v>3027.5907109999998</v>
      </c>
      <c r="AM46" s="247">
        <v>3035.18534</v>
      </c>
      <c r="AN46" s="247">
        <v>2969.8689199999999</v>
      </c>
      <c r="AO46" s="247">
        <v>2917.1582100000001</v>
      </c>
      <c r="AP46" s="247">
        <v>2913.2039949999998</v>
      </c>
      <c r="AQ46" s="247">
        <v>2932.7104049999998</v>
      </c>
      <c r="AR46" s="247">
        <v>2874.2309829999999</v>
      </c>
      <c r="AS46" s="247">
        <v>2845.6367359999999</v>
      </c>
      <c r="AT46" s="247">
        <v>2814.0527229999998</v>
      </c>
      <c r="AU46" s="247">
        <v>2755.0096789999998</v>
      </c>
      <c r="AV46" s="247">
        <v>2754.0139180000001</v>
      </c>
      <c r="AW46" s="247">
        <v>2733.1938789999999</v>
      </c>
      <c r="AX46" s="247">
        <v>2640.9634299999998</v>
      </c>
      <c r="AY46" s="247">
        <v>2643.4110059999998</v>
      </c>
      <c r="AZ46" s="247">
        <v>2614.099037</v>
      </c>
      <c r="BA46" s="247">
        <v>2607.1306359999999</v>
      </c>
      <c r="BB46" s="247">
        <v>2659.040477</v>
      </c>
      <c r="BC46" s="247">
        <v>2682.3196833000002</v>
      </c>
      <c r="BD46" s="247">
        <v>2689.4261145999999</v>
      </c>
      <c r="BE46" s="247">
        <v>2736.3786211000001</v>
      </c>
      <c r="BF46" s="247">
        <v>2754.7018686000001</v>
      </c>
      <c r="BG46" s="313">
        <v>2787.1086522999999</v>
      </c>
      <c r="BH46" s="313">
        <v>2814.4281082000002</v>
      </c>
      <c r="BI46" s="313">
        <v>2828.3272175000002</v>
      </c>
      <c r="BJ46" s="313">
        <v>2807.8137984</v>
      </c>
      <c r="BK46" s="313">
        <v>2818.8133891000002</v>
      </c>
      <c r="BL46" s="313">
        <v>2796.8538883000001</v>
      </c>
      <c r="BM46" s="313">
        <v>2781.8348636999999</v>
      </c>
      <c r="BN46" s="313">
        <v>2803.0390188000001</v>
      </c>
      <c r="BO46" s="313">
        <v>2827.3352905000002</v>
      </c>
      <c r="BP46" s="313">
        <v>2825.7121305000001</v>
      </c>
      <c r="BQ46" s="313">
        <v>2830.4200187000001</v>
      </c>
      <c r="BR46" s="313">
        <v>2828.5463894</v>
      </c>
      <c r="BS46" s="313">
        <v>2827.9436421</v>
      </c>
      <c r="BT46" s="313">
        <v>2838.0325294999998</v>
      </c>
      <c r="BU46" s="313">
        <v>2842.5785154</v>
      </c>
      <c r="BV46" s="313">
        <v>2814.6949429000001</v>
      </c>
    </row>
    <row r="47" spans="1:74" s="636" customFormat="1" ht="12" customHeight="1" x14ac:dyDescent="0.25">
      <c r="A47" s="395"/>
      <c r="B47" s="773" t="s">
        <v>795</v>
      </c>
      <c r="C47" s="773"/>
      <c r="D47" s="773"/>
      <c r="E47" s="773"/>
      <c r="F47" s="773"/>
      <c r="G47" s="773"/>
      <c r="H47" s="773"/>
      <c r="I47" s="773"/>
      <c r="J47" s="773"/>
      <c r="K47" s="773"/>
      <c r="L47" s="773"/>
      <c r="M47" s="773"/>
      <c r="N47" s="773"/>
      <c r="O47" s="773"/>
      <c r="P47" s="773"/>
      <c r="Q47" s="735"/>
      <c r="R47" s="676"/>
      <c r="AY47" s="484"/>
      <c r="AZ47" s="484"/>
      <c r="BA47" s="484"/>
      <c r="BB47" s="484"/>
      <c r="BC47" s="484"/>
      <c r="BD47" s="578"/>
      <c r="BE47" s="578"/>
      <c r="BF47" s="578"/>
      <c r="BG47" s="484"/>
      <c r="BH47" s="484"/>
      <c r="BI47" s="484"/>
      <c r="BJ47" s="484"/>
    </row>
    <row r="48" spans="1:74" s="396" customFormat="1" ht="12" customHeight="1" x14ac:dyDescent="0.25">
      <c r="A48" s="395"/>
      <c r="B48" s="778" t="s">
        <v>1101</v>
      </c>
      <c r="C48" s="735"/>
      <c r="D48" s="735"/>
      <c r="E48" s="735"/>
      <c r="F48" s="735"/>
      <c r="G48" s="735"/>
      <c r="H48" s="735"/>
      <c r="I48" s="735"/>
      <c r="J48" s="735"/>
      <c r="K48" s="735"/>
      <c r="L48" s="735"/>
      <c r="M48" s="735"/>
      <c r="N48" s="735"/>
      <c r="O48" s="735"/>
      <c r="P48" s="735"/>
      <c r="Q48" s="735"/>
      <c r="R48" s="676"/>
      <c r="AY48" s="484"/>
      <c r="AZ48" s="484"/>
      <c r="BA48" s="484"/>
      <c r="BB48" s="484"/>
      <c r="BC48" s="484"/>
      <c r="BD48" s="578"/>
      <c r="BE48" s="578"/>
      <c r="BF48" s="578"/>
      <c r="BG48" s="484"/>
      <c r="BH48" s="484"/>
      <c r="BI48" s="484"/>
      <c r="BJ48" s="484"/>
    </row>
    <row r="49" spans="1:74" s="396" customFormat="1" ht="12" customHeight="1" x14ac:dyDescent="0.25">
      <c r="A49" s="395"/>
      <c r="B49" s="773" t="s">
        <v>1102</v>
      </c>
      <c r="C49" s="741"/>
      <c r="D49" s="741"/>
      <c r="E49" s="741"/>
      <c r="F49" s="741"/>
      <c r="G49" s="741"/>
      <c r="H49" s="741"/>
      <c r="I49" s="741"/>
      <c r="J49" s="741"/>
      <c r="K49" s="741"/>
      <c r="L49" s="741"/>
      <c r="M49" s="741"/>
      <c r="N49" s="741"/>
      <c r="O49" s="741"/>
      <c r="P49" s="741"/>
      <c r="Q49" s="735"/>
      <c r="R49" s="676"/>
      <c r="AY49" s="484"/>
      <c r="AZ49" s="484"/>
      <c r="BA49" s="484"/>
      <c r="BB49" s="484"/>
      <c r="BC49" s="484"/>
      <c r="BD49" s="578"/>
      <c r="BE49" s="578"/>
      <c r="BF49" s="578"/>
      <c r="BG49" s="484"/>
      <c r="BH49" s="484"/>
      <c r="BI49" s="484"/>
      <c r="BJ49" s="484"/>
    </row>
    <row r="50" spans="1:74" s="396" customFormat="1" ht="12" customHeight="1" x14ac:dyDescent="0.25">
      <c r="A50" s="395"/>
      <c r="B50" s="779" t="s">
        <v>1103</v>
      </c>
      <c r="C50" s="779"/>
      <c r="D50" s="779"/>
      <c r="E50" s="779"/>
      <c r="F50" s="779"/>
      <c r="G50" s="779"/>
      <c r="H50" s="779"/>
      <c r="I50" s="779"/>
      <c r="J50" s="779"/>
      <c r="K50" s="779"/>
      <c r="L50" s="779"/>
      <c r="M50" s="779"/>
      <c r="N50" s="779"/>
      <c r="O50" s="779"/>
      <c r="P50" s="779"/>
      <c r="Q50" s="779"/>
      <c r="R50" s="676"/>
      <c r="AY50" s="484"/>
      <c r="AZ50" s="484"/>
      <c r="BA50" s="484"/>
      <c r="BB50" s="484"/>
      <c r="BC50" s="484"/>
      <c r="BD50" s="578"/>
      <c r="BE50" s="578"/>
      <c r="BF50" s="578"/>
      <c r="BG50" s="484"/>
      <c r="BH50" s="484"/>
      <c r="BI50" s="484"/>
      <c r="BJ50" s="484"/>
    </row>
    <row r="51" spans="1:74" s="718" customFormat="1" ht="12" customHeight="1" x14ac:dyDescent="0.25">
      <c r="A51" s="395"/>
      <c r="B51" s="772" t="s">
        <v>806</v>
      </c>
      <c r="C51" s="756"/>
      <c r="D51" s="756"/>
      <c r="E51" s="756"/>
      <c r="F51" s="756"/>
      <c r="G51" s="756"/>
      <c r="H51" s="756"/>
      <c r="I51" s="756"/>
      <c r="J51" s="756"/>
      <c r="K51" s="756"/>
      <c r="L51" s="756"/>
      <c r="M51" s="756"/>
      <c r="N51" s="756"/>
      <c r="O51" s="756"/>
      <c r="P51" s="756"/>
      <c r="Q51" s="756"/>
      <c r="R51" s="152"/>
      <c r="AY51" s="484"/>
      <c r="AZ51" s="484"/>
      <c r="BA51" s="484"/>
      <c r="BB51" s="484"/>
      <c r="BC51" s="484"/>
      <c r="BD51" s="578"/>
      <c r="BE51" s="578"/>
      <c r="BF51" s="578"/>
      <c r="BG51" s="484"/>
      <c r="BH51" s="484"/>
      <c r="BI51" s="484"/>
      <c r="BJ51" s="484"/>
    </row>
    <row r="52" spans="1:74" s="718" customFormat="1" ht="12" customHeight="1" x14ac:dyDescent="0.2">
      <c r="A52" s="395"/>
      <c r="B52" s="773" t="s">
        <v>643</v>
      </c>
      <c r="C52" s="741"/>
      <c r="D52" s="741"/>
      <c r="E52" s="741"/>
      <c r="F52" s="741"/>
      <c r="G52" s="741"/>
      <c r="H52" s="741"/>
      <c r="I52" s="741"/>
      <c r="J52" s="741"/>
      <c r="K52" s="741"/>
      <c r="L52" s="741"/>
      <c r="M52" s="741"/>
      <c r="N52" s="741"/>
      <c r="O52" s="741"/>
      <c r="P52" s="741"/>
      <c r="Q52" s="735"/>
      <c r="R52" s="152"/>
      <c r="AY52" s="484"/>
      <c r="AZ52" s="484"/>
      <c r="BA52" s="484"/>
      <c r="BB52" s="484"/>
      <c r="BC52" s="484"/>
      <c r="BD52" s="578"/>
      <c r="BE52" s="578"/>
      <c r="BF52" s="578"/>
      <c r="BG52" s="484"/>
      <c r="BH52" s="484"/>
      <c r="BI52" s="484"/>
      <c r="BJ52" s="484"/>
    </row>
    <row r="53" spans="1:74" s="718" customFormat="1" ht="12" customHeight="1" x14ac:dyDescent="0.2">
      <c r="A53" s="395"/>
      <c r="B53" s="773" t="s">
        <v>1325</v>
      </c>
      <c r="C53" s="735"/>
      <c r="D53" s="735"/>
      <c r="E53" s="735"/>
      <c r="F53" s="735"/>
      <c r="G53" s="735"/>
      <c r="H53" s="735"/>
      <c r="I53" s="735"/>
      <c r="J53" s="735"/>
      <c r="K53" s="735"/>
      <c r="L53" s="735"/>
      <c r="M53" s="735"/>
      <c r="N53" s="735"/>
      <c r="O53" s="735"/>
      <c r="P53" s="735"/>
      <c r="Q53" s="735"/>
      <c r="R53" s="152"/>
      <c r="AY53" s="484"/>
      <c r="AZ53" s="484"/>
      <c r="BA53" s="484"/>
      <c r="BB53" s="484"/>
      <c r="BC53" s="484"/>
      <c r="BD53" s="578"/>
      <c r="BE53" s="578"/>
      <c r="BF53" s="578"/>
      <c r="BG53" s="484"/>
      <c r="BH53" s="484"/>
      <c r="BI53" s="484"/>
      <c r="BJ53" s="484"/>
    </row>
    <row r="54" spans="1:74" s="718" customFormat="1" ht="12" customHeight="1" x14ac:dyDescent="0.2">
      <c r="A54" s="395"/>
      <c r="B54" s="773" t="s">
        <v>1324</v>
      </c>
      <c r="C54" s="735"/>
      <c r="D54" s="735"/>
      <c r="E54" s="735"/>
      <c r="F54" s="735"/>
      <c r="G54" s="735"/>
      <c r="H54" s="735"/>
      <c r="I54" s="735"/>
      <c r="J54" s="735"/>
      <c r="K54" s="735"/>
      <c r="L54" s="735"/>
      <c r="M54" s="735"/>
      <c r="N54" s="735"/>
      <c r="O54" s="735"/>
      <c r="P54" s="735"/>
      <c r="Q54" s="735"/>
      <c r="R54" s="152"/>
      <c r="AY54" s="484"/>
      <c r="AZ54" s="484"/>
      <c r="BA54" s="484"/>
      <c r="BB54" s="484"/>
      <c r="BC54" s="484"/>
      <c r="BD54" s="578"/>
      <c r="BE54" s="578"/>
      <c r="BF54" s="578"/>
      <c r="BG54" s="484"/>
      <c r="BH54" s="484"/>
      <c r="BI54" s="484"/>
      <c r="BJ54" s="484"/>
    </row>
    <row r="55" spans="1:74" s="718" customFormat="1" ht="12" customHeight="1" x14ac:dyDescent="0.25">
      <c r="A55" s="395"/>
      <c r="B55" s="779" t="s">
        <v>1326</v>
      </c>
      <c r="C55" s="779"/>
      <c r="D55" s="779"/>
      <c r="E55" s="779"/>
      <c r="F55" s="779"/>
      <c r="G55" s="779"/>
      <c r="H55" s="779"/>
      <c r="I55" s="779"/>
      <c r="J55" s="779"/>
      <c r="K55" s="779"/>
      <c r="L55" s="779"/>
      <c r="M55" s="779"/>
      <c r="N55" s="779"/>
      <c r="O55" s="779"/>
      <c r="P55" s="779"/>
      <c r="Q55" s="779"/>
      <c r="R55" s="779"/>
      <c r="AY55" s="484"/>
      <c r="AZ55" s="484"/>
      <c r="BA55" s="484"/>
      <c r="BB55" s="484"/>
      <c r="BC55" s="484"/>
      <c r="BD55" s="578"/>
      <c r="BE55" s="578"/>
      <c r="BF55" s="578"/>
      <c r="BG55" s="484"/>
      <c r="BH55" s="484"/>
      <c r="BI55" s="484"/>
      <c r="BJ55" s="484"/>
    </row>
    <row r="56" spans="1:74" s="718" customFormat="1" ht="12" customHeight="1" x14ac:dyDescent="0.25">
      <c r="A56" s="395"/>
      <c r="B56" s="779" t="s">
        <v>1331</v>
      </c>
      <c r="C56" s="779"/>
      <c r="D56" s="779"/>
      <c r="E56" s="779"/>
      <c r="F56" s="779"/>
      <c r="G56" s="779"/>
      <c r="H56" s="779"/>
      <c r="I56" s="779"/>
      <c r="J56" s="779"/>
      <c r="K56" s="779"/>
      <c r="L56" s="779"/>
      <c r="M56" s="779"/>
      <c r="N56" s="779"/>
      <c r="O56" s="779"/>
      <c r="P56" s="779"/>
      <c r="Q56" s="779"/>
      <c r="R56" s="677"/>
      <c r="AY56" s="484"/>
      <c r="AZ56" s="484"/>
      <c r="BA56" s="484"/>
      <c r="BB56" s="484"/>
      <c r="BC56" s="484"/>
      <c r="BD56" s="578"/>
      <c r="BE56" s="578"/>
      <c r="BF56" s="578"/>
      <c r="BG56" s="484"/>
      <c r="BH56" s="484"/>
      <c r="BI56" s="484"/>
      <c r="BJ56" s="484"/>
    </row>
    <row r="57" spans="1:74" s="396" customFormat="1" ht="12" customHeight="1" x14ac:dyDescent="0.25">
      <c r="A57" s="395"/>
      <c r="B57" s="780" t="str">
        <f>"Notes: "&amp;"EIA completed modeling and analysis for this report on " &amp;Dates!D2&amp;"."</f>
        <v>Notes: EIA completed modeling and analysis for this report on Thursday September 1, 2022.</v>
      </c>
      <c r="C57" s="748"/>
      <c r="D57" s="748"/>
      <c r="E57" s="748"/>
      <c r="F57" s="748"/>
      <c r="G57" s="748"/>
      <c r="H57" s="748"/>
      <c r="I57" s="748"/>
      <c r="J57" s="748"/>
      <c r="K57" s="748"/>
      <c r="L57" s="748"/>
      <c r="M57" s="748"/>
      <c r="N57" s="748"/>
      <c r="O57" s="748"/>
      <c r="P57" s="748"/>
      <c r="Q57" s="748"/>
      <c r="R57" s="676"/>
      <c r="AY57" s="484"/>
      <c r="AZ57" s="484"/>
      <c r="BA57" s="484"/>
      <c r="BB57" s="484"/>
      <c r="BC57" s="484"/>
      <c r="BD57" s="578"/>
      <c r="BE57" s="578"/>
      <c r="BF57" s="578"/>
      <c r="BG57" s="484"/>
      <c r="BH57" s="484"/>
      <c r="BI57" s="484"/>
      <c r="BJ57" s="484"/>
    </row>
    <row r="58" spans="1:74" s="714" customFormat="1" ht="12" customHeight="1" x14ac:dyDescent="0.25">
      <c r="A58" s="395"/>
      <c r="B58" s="776" t="s">
        <v>350</v>
      </c>
      <c r="C58" s="741"/>
      <c r="D58" s="741"/>
      <c r="E58" s="741"/>
      <c r="F58" s="741"/>
      <c r="G58" s="741"/>
      <c r="H58" s="741"/>
      <c r="I58" s="741"/>
      <c r="J58" s="741"/>
      <c r="K58" s="741"/>
      <c r="L58" s="741"/>
      <c r="M58" s="741"/>
      <c r="N58" s="741"/>
      <c r="O58" s="741"/>
      <c r="P58" s="741"/>
      <c r="Q58" s="735"/>
      <c r="AY58" s="484"/>
      <c r="AZ58" s="484"/>
      <c r="BA58" s="484"/>
      <c r="BB58" s="484"/>
      <c r="BC58" s="484"/>
      <c r="BD58" s="578"/>
      <c r="BE58" s="578"/>
      <c r="BF58" s="578"/>
      <c r="BG58" s="484"/>
      <c r="BH58" s="484"/>
      <c r="BI58" s="484"/>
      <c r="BJ58" s="484"/>
    </row>
    <row r="59" spans="1:74" s="396" customFormat="1" ht="12" customHeight="1" x14ac:dyDescent="0.25">
      <c r="A59" s="395"/>
      <c r="B59" s="775" t="s">
        <v>845</v>
      </c>
      <c r="C59" s="735"/>
      <c r="D59" s="735"/>
      <c r="E59" s="735"/>
      <c r="F59" s="735"/>
      <c r="G59" s="735"/>
      <c r="H59" s="735"/>
      <c r="I59" s="735"/>
      <c r="J59" s="735"/>
      <c r="K59" s="735"/>
      <c r="L59" s="735"/>
      <c r="M59" s="735"/>
      <c r="N59" s="735"/>
      <c r="O59" s="735"/>
      <c r="P59" s="735"/>
      <c r="Q59" s="735"/>
      <c r="R59" s="676"/>
      <c r="AY59" s="484"/>
      <c r="AZ59" s="484"/>
      <c r="BA59" s="484"/>
      <c r="BB59" s="484"/>
      <c r="BC59" s="484"/>
      <c r="BD59" s="578"/>
      <c r="BE59" s="578"/>
      <c r="BF59" s="578"/>
      <c r="BG59" s="484"/>
      <c r="BH59" s="484"/>
      <c r="BI59" s="484"/>
      <c r="BJ59" s="484"/>
    </row>
    <row r="60" spans="1:74" s="397" customFormat="1" ht="12" customHeight="1" x14ac:dyDescent="0.25">
      <c r="A60" s="393"/>
      <c r="B60" s="776" t="s">
        <v>829</v>
      </c>
      <c r="C60" s="777"/>
      <c r="D60" s="777"/>
      <c r="E60" s="777"/>
      <c r="F60" s="777"/>
      <c r="G60" s="777"/>
      <c r="H60" s="777"/>
      <c r="I60" s="777"/>
      <c r="J60" s="777"/>
      <c r="K60" s="777"/>
      <c r="L60" s="777"/>
      <c r="M60" s="777"/>
      <c r="N60" s="777"/>
      <c r="O60" s="777"/>
      <c r="P60" s="777"/>
      <c r="Q60" s="735"/>
      <c r="R60" s="676"/>
      <c r="AY60" s="483"/>
      <c r="AZ60" s="483"/>
      <c r="BA60" s="483"/>
      <c r="BB60" s="483"/>
      <c r="BC60" s="483"/>
      <c r="BD60" s="577"/>
      <c r="BE60" s="577"/>
      <c r="BF60" s="577"/>
      <c r="BG60" s="483"/>
      <c r="BH60" s="483"/>
      <c r="BI60" s="483"/>
      <c r="BJ60" s="483"/>
    </row>
    <row r="61" spans="1:74" ht="12" customHeight="1" x14ac:dyDescent="0.25">
      <c r="B61" s="764" t="s">
        <v>1356</v>
      </c>
      <c r="C61" s="735"/>
      <c r="D61" s="735"/>
      <c r="E61" s="735"/>
      <c r="F61" s="735"/>
      <c r="G61" s="735"/>
      <c r="H61" s="735"/>
      <c r="I61" s="735"/>
      <c r="J61" s="735"/>
      <c r="K61" s="735"/>
      <c r="L61" s="735"/>
      <c r="M61" s="735"/>
      <c r="N61" s="735"/>
      <c r="O61" s="735"/>
      <c r="P61" s="735"/>
      <c r="Q61" s="735"/>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1.54296875" style="159" customWidth="1"/>
    <col min="2" max="2" width="31.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4" customHeight="1" x14ac:dyDescent="0.3">
      <c r="A1" s="759" t="s">
        <v>790</v>
      </c>
      <c r="B1" s="774" t="s">
        <v>1336</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September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362</v>
      </c>
      <c r="B6" s="169" t="s">
        <v>376</v>
      </c>
      <c r="C6" s="244">
        <v>23.778823397</v>
      </c>
      <c r="D6" s="244">
        <v>24.347460442999999</v>
      </c>
      <c r="E6" s="244">
        <v>24.729654429</v>
      </c>
      <c r="F6" s="244">
        <v>24.498744967</v>
      </c>
      <c r="G6" s="244">
        <v>24.650610171</v>
      </c>
      <c r="H6" s="244">
        <v>24.7986203</v>
      </c>
      <c r="I6" s="244">
        <v>25.401754460999999</v>
      </c>
      <c r="J6" s="244">
        <v>26.352759719000002</v>
      </c>
      <c r="K6" s="244">
        <v>25.9134283</v>
      </c>
      <c r="L6" s="244">
        <v>26.122227428999999</v>
      </c>
      <c r="M6" s="244">
        <v>26.576901967000001</v>
      </c>
      <c r="N6" s="244">
        <v>26.665658203</v>
      </c>
      <c r="O6" s="244">
        <v>26.092683077</v>
      </c>
      <c r="P6" s="244">
        <v>26.048767543</v>
      </c>
      <c r="Q6" s="244">
        <v>26.377226465</v>
      </c>
      <c r="R6" s="244">
        <v>26.765256733000001</v>
      </c>
      <c r="S6" s="244">
        <v>26.637403658</v>
      </c>
      <c r="T6" s="244">
        <v>26.838203400000001</v>
      </c>
      <c r="U6" s="244">
        <v>26.412648077</v>
      </c>
      <c r="V6" s="244">
        <v>27.114445819</v>
      </c>
      <c r="W6" s="244">
        <v>27.171867732999999</v>
      </c>
      <c r="X6" s="244">
        <v>27.455182754999999</v>
      </c>
      <c r="Y6" s="244">
        <v>28.027866733</v>
      </c>
      <c r="Z6" s="244">
        <v>28.195304594</v>
      </c>
      <c r="AA6" s="244">
        <v>28.131435319000001</v>
      </c>
      <c r="AB6" s="244">
        <v>27.863835797</v>
      </c>
      <c r="AC6" s="244">
        <v>27.896680157999999</v>
      </c>
      <c r="AD6" s="244">
        <v>25.440802232999999</v>
      </c>
      <c r="AE6" s="244">
        <v>22.868959415999999</v>
      </c>
      <c r="AF6" s="244">
        <v>24.527828567</v>
      </c>
      <c r="AG6" s="244">
        <v>25.363570835000001</v>
      </c>
      <c r="AH6" s="244">
        <v>24.826841319</v>
      </c>
      <c r="AI6" s="244">
        <v>25.285187567000001</v>
      </c>
      <c r="AJ6" s="244">
        <v>25.070339964999999</v>
      </c>
      <c r="AK6" s="244">
        <v>26.218995199999998</v>
      </c>
      <c r="AL6" s="244">
        <v>26.040900513</v>
      </c>
      <c r="AM6" s="244">
        <v>26.129149302999998</v>
      </c>
      <c r="AN6" s="244">
        <v>23.516606829000001</v>
      </c>
      <c r="AO6" s="244">
        <v>26.197773077000001</v>
      </c>
      <c r="AP6" s="244">
        <v>26.2008081</v>
      </c>
      <c r="AQ6" s="244">
        <v>26.54226869</v>
      </c>
      <c r="AR6" s="244">
        <v>26.678379567</v>
      </c>
      <c r="AS6" s="244">
        <v>26.772084626000002</v>
      </c>
      <c r="AT6" s="244">
        <v>26.505537403000002</v>
      </c>
      <c r="AU6" s="244">
        <v>25.955570412</v>
      </c>
      <c r="AV6" s="244">
        <v>27.339163113000001</v>
      </c>
      <c r="AW6" s="244">
        <v>27.762088644999999</v>
      </c>
      <c r="AX6" s="244">
        <v>27.461247221000001</v>
      </c>
      <c r="AY6" s="244">
        <v>26.648021516</v>
      </c>
      <c r="AZ6" s="244">
        <v>26.721594678999999</v>
      </c>
      <c r="BA6" s="244">
        <v>27.647115289999999</v>
      </c>
      <c r="BB6" s="244">
        <v>27.465039433000001</v>
      </c>
      <c r="BC6" s="244">
        <v>27.317604452000001</v>
      </c>
      <c r="BD6" s="244">
        <v>27.837712083</v>
      </c>
      <c r="BE6" s="244">
        <v>27.839789553999999</v>
      </c>
      <c r="BF6" s="244">
        <v>28.086268768</v>
      </c>
      <c r="BG6" s="368">
        <v>28.118342044999999</v>
      </c>
      <c r="BH6" s="368">
        <v>28.237236927000001</v>
      </c>
      <c r="BI6" s="368">
        <v>28.873441998000001</v>
      </c>
      <c r="BJ6" s="368">
        <v>28.867032216999998</v>
      </c>
      <c r="BK6" s="368">
        <v>28.956754095000001</v>
      </c>
      <c r="BL6" s="368">
        <v>28.990217375</v>
      </c>
      <c r="BM6" s="368">
        <v>29.015766040999999</v>
      </c>
      <c r="BN6" s="368">
        <v>29.082242935</v>
      </c>
      <c r="BO6" s="368">
        <v>29.124339488</v>
      </c>
      <c r="BP6" s="368">
        <v>29.003395425000001</v>
      </c>
      <c r="BQ6" s="368">
        <v>29.078203209000002</v>
      </c>
      <c r="BR6" s="368">
        <v>29.192283887999999</v>
      </c>
      <c r="BS6" s="368">
        <v>29.251144536999998</v>
      </c>
      <c r="BT6" s="368">
        <v>29.271226599999999</v>
      </c>
      <c r="BU6" s="368">
        <v>29.594345924999999</v>
      </c>
      <c r="BV6" s="368">
        <v>29.574716862999999</v>
      </c>
    </row>
    <row r="7" spans="1:74" ht="11.15" customHeight="1" x14ac:dyDescent="0.25">
      <c r="A7" s="159" t="s">
        <v>244</v>
      </c>
      <c r="B7" s="170" t="s">
        <v>335</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5.7785697707999999</v>
      </c>
      <c r="AX7" s="244">
        <v>5.5615697708000003</v>
      </c>
      <c r="AY7" s="244">
        <v>5.49</v>
      </c>
      <c r="AZ7" s="244">
        <v>5.7320000000000002</v>
      </c>
      <c r="BA7" s="244">
        <v>5.7569999999999997</v>
      </c>
      <c r="BB7" s="244">
        <v>5.6219999999999999</v>
      </c>
      <c r="BC7" s="244">
        <v>5.4130000000000003</v>
      </c>
      <c r="BD7" s="244">
        <v>5.5629986405</v>
      </c>
      <c r="BE7" s="244">
        <v>5.6694313738000002</v>
      </c>
      <c r="BF7" s="244">
        <v>5.7626040683999999</v>
      </c>
      <c r="BG7" s="368">
        <v>5.7336309560999998</v>
      </c>
      <c r="BH7" s="368">
        <v>5.7673036916999996</v>
      </c>
      <c r="BI7" s="368">
        <v>5.8921496869999999</v>
      </c>
      <c r="BJ7" s="368">
        <v>5.9029832265</v>
      </c>
      <c r="BK7" s="368">
        <v>5.9549974124</v>
      </c>
      <c r="BL7" s="368">
        <v>5.9286474446000001</v>
      </c>
      <c r="BM7" s="368">
        <v>5.8842325948000003</v>
      </c>
      <c r="BN7" s="368">
        <v>5.8994368976000002</v>
      </c>
      <c r="BO7" s="368">
        <v>5.8692846875000004</v>
      </c>
      <c r="BP7" s="368">
        <v>5.8866872388999996</v>
      </c>
      <c r="BQ7" s="368">
        <v>5.8696167777000001</v>
      </c>
      <c r="BR7" s="368">
        <v>5.8998802711999998</v>
      </c>
      <c r="BS7" s="368">
        <v>5.9322983326000003</v>
      </c>
      <c r="BT7" s="368">
        <v>5.9238823743999998</v>
      </c>
      <c r="BU7" s="368">
        <v>5.9345177428999998</v>
      </c>
      <c r="BV7" s="368">
        <v>5.8910091884</v>
      </c>
    </row>
    <row r="8" spans="1:74" ht="11.15" customHeight="1" x14ac:dyDescent="0.25">
      <c r="A8" s="159" t="s">
        <v>245</v>
      </c>
      <c r="B8" s="170" t="s">
        <v>336</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1.9288726111000001</v>
      </c>
      <c r="AY8" s="244">
        <v>1.93</v>
      </c>
      <c r="AZ8" s="244">
        <v>1.911</v>
      </c>
      <c r="BA8" s="244">
        <v>1.9019999999999999</v>
      </c>
      <c r="BB8" s="244">
        <v>1.8839999999999999</v>
      </c>
      <c r="BC8" s="244">
        <v>1.875364</v>
      </c>
      <c r="BD8" s="244">
        <v>1.9012552758000001</v>
      </c>
      <c r="BE8" s="244">
        <v>1.8969176476</v>
      </c>
      <c r="BF8" s="244">
        <v>1.8970745278000001</v>
      </c>
      <c r="BG8" s="368">
        <v>1.8858415889</v>
      </c>
      <c r="BH8" s="368">
        <v>1.8721423357</v>
      </c>
      <c r="BI8" s="368">
        <v>1.8600093107</v>
      </c>
      <c r="BJ8" s="368">
        <v>1.8479888906999999</v>
      </c>
      <c r="BK8" s="368">
        <v>1.9159371823</v>
      </c>
      <c r="BL8" s="368">
        <v>1.9035554307</v>
      </c>
      <c r="BM8" s="368">
        <v>1.8906944457999999</v>
      </c>
      <c r="BN8" s="368">
        <v>1.8779387371</v>
      </c>
      <c r="BO8" s="368">
        <v>1.8654828001999999</v>
      </c>
      <c r="BP8" s="368">
        <v>1.8533525858</v>
      </c>
      <c r="BQ8" s="368">
        <v>1.8410154309</v>
      </c>
      <c r="BR8" s="368">
        <v>1.8287963171999999</v>
      </c>
      <c r="BS8" s="368">
        <v>1.8168062045</v>
      </c>
      <c r="BT8" s="368">
        <v>1.8046047258</v>
      </c>
      <c r="BU8" s="368">
        <v>1.7929007821</v>
      </c>
      <c r="BV8" s="368">
        <v>1.7813818748000001</v>
      </c>
    </row>
    <row r="9" spans="1:74" ht="11.15" customHeight="1" x14ac:dyDescent="0.25">
      <c r="A9" s="159" t="s">
        <v>246</v>
      </c>
      <c r="B9" s="170" t="s">
        <v>337</v>
      </c>
      <c r="C9" s="244">
        <v>16.381269097000001</v>
      </c>
      <c r="D9" s="244">
        <v>16.825806143000001</v>
      </c>
      <c r="E9" s="244">
        <v>17.206100128999999</v>
      </c>
      <c r="F9" s="244">
        <v>17.308690667</v>
      </c>
      <c r="G9" s="244">
        <v>17.343955870999999</v>
      </c>
      <c r="H9" s="244">
        <v>17.582666</v>
      </c>
      <c r="I9" s="244">
        <v>17.973900161</v>
      </c>
      <c r="J9" s="244">
        <v>18.673705419000001</v>
      </c>
      <c r="K9" s="244">
        <v>18.648374</v>
      </c>
      <c r="L9" s="244">
        <v>18.616973129000002</v>
      </c>
      <c r="M9" s="244">
        <v>19.047547667</v>
      </c>
      <c r="N9" s="244">
        <v>19.109011902999999</v>
      </c>
      <c r="O9" s="244">
        <v>18.867507676999999</v>
      </c>
      <c r="P9" s="244">
        <v>18.721792142999998</v>
      </c>
      <c r="Q9" s="244">
        <v>18.971751064999999</v>
      </c>
      <c r="R9" s="244">
        <v>19.335781333</v>
      </c>
      <c r="S9" s="244">
        <v>19.399228258000001</v>
      </c>
      <c r="T9" s="244">
        <v>19.459028</v>
      </c>
      <c r="U9" s="244">
        <v>19.040572677</v>
      </c>
      <c r="V9" s="244">
        <v>19.687070419000001</v>
      </c>
      <c r="W9" s="244">
        <v>19.859592332999998</v>
      </c>
      <c r="X9" s="244">
        <v>20.126507355000001</v>
      </c>
      <c r="Y9" s="244">
        <v>20.468691332999999</v>
      </c>
      <c r="Z9" s="244">
        <v>20.475329194</v>
      </c>
      <c r="AA9" s="244">
        <v>20.568746419</v>
      </c>
      <c r="AB9" s="244">
        <v>20.182046896999999</v>
      </c>
      <c r="AC9" s="244">
        <v>20.288391258000001</v>
      </c>
      <c r="AD9" s="244">
        <v>18.478713333000002</v>
      </c>
      <c r="AE9" s="244">
        <v>16.246470515999999</v>
      </c>
      <c r="AF9" s="244">
        <v>17.652239667</v>
      </c>
      <c r="AG9" s="244">
        <v>18.540081935</v>
      </c>
      <c r="AH9" s="244">
        <v>18.069652419000001</v>
      </c>
      <c r="AI9" s="244">
        <v>18.394598667</v>
      </c>
      <c r="AJ9" s="244">
        <v>17.927751064999999</v>
      </c>
      <c r="AK9" s="244">
        <v>18.747806300000001</v>
      </c>
      <c r="AL9" s="244">
        <v>18.401511613</v>
      </c>
      <c r="AM9" s="244">
        <v>18.507878903000002</v>
      </c>
      <c r="AN9" s="244">
        <v>16.075336429</v>
      </c>
      <c r="AO9" s="244">
        <v>18.627802676999998</v>
      </c>
      <c r="AP9" s="244">
        <v>19.009837699999999</v>
      </c>
      <c r="AQ9" s="244">
        <v>19.260698290000001</v>
      </c>
      <c r="AR9" s="244">
        <v>19.213609167000001</v>
      </c>
      <c r="AS9" s="244">
        <v>19.189914225999999</v>
      </c>
      <c r="AT9" s="244">
        <v>19.175610257999999</v>
      </c>
      <c r="AU9" s="244">
        <v>18.717243267000001</v>
      </c>
      <c r="AV9" s="244">
        <v>19.723735968</v>
      </c>
      <c r="AW9" s="244">
        <v>20.051761500000001</v>
      </c>
      <c r="AX9" s="244">
        <v>19.970804838999999</v>
      </c>
      <c r="AY9" s="244">
        <v>19.228021515999998</v>
      </c>
      <c r="AZ9" s="244">
        <v>19.078594678999998</v>
      </c>
      <c r="BA9" s="244">
        <v>19.98811529</v>
      </c>
      <c r="BB9" s="244">
        <v>19.959039433000001</v>
      </c>
      <c r="BC9" s="244">
        <v>20.029240452</v>
      </c>
      <c r="BD9" s="244">
        <v>20.373458166999999</v>
      </c>
      <c r="BE9" s="244">
        <v>20.273440532999999</v>
      </c>
      <c r="BF9" s="244">
        <v>20.426590172000001</v>
      </c>
      <c r="BG9" s="368">
        <v>20.498869500000001</v>
      </c>
      <c r="BH9" s="368">
        <v>20.5977909</v>
      </c>
      <c r="BI9" s="368">
        <v>21.121282999999998</v>
      </c>
      <c r="BJ9" s="368">
        <v>21.116060099999999</v>
      </c>
      <c r="BK9" s="368">
        <v>21.085819499999999</v>
      </c>
      <c r="BL9" s="368">
        <v>21.1580145</v>
      </c>
      <c r="BM9" s="368">
        <v>21.240839000000001</v>
      </c>
      <c r="BN9" s="368">
        <v>21.304867300000002</v>
      </c>
      <c r="BO9" s="368">
        <v>21.389572000000001</v>
      </c>
      <c r="BP9" s="368">
        <v>21.263355600000001</v>
      </c>
      <c r="BQ9" s="368">
        <v>21.367571000000002</v>
      </c>
      <c r="BR9" s="368">
        <v>21.4636073</v>
      </c>
      <c r="BS9" s="368">
        <v>21.502040000000001</v>
      </c>
      <c r="BT9" s="368">
        <v>21.5427395</v>
      </c>
      <c r="BU9" s="368">
        <v>21.866927400000002</v>
      </c>
      <c r="BV9" s="368">
        <v>21.9023258</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361</v>
      </c>
      <c r="B11" s="169" t="s">
        <v>377</v>
      </c>
      <c r="C11" s="244">
        <v>5.4410880379000002</v>
      </c>
      <c r="D11" s="244">
        <v>5.3572235564000001</v>
      </c>
      <c r="E11" s="244">
        <v>5.4692918320999997</v>
      </c>
      <c r="F11" s="244">
        <v>5.9709902362999996</v>
      </c>
      <c r="G11" s="244">
        <v>6.1829236703000001</v>
      </c>
      <c r="H11" s="244">
        <v>6.3622020885000001</v>
      </c>
      <c r="I11" s="244">
        <v>6.4064782561999998</v>
      </c>
      <c r="J11" s="244">
        <v>6.1966098571000003</v>
      </c>
      <c r="K11" s="244">
        <v>6.1513610336999998</v>
      </c>
      <c r="L11" s="244">
        <v>6.0636907099000004</v>
      </c>
      <c r="M11" s="244">
        <v>5.8534319694999999</v>
      </c>
      <c r="N11" s="244">
        <v>5.7135723154000004</v>
      </c>
      <c r="O11" s="244">
        <v>5.4823696738000001</v>
      </c>
      <c r="P11" s="244">
        <v>5.3271861610000002</v>
      </c>
      <c r="Q11" s="244">
        <v>5.4838649823000001</v>
      </c>
      <c r="R11" s="244">
        <v>5.9036679800999998</v>
      </c>
      <c r="S11" s="244">
        <v>6.3969238591000002</v>
      </c>
      <c r="T11" s="244">
        <v>6.3377216933999998</v>
      </c>
      <c r="U11" s="244">
        <v>6.5952658680000003</v>
      </c>
      <c r="V11" s="244">
        <v>6.9544642383999999</v>
      </c>
      <c r="W11" s="244">
        <v>6.8500909226999998</v>
      </c>
      <c r="X11" s="244">
        <v>6.7258773859999996</v>
      </c>
      <c r="Y11" s="244">
        <v>6.4909955244999997</v>
      </c>
      <c r="Z11" s="244">
        <v>6.1226285386999999</v>
      </c>
      <c r="AA11" s="244">
        <v>6.1315731597000003</v>
      </c>
      <c r="AB11" s="244">
        <v>5.9543636556999999</v>
      </c>
      <c r="AC11" s="244">
        <v>5.9835320335000004</v>
      </c>
      <c r="AD11" s="244">
        <v>5.8390093633999998</v>
      </c>
      <c r="AE11" s="244">
        <v>5.8987706898000001</v>
      </c>
      <c r="AF11" s="244">
        <v>6.4214448677</v>
      </c>
      <c r="AG11" s="244">
        <v>6.6799132567999999</v>
      </c>
      <c r="AH11" s="244">
        <v>6.6875854830000003</v>
      </c>
      <c r="AI11" s="244">
        <v>6.5563885519999996</v>
      </c>
      <c r="AJ11" s="244">
        <v>6.3147068280000003</v>
      </c>
      <c r="AK11" s="244">
        <v>5.8630142385999999</v>
      </c>
      <c r="AL11" s="244">
        <v>5.5330284080999999</v>
      </c>
      <c r="AM11" s="244">
        <v>5.6556251166999996</v>
      </c>
      <c r="AN11" s="244">
        <v>5.5763780196999999</v>
      </c>
      <c r="AO11" s="244">
        <v>5.6743891976</v>
      </c>
      <c r="AP11" s="244">
        <v>6.0670885953000004</v>
      </c>
      <c r="AQ11" s="244">
        <v>6.3992176176999997</v>
      </c>
      <c r="AR11" s="244">
        <v>6.3893765416999999</v>
      </c>
      <c r="AS11" s="244">
        <v>6.7174546858999999</v>
      </c>
      <c r="AT11" s="244">
        <v>6.6674832998999998</v>
      </c>
      <c r="AU11" s="244">
        <v>6.6836884021999996</v>
      </c>
      <c r="AV11" s="244">
        <v>6.0734338930999998</v>
      </c>
      <c r="AW11" s="244">
        <v>5.8305485612999997</v>
      </c>
      <c r="AX11" s="244">
        <v>5.4776959364</v>
      </c>
      <c r="AY11" s="244">
        <v>5.851</v>
      </c>
      <c r="AZ11" s="244">
        <v>5.7949999999999999</v>
      </c>
      <c r="BA11" s="244">
        <v>5.8520000000000003</v>
      </c>
      <c r="BB11" s="244">
        <v>6.1970000000000001</v>
      </c>
      <c r="BC11" s="244">
        <v>6.5453094382000003</v>
      </c>
      <c r="BD11" s="244">
        <v>6.4756964393000001</v>
      </c>
      <c r="BE11" s="244">
        <v>6.8200809905000002</v>
      </c>
      <c r="BF11" s="244">
        <v>6.9823323410000002</v>
      </c>
      <c r="BG11" s="368">
        <v>7.1770225983999998</v>
      </c>
      <c r="BH11" s="368">
        <v>6.7903409136999997</v>
      </c>
      <c r="BI11" s="368">
        <v>6.6184719030999997</v>
      </c>
      <c r="BJ11" s="368">
        <v>6.4645030053000001</v>
      </c>
      <c r="BK11" s="368">
        <v>6.3665168675999997</v>
      </c>
      <c r="BL11" s="368">
        <v>6.3974133316000001</v>
      </c>
      <c r="BM11" s="368">
        <v>6.4126616476000002</v>
      </c>
      <c r="BN11" s="368">
        <v>6.8140775578000001</v>
      </c>
      <c r="BO11" s="368">
        <v>7.3142739128000001</v>
      </c>
      <c r="BP11" s="368">
        <v>7.3467712145000004</v>
      </c>
      <c r="BQ11" s="368">
        <v>7.4094782049000001</v>
      </c>
      <c r="BR11" s="368">
        <v>7.4703206068999997</v>
      </c>
      <c r="BS11" s="368">
        <v>7.5979369164000001</v>
      </c>
      <c r="BT11" s="368">
        <v>7.2707790669000003</v>
      </c>
      <c r="BU11" s="368">
        <v>6.9574630941000004</v>
      </c>
      <c r="BV11" s="368">
        <v>6.7562624207999997</v>
      </c>
    </row>
    <row r="12" spans="1:74" ht="11.15" customHeight="1" x14ac:dyDescent="0.25">
      <c r="A12" s="159" t="s">
        <v>247</v>
      </c>
      <c r="B12" s="170" t="s">
        <v>338</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0.74581140251</v>
      </c>
      <c r="AY12" s="244">
        <v>0.76600000000000001</v>
      </c>
      <c r="AZ12" s="244">
        <v>0.76800000000000002</v>
      </c>
      <c r="BA12" s="244">
        <v>0.76200000000000001</v>
      </c>
      <c r="BB12" s="244">
        <v>0.77700000000000002</v>
      </c>
      <c r="BC12" s="244">
        <v>0.77870874951000002</v>
      </c>
      <c r="BD12" s="244">
        <v>0.78874005719999996</v>
      </c>
      <c r="BE12" s="244">
        <v>0.79719248729000003</v>
      </c>
      <c r="BF12" s="244">
        <v>0.78636569632999997</v>
      </c>
      <c r="BG12" s="368">
        <v>0.80373221249000004</v>
      </c>
      <c r="BH12" s="368">
        <v>0.80581036767000003</v>
      </c>
      <c r="BI12" s="368">
        <v>0.81318558227000004</v>
      </c>
      <c r="BJ12" s="368">
        <v>0.82023493349999999</v>
      </c>
      <c r="BK12" s="368">
        <v>0.84710001287000003</v>
      </c>
      <c r="BL12" s="368">
        <v>0.84982850369999996</v>
      </c>
      <c r="BM12" s="368">
        <v>0.84405204830000002</v>
      </c>
      <c r="BN12" s="368">
        <v>0.85994991166000001</v>
      </c>
      <c r="BO12" s="368">
        <v>0.86229513224999998</v>
      </c>
      <c r="BP12" s="368">
        <v>0.87174731161999996</v>
      </c>
      <c r="BQ12" s="368">
        <v>0.88055201037999997</v>
      </c>
      <c r="BR12" s="368">
        <v>0.86891216838999996</v>
      </c>
      <c r="BS12" s="368">
        <v>0.88889713753999999</v>
      </c>
      <c r="BT12" s="368">
        <v>0.89260605549000005</v>
      </c>
      <c r="BU12" s="368">
        <v>0.90234434929999996</v>
      </c>
      <c r="BV12" s="368">
        <v>0.91002910799000003</v>
      </c>
    </row>
    <row r="13" spans="1:74" ht="11.15" customHeight="1" x14ac:dyDescent="0.25">
      <c r="A13" s="159" t="s">
        <v>248</v>
      </c>
      <c r="B13" s="170" t="s">
        <v>339</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3.6987338417000002</v>
      </c>
      <c r="AQ13" s="244">
        <v>3.9924730455000002</v>
      </c>
      <c r="AR13" s="244">
        <v>3.9880694888999999</v>
      </c>
      <c r="AS13" s="244">
        <v>4.2512297181000003</v>
      </c>
      <c r="AT13" s="244">
        <v>4.2002005820999999</v>
      </c>
      <c r="AU13" s="244">
        <v>4.1912576816999998</v>
      </c>
      <c r="AV13" s="244">
        <v>3.5974892231000002</v>
      </c>
      <c r="AW13" s="244">
        <v>3.4309598095</v>
      </c>
      <c r="AX13" s="244">
        <v>3.2261130825</v>
      </c>
      <c r="AY13" s="244">
        <v>3.383</v>
      </c>
      <c r="AZ13" s="244">
        <v>3.2690000000000001</v>
      </c>
      <c r="BA13" s="244">
        <v>3.3359999999999999</v>
      </c>
      <c r="BB13" s="244">
        <v>3.577</v>
      </c>
      <c r="BC13" s="244">
        <v>3.8990019354999998</v>
      </c>
      <c r="BD13" s="244">
        <v>3.8789578211000002</v>
      </c>
      <c r="BE13" s="244">
        <v>4.1528414266000002</v>
      </c>
      <c r="BF13" s="244">
        <v>4.2715313043999998</v>
      </c>
      <c r="BG13" s="368">
        <v>4.4073557456000003</v>
      </c>
      <c r="BH13" s="368">
        <v>4.0115217843000002</v>
      </c>
      <c r="BI13" s="368">
        <v>3.8204873396000001</v>
      </c>
      <c r="BJ13" s="368">
        <v>3.6323031445999998</v>
      </c>
      <c r="BK13" s="368">
        <v>3.4639318633</v>
      </c>
      <c r="BL13" s="368">
        <v>3.4842070761000001</v>
      </c>
      <c r="BM13" s="368">
        <v>3.5228285653999998</v>
      </c>
      <c r="BN13" s="368">
        <v>3.8883386772000001</v>
      </c>
      <c r="BO13" s="368">
        <v>4.3774850120000002</v>
      </c>
      <c r="BP13" s="368">
        <v>4.3889444290000004</v>
      </c>
      <c r="BQ13" s="368">
        <v>4.4562622723</v>
      </c>
      <c r="BR13" s="368">
        <v>4.5110418848</v>
      </c>
      <c r="BS13" s="368">
        <v>4.5999788731000004</v>
      </c>
      <c r="BT13" s="368">
        <v>4.2656200318000002</v>
      </c>
      <c r="BU13" s="368">
        <v>3.9437991166000002</v>
      </c>
      <c r="BV13" s="368">
        <v>3.7256935755999998</v>
      </c>
    </row>
    <row r="14" spans="1:74" ht="11.15" customHeight="1" x14ac:dyDescent="0.25">
      <c r="A14" s="159" t="s">
        <v>249</v>
      </c>
      <c r="B14" s="170" t="s">
        <v>340</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0.77295278306000004</v>
      </c>
      <c r="AY14" s="244">
        <v>0.77100000000000002</v>
      </c>
      <c r="AZ14" s="244">
        <v>0.77</v>
      </c>
      <c r="BA14" s="244">
        <v>0.77100000000000002</v>
      </c>
      <c r="BB14" s="244">
        <v>0.77200000000000002</v>
      </c>
      <c r="BC14" s="244">
        <v>0.77100000000000002</v>
      </c>
      <c r="BD14" s="244">
        <v>0.77604115643000005</v>
      </c>
      <c r="BE14" s="244">
        <v>0.77697001049000003</v>
      </c>
      <c r="BF14" s="244">
        <v>0.77699699367999997</v>
      </c>
      <c r="BG14" s="368">
        <v>0.77306639741000005</v>
      </c>
      <c r="BH14" s="368">
        <v>0.77302872548000001</v>
      </c>
      <c r="BI14" s="368">
        <v>0.77312460229000002</v>
      </c>
      <c r="BJ14" s="368">
        <v>0.77322706089000004</v>
      </c>
      <c r="BK14" s="368">
        <v>0.77110114005999997</v>
      </c>
      <c r="BL14" s="368">
        <v>0.77126982577000003</v>
      </c>
      <c r="BM14" s="368">
        <v>0.77018665122999996</v>
      </c>
      <c r="BN14" s="368">
        <v>0.77110452698999998</v>
      </c>
      <c r="BO14" s="368">
        <v>0.77310787824000005</v>
      </c>
      <c r="BP14" s="368">
        <v>0.77620831692000003</v>
      </c>
      <c r="BQ14" s="368">
        <v>0.77717613677999997</v>
      </c>
      <c r="BR14" s="368">
        <v>0.77615211904000003</v>
      </c>
      <c r="BS14" s="368">
        <v>0.77318458636999998</v>
      </c>
      <c r="BT14" s="368">
        <v>0.77208369105999997</v>
      </c>
      <c r="BU14" s="368">
        <v>0.77115605090999995</v>
      </c>
      <c r="BV14" s="368">
        <v>0.77126704797000001</v>
      </c>
    </row>
    <row r="15" spans="1:74" ht="11.15" customHeight="1" x14ac:dyDescent="0.25">
      <c r="A15" s="159" t="s">
        <v>1327</v>
      </c>
      <c r="B15" s="170" t="s">
        <v>1328</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0.24914567564000001</v>
      </c>
      <c r="AY15" s="244">
        <v>0.45900000000000002</v>
      </c>
      <c r="AZ15" s="244">
        <v>0.48099999999999998</v>
      </c>
      <c r="BA15" s="244">
        <v>0.498</v>
      </c>
      <c r="BB15" s="244">
        <v>0.5</v>
      </c>
      <c r="BC15" s="244">
        <v>0.49809999999999999</v>
      </c>
      <c r="BD15" s="244">
        <v>0.41170728053</v>
      </c>
      <c r="BE15" s="244">
        <v>0.47272845065000002</v>
      </c>
      <c r="BF15" s="244">
        <v>0.49272042156000001</v>
      </c>
      <c r="BG15" s="368">
        <v>0.50269976984999998</v>
      </c>
      <c r="BH15" s="368">
        <v>0.52771097948000001</v>
      </c>
      <c r="BI15" s="368">
        <v>0.53268245045999996</v>
      </c>
      <c r="BJ15" s="368">
        <v>0.53765196295999995</v>
      </c>
      <c r="BK15" s="368">
        <v>0.54410943186000005</v>
      </c>
      <c r="BL15" s="368">
        <v>0.55055627787999994</v>
      </c>
      <c r="BM15" s="368">
        <v>0.55715603171000005</v>
      </c>
      <c r="BN15" s="368">
        <v>0.56383437305999995</v>
      </c>
      <c r="BO15" s="368">
        <v>0.57056712725000003</v>
      </c>
      <c r="BP15" s="368">
        <v>0.57735179720999996</v>
      </c>
      <c r="BQ15" s="368">
        <v>0.58425770378999997</v>
      </c>
      <c r="BR15" s="368">
        <v>0.59124393754000004</v>
      </c>
      <c r="BS15" s="368">
        <v>0.59829711268999997</v>
      </c>
      <c r="BT15" s="368">
        <v>0.60547472514</v>
      </c>
      <c r="BU15" s="368">
        <v>0.61268655502000002</v>
      </c>
      <c r="BV15" s="368">
        <v>0.61997368838</v>
      </c>
    </row>
    <row r="16" spans="1:74" ht="11.15" customHeight="1" x14ac:dyDescent="0.25">
      <c r="A16" s="159" t="s">
        <v>250</v>
      </c>
      <c r="B16" s="170" t="s">
        <v>341</v>
      </c>
      <c r="C16" s="244">
        <v>0.41731935072999998</v>
      </c>
      <c r="D16" s="244">
        <v>0.38005777886999997</v>
      </c>
      <c r="E16" s="244">
        <v>0.41990038309</v>
      </c>
      <c r="F16" s="244">
        <v>0.41926935002999999</v>
      </c>
      <c r="G16" s="244">
        <v>0.42060226722999999</v>
      </c>
      <c r="H16" s="244">
        <v>0.41232418154</v>
      </c>
      <c r="I16" s="244">
        <v>0.39709050243999999</v>
      </c>
      <c r="J16" s="244">
        <v>0.37676793762999999</v>
      </c>
      <c r="K16" s="244">
        <v>0.40601593513000001</v>
      </c>
      <c r="L16" s="244">
        <v>0.39749224865999999</v>
      </c>
      <c r="M16" s="244">
        <v>0.39399734106000001</v>
      </c>
      <c r="N16" s="244">
        <v>0.38924192186000001</v>
      </c>
      <c r="O16" s="244">
        <v>0.38579858469</v>
      </c>
      <c r="P16" s="244">
        <v>0.40894188065999998</v>
      </c>
      <c r="Q16" s="244">
        <v>0.39425487139999998</v>
      </c>
      <c r="R16" s="244">
        <v>0.3812422983</v>
      </c>
      <c r="S16" s="244">
        <v>0.39335971967</v>
      </c>
      <c r="T16" s="244">
        <v>0.39483952695000002</v>
      </c>
      <c r="U16" s="244">
        <v>0.39591660890000002</v>
      </c>
      <c r="V16" s="244">
        <v>0.39650334547999999</v>
      </c>
      <c r="W16" s="244">
        <v>0.40482295899999998</v>
      </c>
      <c r="X16" s="244">
        <v>0.39720353990000001</v>
      </c>
      <c r="Y16" s="244">
        <v>0.41051925364000003</v>
      </c>
      <c r="Z16" s="244">
        <v>0.41123514849999998</v>
      </c>
      <c r="AA16" s="244">
        <v>0.45683787023</v>
      </c>
      <c r="AB16" s="244">
        <v>0.46725797898999999</v>
      </c>
      <c r="AC16" s="244">
        <v>0.44324698506999999</v>
      </c>
      <c r="AD16" s="244">
        <v>0.43044020296000002</v>
      </c>
      <c r="AE16" s="244">
        <v>0.42038874409999999</v>
      </c>
      <c r="AF16" s="244">
        <v>0.41003114695999998</v>
      </c>
      <c r="AG16" s="244">
        <v>0.42203751346000001</v>
      </c>
      <c r="AH16" s="244">
        <v>0.43131339733000001</v>
      </c>
      <c r="AI16" s="244">
        <v>0.4163043099</v>
      </c>
      <c r="AJ16" s="244">
        <v>0.45115256518000002</v>
      </c>
      <c r="AK16" s="244">
        <v>0.46485351278999998</v>
      </c>
      <c r="AL16" s="244">
        <v>0.46921128769999998</v>
      </c>
      <c r="AM16" s="244">
        <v>0.4916940709</v>
      </c>
      <c r="AN16" s="244">
        <v>0.48600301489999997</v>
      </c>
      <c r="AO16" s="244">
        <v>0.47241833063999999</v>
      </c>
      <c r="AP16" s="244">
        <v>0.43438604855000001</v>
      </c>
      <c r="AQ16" s="244">
        <v>0.46574691955000003</v>
      </c>
      <c r="AR16" s="244">
        <v>0.47778907959</v>
      </c>
      <c r="AS16" s="244">
        <v>0.48219980214000002</v>
      </c>
      <c r="AT16" s="244">
        <v>0.48551319866999998</v>
      </c>
      <c r="AU16" s="244">
        <v>0.49887779886</v>
      </c>
      <c r="AV16" s="244">
        <v>0.48981120762000002</v>
      </c>
      <c r="AW16" s="244">
        <v>0.39722921846999998</v>
      </c>
      <c r="AX16" s="244">
        <v>0.48367299271999997</v>
      </c>
      <c r="AY16" s="244">
        <v>0.47199999999999998</v>
      </c>
      <c r="AZ16" s="244">
        <v>0.50700000000000001</v>
      </c>
      <c r="BA16" s="244">
        <v>0.48499999999999999</v>
      </c>
      <c r="BB16" s="244">
        <v>0.57099999999999995</v>
      </c>
      <c r="BC16" s="244">
        <v>0.59849875316000001</v>
      </c>
      <c r="BD16" s="244">
        <v>0.62025012404000002</v>
      </c>
      <c r="BE16" s="244">
        <v>0.62034861545999997</v>
      </c>
      <c r="BF16" s="244">
        <v>0.65471792502000004</v>
      </c>
      <c r="BG16" s="368">
        <v>0.69016847300999995</v>
      </c>
      <c r="BH16" s="368">
        <v>0.67226905682000004</v>
      </c>
      <c r="BI16" s="368">
        <v>0.6789919284</v>
      </c>
      <c r="BJ16" s="368">
        <v>0.70108590331999998</v>
      </c>
      <c r="BK16" s="368">
        <v>0.74027441948999995</v>
      </c>
      <c r="BL16" s="368">
        <v>0.74155164809999996</v>
      </c>
      <c r="BM16" s="368">
        <v>0.71843835098999997</v>
      </c>
      <c r="BN16" s="368">
        <v>0.73085006886000004</v>
      </c>
      <c r="BO16" s="368">
        <v>0.73081876301000004</v>
      </c>
      <c r="BP16" s="368">
        <v>0.73251935970000004</v>
      </c>
      <c r="BQ16" s="368">
        <v>0.71123008162000001</v>
      </c>
      <c r="BR16" s="368">
        <v>0.72297049712000006</v>
      </c>
      <c r="BS16" s="368">
        <v>0.73757920671999999</v>
      </c>
      <c r="BT16" s="368">
        <v>0.73499456340000002</v>
      </c>
      <c r="BU16" s="368">
        <v>0.72747702225999999</v>
      </c>
      <c r="BV16" s="368">
        <v>0.72929900084999999</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343</v>
      </c>
      <c r="B18" s="169" t="s">
        <v>378</v>
      </c>
      <c r="C18" s="244">
        <v>4.3594540892999998</v>
      </c>
      <c r="D18" s="244">
        <v>4.2522697877000004</v>
      </c>
      <c r="E18" s="244">
        <v>4.1564449853000003</v>
      </c>
      <c r="F18" s="244">
        <v>4.2615943325999996</v>
      </c>
      <c r="G18" s="244">
        <v>3.9608792991000001</v>
      </c>
      <c r="H18" s="244">
        <v>4.0790372350000004</v>
      </c>
      <c r="I18" s="244">
        <v>4.2230860278</v>
      </c>
      <c r="J18" s="244">
        <v>4.0137240406999997</v>
      </c>
      <c r="K18" s="244">
        <v>3.7773915576000001</v>
      </c>
      <c r="L18" s="244">
        <v>4.2015577113000004</v>
      </c>
      <c r="M18" s="244">
        <v>4.2336059491000002</v>
      </c>
      <c r="N18" s="244">
        <v>4.2404651102999997</v>
      </c>
      <c r="O18" s="244">
        <v>4.1544819427000004</v>
      </c>
      <c r="P18" s="244">
        <v>4.1585684912999996</v>
      </c>
      <c r="Q18" s="244">
        <v>4.1385080508999996</v>
      </c>
      <c r="R18" s="244">
        <v>4.0562644234</v>
      </c>
      <c r="S18" s="244">
        <v>3.9115765110999998</v>
      </c>
      <c r="T18" s="244">
        <v>3.6410047243000001</v>
      </c>
      <c r="U18" s="244">
        <v>3.9683941636000002</v>
      </c>
      <c r="V18" s="244">
        <v>3.7804017803000001</v>
      </c>
      <c r="W18" s="244">
        <v>3.8433872088999999</v>
      </c>
      <c r="X18" s="244">
        <v>4.0062233090000001</v>
      </c>
      <c r="Y18" s="244">
        <v>4.2837802089999997</v>
      </c>
      <c r="Z18" s="244">
        <v>4.3409586708000001</v>
      </c>
      <c r="AA18" s="244">
        <v>4.3406887954000002</v>
      </c>
      <c r="AB18" s="244">
        <v>4.4665987813000001</v>
      </c>
      <c r="AC18" s="244">
        <v>4.2954984651999997</v>
      </c>
      <c r="AD18" s="244">
        <v>4.4272114437000001</v>
      </c>
      <c r="AE18" s="244">
        <v>4.2677373018000004</v>
      </c>
      <c r="AF18" s="244">
        <v>4.1324316201000002</v>
      </c>
      <c r="AG18" s="244">
        <v>4.3022075568</v>
      </c>
      <c r="AH18" s="244">
        <v>4.0927140502999997</v>
      </c>
      <c r="AI18" s="244">
        <v>3.8468998621999999</v>
      </c>
      <c r="AJ18" s="244">
        <v>4.0769940451000002</v>
      </c>
      <c r="AK18" s="244">
        <v>4.1787179536999997</v>
      </c>
      <c r="AL18" s="244">
        <v>4.4236945878</v>
      </c>
      <c r="AM18" s="244">
        <v>4.3646140227999997</v>
      </c>
      <c r="AN18" s="244">
        <v>4.2849589382</v>
      </c>
      <c r="AO18" s="244">
        <v>4.3637709735000003</v>
      </c>
      <c r="AP18" s="244">
        <v>3.9848437054999999</v>
      </c>
      <c r="AQ18" s="244">
        <v>3.8157986545</v>
      </c>
      <c r="AR18" s="244">
        <v>3.7070246479</v>
      </c>
      <c r="AS18" s="244">
        <v>4.0774580868000001</v>
      </c>
      <c r="AT18" s="244">
        <v>4.1770020558000001</v>
      </c>
      <c r="AU18" s="244">
        <v>4.1160061739999998</v>
      </c>
      <c r="AV18" s="244">
        <v>4.1489168158999998</v>
      </c>
      <c r="AW18" s="244">
        <v>4.0180413488999998</v>
      </c>
      <c r="AX18" s="244">
        <v>4.1886706830999998</v>
      </c>
      <c r="AY18" s="244">
        <v>3.996899</v>
      </c>
      <c r="AZ18" s="244">
        <v>4.0604224340000004</v>
      </c>
      <c r="BA18" s="244">
        <v>3.979082</v>
      </c>
      <c r="BB18" s="244">
        <v>3.8973309999999999</v>
      </c>
      <c r="BC18" s="244">
        <v>3.8101864425</v>
      </c>
      <c r="BD18" s="244">
        <v>3.5225263973000001</v>
      </c>
      <c r="BE18" s="244">
        <v>3.9279602311000001</v>
      </c>
      <c r="BF18" s="244">
        <v>4.0807414486000004</v>
      </c>
      <c r="BG18" s="368">
        <v>4.0809367603000002</v>
      </c>
      <c r="BH18" s="368">
        <v>4.1224553714000001</v>
      </c>
      <c r="BI18" s="368">
        <v>4.1790387102000004</v>
      </c>
      <c r="BJ18" s="368">
        <v>4.2202872737000003</v>
      </c>
      <c r="BK18" s="368">
        <v>4.2330905160999999</v>
      </c>
      <c r="BL18" s="368">
        <v>4.2677015817999999</v>
      </c>
      <c r="BM18" s="368">
        <v>4.2976899399999997</v>
      </c>
      <c r="BN18" s="368">
        <v>4.3308758403000001</v>
      </c>
      <c r="BO18" s="368">
        <v>4.2769346385000002</v>
      </c>
      <c r="BP18" s="368">
        <v>4.2976753861999999</v>
      </c>
      <c r="BQ18" s="368">
        <v>4.3352859230999998</v>
      </c>
      <c r="BR18" s="368">
        <v>4.2388582665000003</v>
      </c>
      <c r="BS18" s="368">
        <v>4.1180033408999996</v>
      </c>
      <c r="BT18" s="368">
        <v>4.4155908206000003</v>
      </c>
      <c r="BU18" s="368">
        <v>4.4205188881000002</v>
      </c>
      <c r="BV18" s="368">
        <v>4.4200072042</v>
      </c>
    </row>
    <row r="19" spans="1:74" ht="11.15" customHeight="1" x14ac:dyDescent="0.25">
      <c r="A19" s="159" t="s">
        <v>251</v>
      </c>
      <c r="B19" s="170" t="s">
        <v>342</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2.0975592295999999</v>
      </c>
      <c r="AY19" s="244">
        <v>1.972</v>
      </c>
      <c r="AZ19" s="244">
        <v>2.0030000000000001</v>
      </c>
      <c r="BA19" s="244">
        <v>1.9530000000000001</v>
      </c>
      <c r="BB19" s="244">
        <v>1.867</v>
      </c>
      <c r="BC19" s="244">
        <v>1.8093830348</v>
      </c>
      <c r="BD19" s="244">
        <v>1.5457067697</v>
      </c>
      <c r="BE19" s="244">
        <v>1.8814757534</v>
      </c>
      <c r="BF19" s="244">
        <v>2.0690333987999998</v>
      </c>
      <c r="BG19" s="368">
        <v>2.0716475245999999</v>
      </c>
      <c r="BH19" s="368">
        <v>2.0833924652000002</v>
      </c>
      <c r="BI19" s="368">
        <v>2.1365018511999998</v>
      </c>
      <c r="BJ19" s="368">
        <v>2.1766881389999999</v>
      </c>
      <c r="BK19" s="368">
        <v>2.2072867509999998</v>
      </c>
      <c r="BL19" s="368">
        <v>2.2429799062</v>
      </c>
      <c r="BM19" s="368">
        <v>2.2805516967999999</v>
      </c>
      <c r="BN19" s="368">
        <v>2.3273242755000001</v>
      </c>
      <c r="BO19" s="368">
        <v>2.2477541292000001</v>
      </c>
      <c r="BP19" s="368">
        <v>2.2607767141999999</v>
      </c>
      <c r="BQ19" s="368">
        <v>2.3648632737000002</v>
      </c>
      <c r="BR19" s="368">
        <v>2.3639882240999999</v>
      </c>
      <c r="BS19" s="368">
        <v>2.0977575155000001</v>
      </c>
      <c r="BT19" s="368">
        <v>2.3613713422</v>
      </c>
      <c r="BU19" s="368">
        <v>2.3601269285000002</v>
      </c>
      <c r="BV19" s="368">
        <v>2.3585469483999999</v>
      </c>
    </row>
    <row r="20" spans="1:74" ht="11.15" customHeight="1" x14ac:dyDescent="0.25">
      <c r="A20" s="159" t="s">
        <v>1016</v>
      </c>
      <c r="B20" s="170" t="s">
        <v>1017</v>
      </c>
      <c r="C20" s="244">
        <v>1.1846501916000001</v>
      </c>
      <c r="D20" s="244">
        <v>1.1613752793000001</v>
      </c>
      <c r="E20" s="244">
        <v>1.116787288</v>
      </c>
      <c r="F20" s="244">
        <v>1.2476229436999999</v>
      </c>
      <c r="G20" s="244">
        <v>1.1523214721999999</v>
      </c>
      <c r="H20" s="244">
        <v>1.0955684244999999</v>
      </c>
      <c r="I20" s="244">
        <v>1.1727364922000001</v>
      </c>
      <c r="J20" s="244">
        <v>1.0621403297000001</v>
      </c>
      <c r="K20" s="244">
        <v>1.0324990434000001</v>
      </c>
      <c r="L20" s="244">
        <v>1.1938395497000001</v>
      </c>
      <c r="M20" s="244">
        <v>1.2026252556000001</v>
      </c>
      <c r="N20" s="244">
        <v>1.2391764494999999</v>
      </c>
      <c r="O20" s="244">
        <v>1.2094307374</v>
      </c>
      <c r="P20" s="244">
        <v>1.2845511889000001</v>
      </c>
      <c r="Q20" s="244">
        <v>1.256189193</v>
      </c>
      <c r="R20" s="244">
        <v>1.2119546792</v>
      </c>
      <c r="S20" s="244">
        <v>1.2098667722000001</v>
      </c>
      <c r="T20" s="244">
        <v>1.1448950336999999</v>
      </c>
      <c r="U20" s="244">
        <v>1.1503549037</v>
      </c>
      <c r="V20" s="244">
        <v>1.0180698614999999</v>
      </c>
      <c r="W20" s="244">
        <v>1.1955696485</v>
      </c>
      <c r="X20" s="244">
        <v>1.1220534196</v>
      </c>
      <c r="Y20" s="244">
        <v>1.205286852</v>
      </c>
      <c r="Z20" s="244">
        <v>1.1643503649</v>
      </c>
      <c r="AA20" s="244">
        <v>1.2167770348</v>
      </c>
      <c r="AB20" s="244">
        <v>1.2090833258</v>
      </c>
      <c r="AC20" s="244">
        <v>1.1017234479</v>
      </c>
      <c r="AD20" s="244">
        <v>1.2196857346000001</v>
      </c>
      <c r="AE20" s="244">
        <v>1.1040015939000001</v>
      </c>
      <c r="AF20" s="244">
        <v>1.1586325652</v>
      </c>
      <c r="AG20" s="244">
        <v>1.1020824737999999</v>
      </c>
      <c r="AH20" s="244">
        <v>0.92493023921999995</v>
      </c>
      <c r="AI20" s="244">
        <v>0.94569455765999999</v>
      </c>
      <c r="AJ20" s="244">
        <v>1.0534408208999999</v>
      </c>
      <c r="AK20" s="244">
        <v>1.0150831879</v>
      </c>
      <c r="AL20" s="244">
        <v>1.1528308355000001</v>
      </c>
      <c r="AM20" s="244">
        <v>1.090964467</v>
      </c>
      <c r="AN20" s="244">
        <v>1.0343277253000001</v>
      </c>
      <c r="AO20" s="244">
        <v>1.1025893213</v>
      </c>
      <c r="AP20" s="244">
        <v>0.83477143534999998</v>
      </c>
      <c r="AQ20" s="244">
        <v>0.86495117705000002</v>
      </c>
      <c r="AR20" s="244">
        <v>0.73471309880000002</v>
      </c>
      <c r="AS20" s="244">
        <v>0.88554492927999995</v>
      </c>
      <c r="AT20" s="244">
        <v>0.94300445557000001</v>
      </c>
      <c r="AU20" s="244">
        <v>0.95032750496999996</v>
      </c>
      <c r="AV20" s="244">
        <v>0.96088962185000004</v>
      </c>
      <c r="AW20" s="244">
        <v>0.89309550099000001</v>
      </c>
      <c r="AX20" s="244">
        <v>0.92489552689999999</v>
      </c>
      <c r="AY20" s="244">
        <v>0.95394100000000004</v>
      </c>
      <c r="AZ20" s="244">
        <v>0.96841500000000003</v>
      </c>
      <c r="BA20" s="244">
        <v>0.94867800000000002</v>
      </c>
      <c r="BB20" s="244">
        <v>0.94334099999999999</v>
      </c>
      <c r="BC20" s="244">
        <v>0.90441728580000003</v>
      </c>
      <c r="BD20" s="244">
        <v>0.85485138924000004</v>
      </c>
      <c r="BE20" s="244">
        <v>0.92670862862000003</v>
      </c>
      <c r="BF20" s="244">
        <v>0.88703158971999996</v>
      </c>
      <c r="BG20" s="368">
        <v>0.88207584967999997</v>
      </c>
      <c r="BH20" s="368">
        <v>0.91052786399999996</v>
      </c>
      <c r="BI20" s="368">
        <v>0.91038943138999995</v>
      </c>
      <c r="BJ20" s="368">
        <v>0.91035484107999998</v>
      </c>
      <c r="BK20" s="368">
        <v>0.90545300448999999</v>
      </c>
      <c r="BL20" s="368">
        <v>0.90146676563000006</v>
      </c>
      <c r="BM20" s="368">
        <v>0.89610463337000001</v>
      </c>
      <c r="BN20" s="368">
        <v>0.89280722056999995</v>
      </c>
      <c r="BO20" s="368">
        <v>0.89205481216000004</v>
      </c>
      <c r="BP20" s="368">
        <v>0.89391268333999996</v>
      </c>
      <c r="BQ20" s="368">
        <v>0.82707064261999996</v>
      </c>
      <c r="BR20" s="368">
        <v>0.74656819855000001</v>
      </c>
      <c r="BS20" s="368">
        <v>0.87108130059</v>
      </c>
      <c r="BT20" s="368">
        <v>0.90556229087999995</v>
      </c>
      <c r="BU20" s="368">
        <v>0.90887373572999997</v>
      </c>
      <c r="BV20" s="368">
        <v>0.90846288895000005</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367</v>
      </c>
      <c r="B22" s="169" t="s">
        <v>915</v>
      </c>
      <c r="C22" s="244">
        <v>14.351183789</v>
      </c>
      <c r="D22" s="244">
        <v>14.398633670000001</v>
      </c>
      <c r="E22" s="244">
        <v>14.375411915999999</v>
      </c>
      <c r="F22" s="244">
        <v>14.313587477</v>
      </c>
      <c r="G22" s="244">
        <v>14.377081338</v>
      </c>
      <c r="H22" s="244">
        <v>14.463930559</v>
      </c>
      <c r="I22" s="244">
        <v>14.615824393</v>
      </c>
      <c r="J22" s="244">
        <v>14.401597805</v>
      </c>
      <c r="K22" s="244">
        <v>14.716985151999999</v>
      </c>
      <c r="L22" s="244">
        <v>14.766633096</v>
      </c>
      <c r="M22" s="244">
        <v>14.814260911</v>
      </c>
      <c r="N22" s="244">
        <v>14.934321363</v>
      </c>
      <c r="O22" s="244">
        <v>14.829870548000001</v>
      </c>
      <c r="P22" s="244">
        <v>14.815033477</v>
      </c>
      <c r="Q22" s="244">
        <v>14.693531292999999</v>
      </c>
      <c r="R22" s="244">
        <v>14.349472436999999</v>
      </c>
      <c r="S22" s="244">
        <v>14.282381358</v>
      </c>
      <c r="T22" s="244">
        <v>14.589059644000001</v>
      </c>
      <c r="U22" s="244">
        <v>14.588473972999999</v>
      </c>
      <c r="V22" s="244">
        <v>14.599671807</v>
      </c>
      <c r="W22" s="244">
        <v>14.534911048</v>
      </c>
      <c r="X22" s="244">
        <v>14.553467694</v>
      </c>
      <c r="Y22" s="244">
        <v>14.695878446</v>
      </c>
      <c r="Z22" s="244">
        <v>14.721453788</v>
      </c>
      <c r="AA22" s="244">
        <v>14.738608672</v>
      </c>
      <c r="AB22" s="244">
        <v>14.733611961999999</v>
      </c>
      <c r="AC22" s="244">
        <v>14.707459472</v>
      </c>
      <c r="AD22" s="244">
        <v>14.757960262999999</v>
      </c>
      <c r="AE22" s="244">
        <v>12.49521715</v>
      </c>
      <c r="AF22" s="244">
        <v>12.289604869</v>
      </c>
      <c r="AG22" s="244">
        <v>12.340020763</v>
      </c>
      <c r="AH22" s="244">
        <v>12.888551335000001</v>
      </c>
      <c r="AI22" s="244">
        <v>12.912187316000001</v>
      </c>
      <c r="AJ22" s="244">
        <v>13.05257784</v>
      </c>
      <c r="AK22" s="244">
        <v>13.149003149</v>
      </c>
      <c r="AL22" s="244">
        <v>13.184562123999999</v>
      </c>
      <c r="AM22" s="244">
        <v>13.347597341</v>
      </c>
      <c r="AN22" s="244">
        <v>13.402992818</v>
      </c>
      <c r="AO22" s="244">
        <v>13.519537638999999</v>
      </c>
      <c r="AP22" s="244">
        <v>13.667470424999999</v>
      </c>
      <c r="AQ22" s="244">
        <v>13.671321584999999</v>
      </c>
      <c r="AR22" s="244">
        <v>13.639576561</v>
      </c>
      <c r="AS22" s="244">
        <v>13.704276689</v>
      </c>
      <c r="AT22" s="244">
        <v>13.41327965</v>
      </c>
      <c r="AU22" s="244">
        <v>13.773050593000001</v>
      </c>
      <c r="AV22" s="244">
        <v>14.170042944</v>
      </c>
      <c r="AW22" s="244">
        <v>14.318257148000001</v>
      </c>
      <c r="AX22" s="244">
        <v>14.330182189</v>
      </c>
      <c r="AY22" s="244">
        <v>14.395303999999999</v>
      </c>
      <c r="AZ22" s="244">
        <v>14.440731</v>
      </c>
      <c r="BA22" s="244">
        <v>14.338449000000001</v>
      </c>
      <c r="BB22" s="244">
        <v>13.200514589000001</v>
      </c>
      <c r="BC22" s="244">
        <v>13.498340285999999</v>
      </c>
      <c r="BD22" s="244">
        <v>13.579567098</v>
      </c>
      <c r="BE22" s="244">
        <v>13.826673094</v>
      </c>
      <c r="BF22" s="244">
        <v>13.357118083</v>
      </c>
      <c r="BG22" s="368">
        <v>13.541606537</v>
      </c>
      <c r="BH22" s="368">
        <v>13.938708933999999</v>
      </c>
      <c r="BI22" s="368">
        <v>14.009036265000001</v>
      </c>
      <c r="BJ22" s="368">
        <v>13.702100911</v>
      </c>
      <c r="BK22" s="368">
        <v>13.078390967000001</v>
      </c>
      <c r="BL22" s="368">
        <v>12.371760733</v>
      </c>
      <c r="BM22" s="368">
        <v>12.048292397999999</v>
      </c>
      <c r="BN22" s="368">
        <v>12.235800437</v>
      </c>
      <c r="BO22" s="368">
        <v>12.239665219000001</v>
      </c>
      <c r="BP22" s="368">
        <v>12.415725139999999</v>
      </c>
      <c r="BQ22" s="368">
        <v>12.387337785</v>
      </c>
      <c r="BR22" s="368">
        <v>12.246072713</v>
      </c>
      <c r="BS22" s="368">
        <v>12.270892032000001</v>
      </c>
      <c r="BT22" s="368">
        <v>12.275205032000001</v>
      </c>
      <c r="BU22" s="368">
        <v>12.325303941</v>
      </c>
      <c r="BV22" s="368">
        <v>12.306922781000001</v>
      </c>
    </row>
    <row r="23" spans="1:74" ht="11.15" customHeight="1" x14ac:dyDescent="0.25">
      <c r="A23" s="159" t="s">
        <v>252</v>
      </c>
      <c r="B23" s="170" t="s">
        <v>363</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0.77150084593000001</v>
      </c>
      <c r="AB23" s="244">
        <v>0.75310084593000004</v>
      </c>
      <c r="AC23" s="244">
        <v>0.76640084593000002</v>
      </c>
      <c r="AD23" s="244">
        <v>0.77390084592999997</v>
      </c>
      <c r="AE23" s="244">
        <v>0.65250084593000002</v>
      </c>
      <c r="AF23" s="244">
        <v>0.65150084593000002</v>
      </c>
      <c r="AG23" s="244">
        <v>0.65260084593000001</v>
      </c>
      <c r="AH23" s="244">
        <v>0.67160084593000002</v>
      </c>
      <c r="AI23" s="244">
        <v>0.65600084592999997</v>
      </c>
      <c r="AJ23" s="244">
        <v>0.67770084593000002</v>
      </c>
      <c r="AK23" s="244">
        <v>0.68870084593000003</v>
      </c>
      <c r="AL23" s="244">
        <v>0.69130084592999996</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0.72039610355000006</v>
      </c>
      <c r="AY23" s="244">
        <v>0.70399999999999996</v>
      </c>
      <c r="AZ23" s="244">
        <v>0.68700000000000006</v>
      </c>
      <c r="BA23" s="244">
        <v>0.69899999999999995</v>
      </c>
      <c r="BB23" s="244">
        <v>0.69599999999999995</v>
      </c>
      <c r="BC23" s="244">
        <v>0.68285181232000003</v>
      </c>
      <c r="BD23" s="244">
        <v>0.63545954175999997</v>
      </c>
      <c r="BE23" s="244">
        <v>0.66201420871000005</v>
      </c>
      <c r="BF23" s="244">
        <v>0.66872031593000003</v>
      </c>
      <c r="BG23" s="368">
        <v>0.66547820363999999</v>
      </c>
      <c r="BH23" s="368">
        <v>0.66529131117999996</v>
      </c>
      <c r="BI23" s="368">
        <v>0.66211495492000005</v>
      </c>
      <c r="BJ23" s="368">
        <v>0.65896693296999997</v>
      </c>
      <c r="BK23" s="368">
        <v>0.65786402939999999</v>
      </c>
      <c r="BL23" s="368">
        <v>0.65483325531000003</v>
      </c>
      <c r="BM23" s="368">
        <v>0.65167010773</v>
      </c>
      <c r="BN23" s="368">
        <v>0.64333630267999997</v>
      </c>
      <c r="BO23" s="368">
        <v>0.64028632843</v>
      </c>
      <c r="BP23" s="368">
        <v>0.63732842728000005</v>
      </c>
      <c r="BQ23" s="368">
        <v>0.63431725160999997</v>
      </c>
      <c r="BR23" s="368">
        <v>0.6353159424</v>
      </c>
      <c r="BS23" s="368">
        <v>0.63637533821000003</v>
      </c>
      <c r="BT23" s="368">
        <v>0.64457391111999995</v>
      </c>
      <c r="BU23" s="368">
        <v>0.64570628543999997</v>
      </c>
      <c r="BV23" s="368">
        <v>0.64688569678999996</v>
      </c>
    </row>
    <row r="24" spans="1:74" ht="11.15" customHeight="1" x14ac:dyDescent="0.25">
      <c r="A24" s="159" t="s">
        <v>253</v>
      </c>
      <c r="B24" s="170" t="s">
        <v>364</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2.0402124124999999</v>
      </c>
      <c r="AX24" s="244">
        <v>2.0447104125000002</v>
      </c>
      <c r="AY24" s="244">
        <v>2.0209999999999999</v>
      </c>
      <c r="AZ24" s="244">
        <v>2.024</v>
      </c>
      <c r="BA24" s="244">
        <v>1.9730000000000001</v>
      </c>
      <c r="BB24" s="244">
        <v>1.798</v>
      </c>
      <c r="BC24" s="244">
        <v>1.9458705746</v>
      </c>
      <c r="BD24" s="244">
        <v>1.5646181970999999</v>
      </c>
      <c r="BE24" s="244">
        <v>1.7643172376</v>
      </c>
      <c r="BF24" s="244">
        <v>1.4137099553000001</v>
      </c>
      <c r="BG24" s="368">
        <v>1.5025951492</v>
      </c>
      <c r="BH24" s="368">
        <v>1.9011520588999999</v>
      </c>
      <c r="BI24" s="368">
        <v>1.9750174155</v>
      </c>
      <c r="BJ24" s="368">
        <v>1.9721019665999999</v>
      </c>
      <c r="BK24" s="368">
        <v>2.0313188671</v>
      </c>
      <c r="BL24" s="368">
        <v>2.0276779880000002</v>
      </c>
      <c r="BM24" s="368">
        <v>2.0085821698999999</v>
      </c>
      <c r="BN24" s="368">
        <v>2.0055984480000002</v>
      </c>
      <c r="BO24" s="368">
        <v>1.8133907142000001</v>
      </c>
      <c r="BP24" s="368">
        <v>2.0147385307999999</v>
      </c>
      <c r="BQ24" s="368">
        <v>2.0117492130999999</v>
      </c>
      <c r="BR24" s="368">
        <v>1.8921394731000001</v>
      </c>
      <c r="BS24" s="368">
        <v>1.9379388457</v>
      </c>
      <c r="BT24" s="368">
        <v>1.9571805655000001</v>
      </c>
      <c r="BU24" s="368">
        <v>2.0281377363000002</v>
      </c>
      <c r="BV24" s="368">
        <v>2.0308818447000001</v>
      </c>
    </row>
    <row r="25" spans="1:74" ht="11.15" customHeight="1" x14ac:dyDescent="0.25">
      <c r="A25" s="159" t="s">
        <v>254</v>
      </c>
      <c r="B25" s="170" t="s">
        <v>365</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11.181750972</v>
      </c>
      <c r="AX25" s="244">
        <v>11.178603013</v>
      </c>
      <c r="AY25" s="244">
        <v>11.278</v>
      </c>
      <c r="AZ25" s="244">
        <v>11.331</v>
      </c>
      <c r="BA25" s="244">
        <v>11.288</v>
      </c>
      <c r="BB25" s="244">
        <v>10.323</v>
      </c>
      <c r="BC25" s="244">
        <v>10.468178523000001</v>
      </c>
      <c r="BD25" s="244">
        <v>10.978769313000001</v>
      </c>
      <c r="BE25" s="244">
        <v>11.000205822</v>
      </c>
      <c r="BF25" s="244">
        <v>10.875391188</v>
      </c>
      <c r="BG25" s="368">
        <v>10.974723944999999</v>
      </c>
      <c r="BH25" s="368">
        <v>10.974593054</v>
      </c>
      <c r="BI25" s="368">
        <v>10.974926178</v>
      </c>
      <c r="BJ25" s="368">
        <v>10.675282170999999</v>
      </c>
      <c r="BK25" s="368">
        <v>9.9748446586000004</v>
      </c>
      <c r="BL25" s="368">
        <v>9.2754307577000006</v>
      </c>
      <c r="BM25" s="368">
        <v>8.9751417675000003</v>
      </c>
      <c r="BN25" s="368">
        <v>9.1748564264999999</v>
      </c>
      <c r="BO25" s="368">
        <v>9.3748680703999998</v>
      </c>
      <c r="BP25" s="368">
        <v>9.3533615986999994</v>
      </c>
      <c r="BQ25" s="368">
        <v>9.3314489809999994</v>
      </c>
      <c r="BR25" s="368">
        <v>9.3096192256000005</v>
      </c>
      <c r="BS25" s="368">
        <v>9.2880400934999994</v>
      </c>
      <c r="BT25" s="368">
        <v>9.2660518223999997</v>
      </c>
      <c r="BU25" s="368">
        <v>9.2447196210999998</v>
      </c>
      <c r="BV25" s="368">
        <v>9.2235756240000004</v>
      </c>
    </row>
    <row r="26" spans="1:74" ht="11.15" customHeight="1" x14ac:dyDescent="0.25">
      <c r="A26" s="159" t="s">
        <v>851</v>
      </c>
      <c r="B26" s="170" t="s">
        <v>852</v>
      </c>
      <c r="C26" s="244">
        <v>0.26915593621</v>
      </c>
      <c r="D26" s="244">
        <v>0.26915593621</v>
      </c>
      <c r="E26" s="244">
        <v>0.26915593621</v>
      </c>
      <c r="F26" s="244">
        <v>0.26915593621</v>
      </c>
      <c r="G26" s="244">
        <v>0.26915593621</v>
      </c>
      <c r="H26" s="244">
        <v>0.26915593621</v>
      </c>
      <c r="I26" s="244">
        <v>0.26915593621</v>
      </c>
      <c r="J26" s="244">
        <v>0.26915593621</v>
      </c>
      <c r="K26" s="244">
        <v>0.26915593621</v>
      </c>
      <c r="L26" s="244">
        <v>0.26915593621</v>
      </c>
      <c r="M26" s="244">
        <v>0.26915593621</v>
      </c>
      <c r="N26" s="244">
        <v>0.26915593621</v>
      </c>
      <c r="O26" s="244">
        <v>0.24761459389000001</v>
      </c>
      <c r="P26" s="244">
        <v>0.24761459389000001</v>
      </c>
      <c r="Q26" s="244">
        <v>0.24761459389000001</v>
      </c>
      <c r="R26" s="244">
        <v>0.24761459389000001</v>
      </c>
      <c r="S26" s="244">
        <v>0.24761459389000001</v>
      </c>
      <c r="T26" s="244">
        <v>0.24761459389000001</v>
      </c>
      <c r="U26" s="244">
        <v>0.2498288796</v>
      </c>
      <c r="V26" s="244">
        <v>0.25204316531999998</v>
      </c>
      <c r="W26" s="244">
        <v>0.25425745103000003</v>
      </c>
      <c r="X26" s="244">
        <v>0.25647173674000001</v>
      </c>
      <c r="Y26" s="244">
        <v>0.25868602246</v>
      </c>
      <c r="Z26" s="244">
        <v>0.26090030816999998</v>
      </c>
      <c r="AA26" s="244">
        <v>0.24001084645000001</v>
      </c>
      <c r="AB26" s="244">
        <v>0.24001084645000001</v>
      </c>
      <c r="AC26" s="244">
        <v>0.24001084645000001</v>
      </c>
      <c r="AD26" s="244">
        <v>0.24001084645000001</v>
      </c>
      <c r="AE26" s="244">
        <v>0.24001084645000001</v>
      </c>
      <c r="AF26" s="244">
        <v>0.24001084645000001</v>
      </c>
      <c r="AG26" s="244">
        <v>0.24001084645000001</v>
      </c>
      <c r="AH26" s="244">
        <v>0.24001084645000001</v>
      </c>
      <c r="AI26" s="244">
        <v>0.24001084645000001</v>
      </c>
      <c r="AJ26" s="244">
        <v>0.24001084645000001</v>
      </c>
      <c r="AK26" s="244">
        <v>0.24001084645000001</v>
      </c>
      <c r="AL26" s="244">
        <v>0.24001084645000001</v>
      </c>
      <c r="AM26" s="244">
        <v>0.25278800499999998</v>
      </c>
      <c r="AN26" s="244">
        <v>0.25278800499999998</v>
      </c>
      <c r="AO26" s="244">
        <v>0.25278800499999998</v>
      </c>
      <c r="AP26" s="244">
        <v>0.25278800499999998</v>
      </c>
      <c r="AQ26" s="244">
        <v>0.25278800499999998</v>
      </c>
      <c r="AR26" s="244">
        <v>0.25278800499999998</v>
      </c>
      <c r="AS26" s="244">
        <v>0.25278800499999998</v>
      </c>
      <c r="AT26" s="244">
        <v>0.25264958103000001</v>
      </c>
      <c r="AU26" s="244">
        <v>0.25264958103000001</v>
      </c>
      <c r="AV26" s="244">
        <v>0.25264958103000001</v>
      </c>
      <c r="AW26" s="244">
        <v>0.25264958103000001</v>
      </c>
      <c r="AX26" s="244">
        <v>0.25264958103000001</v>
      </c>
      <c r="AY26" s="244">
        <v>0.255</v>
      </c>
      <c r="AZ26" s="244">
        <v>0.255</v>
      </c>
      <c r="BA26" s="244">
        <v>0.255</v>
      </c>
      <c r="BB26" s="244">
        <v>0.255</v>
      </c>
      <c r="BC26" s="244">
        <v>0.255029055</v>
      </c>
      <c r="BD26" s="244">
        <v>0.25514009915000002</v>
      </c>
      <c r="BE26" s="244">
        <v>0.25511257348999999</v>
      </c>
      <c r="BF26" s="244">
        <v>0.25512301302000001</v>
      </c>
      <c r="BG26" s="368">
        <v>0.25514986464</v>
      </c>
      <c r="BH26" s="368">
        <v>0.25513528973999999</v>
      </c>
      <c r="BI26" s="368">
        <v>0.25517238353999999</v>
      </c>
      <c r="BJ26" s="368">
        <v>0.25521202376000002</v>
      </c>
      <c r="BK26" s="368">
        <v>0.27475054735999999</v>
      </c>
      <c r="BL26" s="368">
        <v>0.27481581020000001</v>
      </c>
      <c r="BM26" s="368">
        <v>0.27478363079000001</v>
      </c>
      <c r="BN26" s="368">
        <v>0.27475185772999999</v>
      </c>
      <c r="BO26" s="368">
        <v>0.27475315429000002</v>
      </c>
      <c r="BP26" s="368">
        <v>0.27479201303</v>
      </c>
      <c r="BQ26" s="368">
        <v>0.27477956284999999</v>
      </c>
      <c r="BR26" s="368">
        <v>0.27477027061999998</v>
      </c>
      <c r="BS26" s="368">
        <v>0.27478283191000002</v>
      </c>
      <c r="BT26" s="368">
        <v>0.27474379651000003</v>
      </c>
      <c r="BU26" s="368">
        <v>0.27477179183</v>
      </c>
      <c r="BV26" s="368">
        <v>0.27481473549000002</v>
      </c>
    </row>
    <row r="27" spans="1:74" ht="11.15" customHeight="1" x14ac:dyDescent="0.25">
      <c r="A27" s="159" t="s">
        <v>366</v>
      </c>
      <c r="B27" s="170" t="s">
        <v>916</v>
      </c>
      <c r="C27" s="244">
        <v>0.13960159</v>
      </c>
      <c r="D27" s="244">
        <v>0.13996259</v>
      </c>
      <c r="E27" s="244">
        <v>0.13782859</v>
      </c>
      <c r="F27" s="244">
        <v>0.13664159000000001</v>
      </c>
      <c r="G27" s="244">
        <v>0.13734758999999999</v>
      </c>
      <c r="H27" s="244">
        <v>0.13773258999999999</v>
      </c>
      <c r="I27" s="244">
        <v>0.13682459</v>
      </c>
      <c r="J27" s="244">
        <v>0.13665859</v>
      </c>
      <c r="K27" s="244">
        <v>0.13739359000000001</v>
      </c>
      <c r="L27" s="244">
        <v>0.13823258999999999</v>
      </c>
      <c r="M27" s="244">
        <v>0.13766659000000001</v>
      </c>
      <c r="N27" s="244">
        <v>0.13739059000000001</v>
      </c>
      <c r="O27" s="244">
        <v>0.13950175000000001</v>
      </c>
      <c r="P27" s="244">
        <v>0.14096775</v>
      </c>
      <c r="Q27" s="244">
        <v>0.13928774999999999</v>
      </c>
      <c r="R27" s="244">
        <v>0.13953375000000001</v>
      </c>
      <c r="S27" s="244">
        <v>0.13950874999999999</v>
      </c>
      <c r="T27" s="244">
        <v>0.13963375</v>
      </c>
      <c r="U27" s="244">
        <v>0.13868775</v>
      </c>
      <c r="V27" s="244">
        <v>0.13721174999999999</v>
      </c>
      <c r="W27" s="244">
        <v>0.13791475</v>
      </c>
      <c r="X27" s="244">
        <v>0.13962074999999999</v>
      </c>
      <c r="Y27" s="244">
        <v>0.13906474999999999</v>
      </c>
      <c r="Z27" s="244">
        <v>0.13814375000000001</v>
      </c>
      <c r="AA27" s="244">
        <v>0.13860522</v>
      </c>
      <c r="AB27" s="244">
        <v>0.13956921999999999</v>
      </c>
      <c r="AC27" s="244">
        <v>0.13941022</v>
      </c>
      <c r="AD27" s="244">
        <v>0.13639322000000001</v>
      </c>
      <c r="AE27" s="244">
        <v>0.13641622</v>
      </c>
      <c r="AF27" s="244">
        <v>0.13527422</v>
      </c>
      <c r="AG27" s="244">
        <v>0.13518421999999999</v>
      </c>
      <c r="AH27" s="244">
        <v>0.13568522</v>
      </c>
      <c r="AI27" s="244">
        <v>0.13522322000000001</v>
      </c>
      <c r="AJ27" s="244">
        <v>0.13502522</v>
      </c>
      <c r="AK27" s="244">
        <v>0.13465421999999999</v>
      </c>
      <c r="AL27" s="244">
        <v>0.13436922000000001</v>
      </c>
      <c r="AM27" s="244">
        <v>0.13426309</v>
      </c>
      <c r="AN27" s="244">
        <v>0.13455308999999999</v>
      </c>
      <c r="AO27" s="244">
        <v>0.13422708999999999</v>
      </c>
      <c r="AP27" s="244">
        <v>0.13359809</v>
      </c>
      <c r="AQ27" s="244">
        <v>0.13513109000000001</v>
      </c>
      <c r="AR27" s="244">
        <v>0.13708909</v>
      </c>
      <c r="AS27" s="244">
        <v>0.13537809000000001</v>
      </c>
      <c r="AT27" s="244">
        <v>0.13523507899000001</v>
      </c>
      <c r="AU27" s="244">
        <v>0.13481807899000001</v>
      </c>
      <c r="AV27" s="244">
        <v>0.13389207899</v>
      </c>
      <c r="AW27" s="244">
        <v>0.13244807899</v>
      </c>
      <c r="AX27" s="244">
        <v>0.13382307899000001</v>
      </c>
      <c r="AY27" s="244">
        <v>0.13730400000000001</v>
      </c>
      <c r="AZ27" s="244">
        <v>0.143731</v>
      </c>
      <c r="BA27" s="244">
        <v>0.123449</v>
      </c>
      <c r="BB27" s="244">
        <v>0.12851458936999999</v>
      </c>
      <c r="BC27" s="244">
        <v>0.14641032013999999</v>
      </c>
      <c r="BD27" s="244">
        <v>0.14557994735999999</v>
      </c>
      <c r="BE27" s="244">
        <v>0.1450232524</v>
      </c>
      <c r="BF27" s="244">
        <v>0.14417361008999999</v>
      </c>
      <c r="BG27" s="368">
        <v>0.14365937431</v>
      </c>
      <c r="BH27" s="368">
        <v>0.14253722009</v>
      </c>
      <c r="BI27" s="368">
        <v>0.14180533323</v>
      </c>
      <c r="BJ27" s="368">
        <v>0.14053781695000001</v>
      </c>
      <c r="BK27" s="368">
        <v>0.13961286458</v>
      </c>
      <c r="BL27" s="368">
        <v>0.13900292148999999</v>
      </c>
      <c r="BM27" s="368">
        <v>0.13811472252000001</v>
      </c>
      <c r="BN27" s="368">
        <v>0.13725740257999999</v>
      </c>
      <c r="BO27" s="368">
        <v>0.13636695113</v>
      </c>
      <c r="BP27" s="368">
        <v>0.13550457057000001</v>
      </c>
      <c r="BQ27" s="368">
        <v>0.13504277656999999</v>
      </c>
      <c r="BR27" s="368">
        <v>0.13422780121</v>
      </c>
      <c r="BS27" s="368">
        <v>0.13375492301</v>
      </c>
      <c r="BT27" s="368">
        <v>0.13265493601</v>
      </c>
      <c r="BU27" s="368">
        <v>0.13196850635999999</v>
      </c>
      <c r="BV27" s="368">
        <v>0.13076488034</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369</v>
      </c>
      <c r="B29" s="169" t="s">
        <v>379</v>
      </c>
      <c r="C29" s="244">
        <v>3.0442840128999999</v>
      </c>
      <c r="D29" s="244">
        <v>3.0297111143</v>
      </c>
      <c r="E29" s="244">
        <v>3.0973663354999998</v>
      </c>
      <c r="F29" s="244">
        <v>3.0986604</v>
      </c>
      <c r="G29" s="244">
        <v>3.1100374</v>
      </c>
      <c r="H29" s="244">
        <v>3.1212173999999999</v>
      </c>
      <c r="I29" s="244">
        <v>3.1255864</v>
      </c>
      <c r="J29" s="244">
        <v>3.1117333999999999</v>
      </c>
      <c r="K29" s="244">
        <v>3.1049693999999999</v>
      </c>
      <c r="L29" s="244">
        <v>3.1322953999999998</v>
      </c>
      <c r="M29" s="244">
        <v>3.1336984000000001</v>
      </c>
      <c r="N29" s="244">
        <v>3.1237289484000001</v>
      </c>
      <c r="O29" s="244">
        <v>3.0583581676999998</v>
      </c>
      <c r="P29" s="244">
        <v>3.0536213429000001</v>
      </c>
      <c r="Q29" s="244">
        <v>3.0297640065000002</v>
      </c>
      <c r="R29" s="244">
        <v>3.0413928666999999</v>
      </c>
      <c r="S29" s="244">
        <v>3.0323065225999999</v>
      </c>
      <c r="T29" s="244">
        <v>3.0389032</v>
      </c>
      <c r="U29" s="244">
        <v>3.0352550709999999</v>
      </c>
      <c r="V29" s="244">
        <v>3.0387226516000001</v>
      </c>
      <c r="W29" s="244">
        <v>3.0447695333000002</v>
      </c>
      <c r="X29" s="244">
        <v>3.0457472000000001</v>
      </c>
      <c r="Y29" s="244">
        <v>3.0454762</v>
      </c>
      <c r="Z29" s="244">
        <v>3.0369552</v>
      </c>
      <c r="AA29" s="244">
        <v>2.9766613</v>
      </c>
      <c r="AB29" s="244">
        <v>3.0226223000000001</v>
      </c>
      <c r="AC29" s="244">
        <v>3.1609105902999999</v>
      </c>
      <c r="AD29" s="244">
        <v>3.2255337000000002</v>
      </c>
      <c r="AE29" s="244">
        <v>2.8851703</v>
      </c>
      <c r="AF29" s="244">
        <v>2.9681932999999998</v>
      </c>
      <c r="AG29" s="244">
        <v>2.9662163000000001</v>
      </c>
      <c r="AH29" s="244">
        <v>2.9962393</v>
      </c>
      <c r="AI29" s="244">
        <v>3.0052633000000002</v>
      </c>
      <c r="AJ29" s="244">
        <v>3.0392863000000001</v>
      </c>
      <c r="AK29" s="244">
        <v>3.0363093000000001</v>
      </c>
      <c r="AL29" s="244">
        <v>3.0533332999999998</v>
      </c>
      <c r="AM29" s="244">
        <v>3.0833935000000001</v>
      </c>
      <c r="AN29" s="244">
        <v>3.0821174999999998</v>
      </c>
      <c r="AO29" s="244">
        <v>3.0901405</v>
      </c>
      <c r="AP29" s="244">
        <v>3.1061645000000002</v>
      </c>
      <c r="AQ29" s="244">
        <v>3.1161884999999998</v>
      </c>
      <c r="AR29" s="244">
        <v>3.1332125</v>
      </c>
      <c r="AS29" s="244">
        <v>3.1462365000000001</v>
      </c>
      <c r="AT29" s="244">
        <v>3.1571487817000001</v>
      </c>
      <c r="AU29" s="244">
        <v>3.1722977817000002</v>
      </c>
      <c r="AV29" s="244">
        <v>3.1740177816999999</v>
      </c>
      <c r="AW29" s="244">
        <v>3.1902147816999999</v>
      </c>
      <c r="AX29" s="244">
        <v>3.1482827816999999</v>
      </c>
      <c r="AY29" s="244">
        <v>3.1486159973999999</v>
      </c>
      <c r="AZ29" s="244">
        <v>3.2552739973999998</v>
      </c>
      <c r="BA29" s="244">
        <v>3.2867689973999998</v>
      </c>
      <c r="BB29" s="244">
        <v>3.2833769974</v>
      </c>
      <c r="BC29" s="244">
        <v>3.2455352376</v>
      </c>
      <c r="BD29" s="244">
        <v>3.2530829063</v>
      </c>
      <c r="BE29" s="244">
        <v>3.2662158399000001</v>
      </c>
      <c r="BF29" s="244">
        <v>3.2102604423000001</v>
      </c>
      <c r="BG29" s="368">
        <v>3.2088315594000001</v>
      </c>
      <c r="BH29" s="368">
        <v>3.206748336</v>
      </c>
      <c r="BI29" s="368">
        <v>3.2055762028000001</v>
      </c>
      <c r="BJ29" s="368">
        <v>3.2042419237000002</v>
      </c>
      <c r="BK29" s="368">
        <v>3.2223042603000001</v>
      </c>
      <c r="BL29" s="368">
        <v>3.2205846404999998</v>
      </c>
      <c r="BM29" s="368">
        <v>3.2188871392</v>
      </c>
      <c r="BN29" s="368">
        <v>3.2170047040999998</v>
      </c>
      <c r="BO29" s="368">
        <v>3.2156170523999998</v>
      </c>
      <c r="BP29" s="368">
        <v>3.2147790602000001</v>
      </c>
      <c r="BQ29" s="368">
        <v>3.2135567264999998</v>
      </c>
      <c r="BR29" s="368">
        <v>3.2127043165</v>
      </c>
      <c r="BS29" s="368">
        <v>3.2117456731999998</v>
      </c>
      <c r="BT29" s="368">
        <v>3.2103311211999999</v>
      </c>
      <c r="BU29" s="368">
        <v>3.2096440735999998</v>
      </c>
      <c r="BV29" s="368">
        <v>3.2088560596</v>
      </c>
    </row>
    <row r="30" spans="1:74" ht="11.15" customHeight="1" x14ac:dyDescent="0.25">
      <c r="A30" s="159" t="s">
        <v>255</v>
      </c>
      <c r="B30" s="170" t="s">
        <v>368</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0.98133809999999999</v>
      </c>
      <c r="Y30" s="244">
        <v>0.98104709999999995</v>
      </c>
      <c r="Z30" s="244">
        <v>0.97980909999999999</v>
      </c>
      <c r="AA30" s="244">
        <v>0.9675397</v>
      </c>
      <c r="AB30" s="244">
        <v>0.96476969999999995</v>
      </c>
      <c r="AC30" s="244">
        <v>1.0877449903</v>
      </c>
      <c r="AD30" s="244">
        <v>1.1176801000000001</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1.0193518224</v>
      </c>
      <c r="AY30" s="244">
        <v>1.0369999999999999</v>
      </c>
      <c r="AZ30" s="244">
        <v>1.046</v>
      </c>
      <c r="BA30" s="244">
        <v>1.0529999999999999</v>
      </c>
      <c r="BB30" s="244">
        <v>1.0580000000000001</v>
      </c>
      <c r="BC30" s="244">
        <v>1.0620000000000001</v>
      </c>
      <c r="BD30" s="244">
        <v>1.0770804285</v>
      </c>
      <c r="BE30" s="244">
        <v>1.0920123907999999</v>
      </c>
      <c r="BF30" s="244">
        <v>1.0372994348</v>
      </c>
      <c r="BG30" s="368">
        <v>1.0373167332</v>
      </c>
      <c r="BH30" s="368">
        <v>1.0372603728000001</v>
      </c>
      <c r="BI30" s="368">
        <v>1.0372294481</v>
      </c>
      <c r="BJ30" s="368">
        <v>1.0373100842</v>
      </c>
      <c r="BK30" s="368">
        <v>1.0447917952000001</v>
      </c>
      <c r="BL30" s="368">
        <v>1.0447099888</v>
      </c>
      <c r="BM30" s="368">
        <v>1.0446460592</v>
      </c>
      <c r="BN30" s="368">
        <v>1.0445534598999999</v>
      </c>
      <c r="BO30" s="368">
        <v>1.0445166564999999</v>
      </c>
      <c r="BP30" s="368">
        <v>1.044481126</v>
      </c>
      <c r="BQ30" s="368">
        <v>1.0444365372</v>
      </c>
      <c r="BR30" s="368">
        <v>1.0443860458000001</v>
      </c>
      <c r="BS30" s="368">
        <v>1.0444120765</v>
      </c>
      <c r="BT30" s="368">
        <v>1.0443591940000001</v>
      </c>
      <c r="BU30" s="368">
        <v>1.0443382116</v>
      </c>
      <c r="BV30" s="368">
        <v>1.0444339209</v>
      </c>
    </row>
    <row r="31" spans="1:74" ht="11.15" customHeight="1" x14ac:dyDescent="0.25">
      <c r="A31" s="159" t="s">
        <v>1099</v>
      </c>
      <c r="B31" s="170" t="s">
        <v>1098</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1.8351229124999999</v>
      </c>
      <c r="AY31" s="244">
        <v>1.853</v>
      </c>
      <c r="AZ31" s="244">
        <v>1.853</v>
      </c>
      <c r="BA31" s="244">
        <v>1.8580000000000001</v>
      </c>
      <c r="BB31" s="244">
        <v>1.8580000000000001</v>
      </c>
      <c r="BC31" s="244">
        <v>1.8580000000000001</v>
      </c>
      <c r="BD31" s="244">
        <v>1.8585090092000001</v>
      </c>
      <c r="BE31" s="244">
        <v>1.8584425714999999</v>
      </c>
      <c r="BF31" s="244">
        <v>1.858467769</v>
      </c>
      <c r="BG31" s="368">
        <v>1.8585325798000001</v>
      </c>
      <c r="BH31" s="368">
        <v>1.8584974008999999</v>
      </c>
      <c r="BI31" s="368">
        <v>1.8585869328</v>
      </c>
      <c r="BJ31" s="368">
        <v>1.8586826109000001</v>
      </c>
      <c r="BK31" s="368">
        <v>1.8585650231999999</v>
      </c>
      <c r="BL31" s="368">
        <v>1.8587225457000001</v>
      </c>
      <c r="BM31" s="368">
        <v>1.8586448754</v>
      </c>
      <c r="BN31" s="368">
        <v>1.8585681860000001</v>
      </c>
      <c r="BO31" s="368">
        <v>1.8585713155000001</v>
      </c>
      <c r="BP31" s="368">
        <v>1.8586651073</v>
      </c>
      <c r="BQ31" s="368">
        <v>1.8586350568000001</v>
      </c>
      <c r="BR31" s="368">
        <v>1.8586126285</v>
      </c>
      <c r="BS31" s="368">
        <v>1.8586429471999999</v>
      </c>
      <c r="BT31" s="368">
        <v>1.858548729</v>
      </c>
      <c r="BU31" s="368">
        <v>1.8586163002</v>
      </c>
      <c r="BV31" s="368">
        <v>1.8587199516999999</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370</v>
      </c>
      <c r="B33" s="169" t="s">
        <v>380</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9.2083241729999994</v>
      </c>
      <c r="AN33" s="244">
        <v>9.0791831794999993</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9.0190469541000002</v>
      </c>
      <c r="AX33" s="244">
        <v>8.9291026420000001</v>
      </c>
      <c r="AY33" s="244">
        <v>9.1941269999999999</v>
      </c>
      <c r="AZ33" s="244">
        <v>9.163335</v>
      </c>
      <c r="BA33" s="244">
        <v>9.1572169999999993</v>
      </c>
      <c r="BB33" s="244">
        <v>9.1439350000000008</v>
      </c>
      <c r="BC33" s="244">
        <v>9.1596092809999998</v>
      </c>
      <c r="BD33" s="244">
        <v>9.3143159480000008</v>
      </c>
      <c r="BE33" s="244">
        <v>9.2067648734999992</v>
      </c>
      <c r="BF33" s="244">
        <v>9.2648883894999994</v>
      </c>
      <c r="BG33" s="368">
        <v>9.2638860388000008</v>
      </c>
      <c r="BH33" s="368">
        <v>9.2606252681000001</v>
      </c>
      <c r="BI33" s="368">
        <v>9.3131903503999993</v>
      </c>
      <c r="BJ33" s="368">
        <v>9.2667728536999991</v>
      </c>
      <c r="BK33" s="368">
        <v>9.3329440685999998</v>
      </c>
      <c r="BL33" s="368">
        <v>9.3232397574999997</v>
      </c>
      <c r="BM33" s="368">
        <v>9.3049315429000004</v>
      </c>
      <c r="BN33" s="368">
        <v>9.3278596957000008</v>
      </c>
      <c r="BO33" s="368">
        <v>9.3352874550999996</v>
      </c>
      <c r="BP33" s="368">
        <v>9.3715477717999995</v>
      </c>
      <c r="BQ33" s="368">
        <v>9.2833647422999999</v>
      </c>
      <c r="BR33" s="368">
        <v>9.2857105056000009</v>
      </c>
      <c r="BS33" s="368">
        <v>9.2984894212999993</v>
      </c>
      <c r="BT33" s="368">
        <v>9.3080826796</v>
      </c>
      <c r="BU33" s="368">
        <v>9.3238039762000007</v>
      </c>
      <c r="BV33" s="368">
        <v>9.2836145024000007</v>
      </c>
    </row>
    <row r="34" spans="1:74" ht="11.15" customHeight="1" x14ac:dyDescent="0.25">
      <c r="A34" s="159" t="s">
        <v>256</v>
      </c>
      <c r="B34" s="170" t="s">
        <v>330</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0.46382727593</v>
      </c>
      <c r="AY34" s="244">
        <v>0.47599999999999998</v>
      </c>
      <c r="AZ34" s="244">
        <v>0.434</v>
      </c>
      <c r="BA34" s="244">
        <v>0.438</v>
      </c>
      <c r="BB34" s="244">
        <v>0.45</v>
      </c>
      <c r="BC34" s="244">
        <v>0.48031700728999999</v>
      </c>
      <c r="BD34" s="244">
        <v>0.47153712574000001</v>
      </c>
      <c r="BE34" s="244">
        <v>0.47516021444000001</v>
      </c>
      <c r="BF34" s="244">
        <v>0.47501559046000003</v>
      </c>
      <c r="BG34" s="368">
        <v>0.45997055858000002</v>
      </c>
      <c r="BH34" s="368">
        <v>0.44366895914999999</v>
      </c>
      <c r="BI34" s="368">
        <v>0.44168415376999998</v>
      </c>
      <c r="BJ34" s="368">
        <v>0.43971366023000003</v>
      </c>
      <c r="BK34" s="368">
        <v>0.43456936095999998</v>
      </c>
      <c r="BL34" s="368">
        <v>0.43295891080999999</v>
      </c>
      <c r="BM34" s="368">
        <v>0.43074697231999998</v>
      </c>
      <c r="BN34" s="368">
        <v>0.42853617925999998</v>
      </c>
      <c r="BO34" s="368">
        <v>0.42652772245999998</v>
      </c>
      <c r="BP34" s="368">
        <v>0.42474930304000003</v>
      </c>
      <c r="BQ34" s="368">
        <v>0.42165364370000002</v>
      </c>
      <c r="BR34" s="368">
        <v>0.41957620950000002</v>
      </c>
      <c r="BS34" s="368">
        <v>0.41763216792000002</v>
      </c>
      <c r="BT34" s="368">
        <v>0.41536920831000002</v>
      </c>
      <c r="BU34" s="368">
        <v>0.41351792434000001</v>
      </c>
      <c r="BV34" s="368">
        <v>0.41175759711999999</v>
      </c>
    </row>
    <row r="35" spans="1:74" ht="11.15" customHeight="1" x14ac:dyDescent="0.25">
      <c r="A35" s="159" t="s">
        <v>257</v>
      </c>
      <c r="B35" s="170" t="s">
        <v>331</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4.8753810605999996</v>
      </c>
      <c r="AY35" s="244">
        <v>5.2080000000000002</v>
      </c>
      <c r="AZ35" s="244">
        <v>5.117</v>
      </c>
      <c r="BA35" s="244">
        <v>5.1959999999999997</v>
      </c>
      <c r="BB35" s="244">
        <v>5.1660000000000004</v>
      </c>
      <c r="BC35" s="244">
        <v>5.1639999999999997</v>
      </c>
      <c r="BD35" s="244">
        <v>5.2278545399</v>
      </c>
      <c r="BE35" s="244">
        <v>5.0733076823000003</v>
      </c>
      <c r="BF35" s="244">
        <v>5.1417440931999998</v>
      </c>
      <c r="BG35" s="368">
        <v>5.1648274139000003</v>
      </c>
      <c r="BH35" s="368">
        <v>5.1852033272</v>
      </c>
      <c r="BI35" s="368">
        <v>5.20528602</v>
      </c>
      <c r="BJ35" s="368">
        <v>5.1613679405999999</v>
      </c>
      <c r="BK35" s="368">
        <v>5.229863344</v>
      </c>
      <c r="BL35" s="368">
        <v>5.2194352179000001</v>
      </c>
      <c r="BM35" s="368">
        <v>5.2142627717999996</v>
      </c>
      <c r="BN35" s="368">
        <v>5.2205035465999998</v>
      </c>
      <c r="BO35" s="368">
        <v>5.2429170623000001</v>
      </c>
      <c r="BP35" s="368">
        <v>5.2774513816999997</v>
      </c>
      <c r="BQ35" s="368">
        <v>5.2101603610999998</v>
      </c>
      <c r="BR35" s="368">
        <v>5.2460732816000002</v>
      </c>
      <c r="BS35" s="368">
        <v>5.2680725101999997</v>
      </c>
      <c r="BT35" s="368">
        <v>5.2864369974000001</v>
      </c>
      <c r="BU35" s="368">
        <v>5.3048558562999997</v>
      </c>
      <c r="BV35" s="368">
        <v>5.2606530687999999</v>
      </c>
    </row>
    <row r="36" spans="1:74" ht="11.15" customHeight="1" x14ac:dyDescent="0.25">
      <c r="A36" s="159" t="s">
        <v>258</v>
      </c>
      <c r="B36" s="170" t="s">
        <v>332</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0.88382932332999997</v>
      </c>
      <c r="AX36" s="244">
        <v>0.87383307257999998</v>
      </c>
      <c r="AY36" s="244">
        <v>0.88077399999999995</v>
      </c>
      <c r="AZ36" s="244">
        <v>0.87859299999999996</v>
      </c>
      <c r="BA36" s="244">
        <v>0.88897099999999996</v>
      </c>
      <c r="BB36" s="244">
        <v>0.87330300000000005</v>
      </c>
      <c r="BC36" s="244">
        <v>0.90136626452000002</v>
      </c>
      <c r="BD36" s="244">
        <v>0.92900717424000001</v>
      </c>
      <c r="BE36" s="244">
        <v>0.91061353639999998</v>
      </c>
      <c r="BF36" s="244">
        <v>0.88858533795000005</v>
      </c>
      <c r="BG36" s="368">
        <v>0.88680664964</v>
      </c>
      <c r="BH36" s="368">
        <v>0.88588661769999999</v>
      </c>
      <c r="BI36" s="368">
        <v>0.88612310415999995</v>
      </c>
      <c r="BJ36" s="368">
        <v>0.88890317572999999</v>
      </c>
      <c r="BK36" s="368">
        <v>0.89017563335000005</v>
      </c>
      <c r="BL36" s="368">
        <v>0.89460576319999996</v>
      </c>
      <c r="BM36" s="368">
        <v>0.89295101809999999</v>
      </c>
      <c r="BN36" s="368">
        <v>0.91599850534000005</v>
      </c>
      <c r="BO36" s="368">
        <v>0.91159816187999998</v>
      </c>
      <c r="BP36" s="368">
        <v>0.91100351606999996</v>
      </c>
      <c r="BQ36" s="368">
        <v>0.90005809325999997</v>
      </c>
      <c r="BR36" s="368">
        <v>0.87309371573000005</v>
      </c>
      <c r="BS36" s="368">
        <v>0.87079656676999995</v>
      </c>
      <c r="BT36" s="368">
        <v>0.86951184957000005</v>
      </c>
      <c r="BU36" s="368">
        <v>0.86982393601999997</v>
      </c>
      <c r="BV36" s="368">
        <v>0.87300546632999998</v>
      </c>
    </row>
    <row r="37" spans="1:74" ht="11.15" customHeight="1" x14ac:dyDescent="0.25">
      <c r="A37" s="159" t="s">
        <v>1013</v>
      </c>
      <c r="B37" s="170" t="s">
        <v>1012</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0.85077033848000005</v>
      </c>
      <c r="AY37" s="244">
        <v>0.82499999999999996</v>
      </c>
      <c r="AZ37" s="244">
        <v>0.878</v>
      </c>
      <c r="BA37" s="244">
        <v>0.81</v>
      </c>
      <c r="BB37" s="244">
        <v>0.83599999999999997</v>
      </c>
      <c r="BC37" s="244">
        <v>0.81518199999999996</v>
      </c>
      <c r="BD37" s="244">
        <v>0.84820339253999999</v>
      </c>
      <c r="BE37" s="244">
        <v>0.84687252939000002</v>
      </c>
      <c r="BF37" s="244">
        <v>0.84573940205999998</v>
      </c>
      <c r="BG37" s="368">
        <v>0.84369175458000001</v>
      </c>
      <c r="BH37" s="368">
        <v>0.84242834344999995</v>
      </c>
      <c r="BI37" s="368">
        <v>0.83943404075000005</v>
      </c>
      <c r="BJ37" s="368">
        <v>0.83645300071999995</v>
      </c>
      <c r="BK37" s="368">
        <v>0.84064509632999995</v>
      </c>
      <c r="BL37" s="368">
        <v>0.83813084107000002</v>
      </c>
      <c r="BM37" s="368">
        <v>0.83510907293000003</v>
      </c>
      <c r="BN37" s="368">
        <v>0.83208942118999996</v>
      </c>
      <c r="BO37" s="368">
        <v>0.82924200747999999</v>
      </c>
      <c r="BP37" s="368">
        <v>0.82659023053000003</v>
      </c>
      <c r="BQ37" s="368">
        <v>0.82367121902999996</v>
      </c>
      <c r="BR37" s="368">
        <v>0.82076865525999998</v>
      </c>
      <c r="BS37" s="368">
        <v>0.81797991211999999</v>
      </c>
      <c r="BT37" s="368">
        <v>0.81492243558999999</v>
      </c>
      <c r="BU37" s="368">
        <v>0.81221407820000002</v>
      </c>
      <c r="BV37" s="368">
        <v>0.80958357699000005</v>
      </c>
    </row>
    <row r="38" spans="1:74" ht="11.15" customHeight="1" x14ac:dyDescent="0.25">
      <c r="A38" s="159" t="s">
        <v>259</v>
      </c>
      <c r="B38" s="170" t="s">
        <v>333</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0.60998139220000003</v>
      </c>
      <c r="AY38" s="244">
        <v>0.58499999999999996</v>
      </c>
      <c r="AZ38" s="244">
        <v>0.63800000000000001</v>
      </c>
      <c r="BA38" s="244">
        <v>0.60699999999999998</v>
      </c>
      <c r="BB38" s="244">
        <v>0.60699999999999998</v>
      </c>
      <c r="BC38" s="244">
        <v>0.58198918278</v>
      </c>
      <c r="BD38" s="244">
        <v>0.61345604699</v>
      </c>
      <c r="BE38" s="244">
        <v>0.66079010544000005</v>
      </c>
      <c r="BF38" s="244">
        <v>0.65833961341000002</v>
      </c>
      <c r="BG38" s="368">
        <v>0.65598294533000001</v>
      </c>
      <c r="BH38" s="368">
        <v>0.65339377722000003</v>
      </c>
      <c r="BI38" s="368">
        <v>0.69109725741000005</v>
      </c>
      <c r="BJ38" s="368">
        <v>0.68881623594999997</v>
      </c>
      <c r="BK38" s="368">
        <v>0.68783379518999999</v>
      </c>
      <c r="BL38" s="368">
        <v>0.68546578571000005</v>
      </c>
      <c r="BM38" s="368">
        <v>0.68289652433000003</v>
      </c>
      <c r="BN38" s="368">
        <v>0.67980842624000004</v>
      </c>
      <c r="BO38" s="368">
        <v>0.67742921716000004</v>
      </c>
      <c r="BP38" s="368">
        <v>0.67526248483999995</v>
      </c>
      <c r="BQ38" s="368">
        <v>0.67380685929999995</v>
      </c>
      <c r="BR38" s="368">
        <v>0.67236959130999996</v>
      </c>
      <c r="BS38" s="368">
        <v>0.67105613340000003</v>
      </c>
      <c r="BT38" s="368">
        <v>0.66945211169999996</v>
      </c>
      <c r="BU38" s="368">
        <v>0.66822673063000004</v>
      </c>
      <c r="BV38" s="368">
        <v>0.66708616074000004</v>
      </c>
    </row>
    <row r="39" spans="1:74" ht="11.15" customHeight="1" x14ac:dyDescent="0.25">
      <c r="A39" s="159" t="s">
        <v>260</v>
      </c>
      <c r="B39" s="170" t="s">
        <v>334</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0.23258947932999999</v>
      </c>
      <c r="AY39" s="244">
        <v>0.20499999999999999</v>
      </c>
      <c r="AZ39" s="244">
        <v>0.20499999999999999</v>
      </c>
      <c r="BA39" s="244">
        <v>0.20899999999999999</v>
      </c>
      <c r="BB39" s="244">
        <v>0.20399999999999999</v>
      </c>
      <c r="BC39" s="244">
        <v>0.20097428508000001</v>
      </c>
      <c r="BD39" s="244">
        <v>0.20491036208999999</v>
      </c>
      <c r="BE39" s="244">
        <v>0.20242395906999999</v>
      </c>
      <c r="BF39" s="244">
        <v>0.20004178619999999</v>
      </c>
      <c r="BG39" s="368">
        <v>0.19770475909999999</v>
      </c>
      <c r="BH39" s="368">
        <v>0.19525432640000001</v>
      </c>
      <c r="BI39" s="368">
        <v>0.19294568155</v>
      </c>
      <c r="BJ39" s="368">
        <v>0.19064416677000001</v>
      </c>
      <c r="BK39" s="368">
        <v>0.18967949814000001</v>
      </c>
      <c r="BL39" s="368">
        <v>0.18898236602999999</v>
      </c>
      <c r="BM39" s="368">
        <v>0.18801825781000001</v>
      </c>
      <c r="BN39" s="368">
        <v>0.18705539728000001</v>
      </c>
      <c r="BO39" s="368">
        <v>0.18618332016</v>
      </c>
      <c r="BP39" s="368">
        <v>0.18541433966000001</v>
      </c>
      <c r="BQ39" s="368">
        <v>0.18450483752999999</v>
      </c>
      <c r="BR39" s="368">
        <v>0.18360411832000001</v>
      </c>
      <c r="BS39" s="368">
        <v>0.18276342905000001</v>
      </c>
      <c r="BT39" s="368">
        <v>0.18278142382000001</v>
      </c>
      <c r="BU39" s="368">
        <v>0.18298328620000001</v>
      </c>
      <c r="BV39" s="368">
        <v>0.18322624455</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372</v>
      </c>
      <c r="B41" s="169" t="s">
        <v>381</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1.4200643747999999</v>
      </c>
      <c r="AT41" s="244">
        <v>1.4013330340000001</v>
      </c>
      <c r="AU41" s="244">
        <v>1.4088817468999999</v>
      </c>
      <c r="AV41" s="244">
        <v>1.4143387452</v>
      </c>
      <c r="AW41" s="244">
        <v>1.4116733214999999</v>
      </c>
      <c r="AX41" s="244">
        <v>1.4070011057</v>
      </c>
      <c r="AY41" s="244">
        <v>1.392477</v>
      </c>
      <c r="AZ41" s="244">
        <v>1.401454</v>
      </c>
      <c r="BA41" s="244">
        <v>1.4034310000000001</v>
      </c>
      <c r="BB41" s="244">
        <v>1.3984080000000001</v>
      </c>
      <c r="BC41" s="244">
        <v>1.5279986168999999</v>
      </c>
      <c r="BD41" s="244">
        <v>1.4567774644</v>
      </c>
      <c r="BE41" s="244">
        <v>1.4394374397</v>
      </c>
      <c r="BF41" s="244">
        <v>1.4376957815</v>
      </c>
      <c r="BG41" s="368">
        <v>1.4454820838</v>
      </c>
      <c r="BH41" s="368">
        <v>1.4475359488999999</v>
      </c>
      <c r="BI41" s="368">
        <v>1.4462481943000001</v>
      </c>
      <c r="BJ41" s="368">
        <v>1.4488359732</v>
      </c>
      <c r="BK41" s="368">
        <v>1.4295609550999999</v>
      </c>
      <c r="BL41" s="368">
        <v>1.4283938630999999</v>
      </c>
      <c r="BM41" s="368">
        <v>1.4305537752999999</v>
      </c>
      <c r="BN41" s="368">
        <v>1.427755203</v>
      </c>
      <c r="BO41" s="368">
        <v>1.427163132</v>
      </c>
      <c r="BP41" s="368">
        <v>1.4229109147000001</v>
      </c>
      <c r="BQ41" s="368">
        <v>1.4162264371</v>
      </c>
      <c r="BR41" s="368">
        <v>1.4127444095999999</v>
      </c>
      <c r="BS41" s="368">
        <v>1.4098524326999999</v>
      </c>
      <c r="BT41" s="368">
        <v>1.4091623381</v>
      </c>
      <c r="BU41" s="368">
        <v>1.4050958044999999</v>
      </c>
      <c r="BV41" s="368">
        <v>1.4040586701</v>
      </c>
    </row>
    <row r="42" spans="1:74" ht="11.15" customHeight="1" x14ac:dyDescent="0.25">
      <c r="A42" s="159" t="s">
        <v>261</v>
      </c>
      <c r="B42" s="170" t="s">
        <v>371</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0.66050081186999998</v>
      </c>
      <c r="AY42" s="244">
        <v>0.65300000000000002</v>
      </c>
      <c r="AZ42" s="244">
        <v>0.65400000000000003</v>
      </c>
      <c r="BA42" s="244">
        <v>0.66100000000000003</v>
      </c>
      <c r="BB42" s="244">
        <v>0.65400000000000003</v>
      </c>
      <c r="BC42" s="244">
        <v>0.69</v>
      </c>
      <c r="BD42" s="244">
        <v>0.68809006572999998</v>
      </c>
      <c r="BE42" s="244">
        <v>0.67191441981</v>
      </c>
      <c r="BF42" s="244">
        <v>0.67043325164000001</v>
      </c>
      <c r="BG42" s="368">
        <v>0.67038868834999998</v>
      </c>
      <c r="BH42" s="368">
        <v>0.67182669073000001</v>
      </c>
      <c r="BI42" s="368">
        <v>0.67062892294999998</v>
      </c>
      <c r="BJ42" s="368">
        <v>0.67230213359000002</v>
      </c>
      <c r="BK42" s="368">
        <v>0.66354258721000003</v>
      </c>
      <c r="BL42" s="368">
        <v>0.66495433108000002</v>
      </c>
      <c r="BM42" s="368">
        <v>0.66923401330999999</v>
      </c>
      <c r="BN42" s="368">
        <v>0.66456176444000004</v>
      </c>
      <c r="BO42" s="368">
        <v>0.66588444611999997</v>
      </c>
      <c r="BP42" s="368">
        <v>0.66433250889999995</v>
      </c>
      <c r="BQ42" s="368">
        <v>0.66566022577999995</v>
      </c>
      <c r="BR42" s="368">
        <v>0.66418052378000003</v>
      </c>
      <c r="BS42" s="368">
        <v>0.66417037105999999</v>
      </c>
      <c r="BT42" s="368">
        <v>0.66567486527999997</v>
      </c>
      <c r="BU42" s="368">
        <v>0.66441523299000005</v>
      </c>
      <c r="BV42" s="368">
        <v>0.66610447782000004</v>
      </c>
    </row>
    <row r="43" spans="1:74" ht="11.15" customHeight="1" x14ac:dyDescent="0.25">
      <c r="A43" s="159" t="s">
        <v>1019</v>
      </c>
      <c r="B43" s="170" t="s">
        <v>1018</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0.154</v>
      </c>
      <c r="AZ43" s="244">
        <v>0.16</v>
      </c>
      <c r="BA43" s="244">
        <v>0.151</v>
      </c>
      <c r="BB43" s="244">
        <v>0.155</v>
      </c>
      <c r="BC43" s="244">
        <v>0.15337201735</v>
      </c>
      <c r="BD43" s="244">
        <v>0.15522743899999999</v>
      </c>
      <c r="BE43" s="244">
        <v>0.15683343297999999</v>
      </c>
      <c r="BF43" s="244">
        <v>0.15813118667000001</v>
      </c>
      <c r="BG43" s="368">
        <v>0.16</v>
      </c>
      <c r="BH43" s="368">
        <v>0.16</v>
      </c>
      <c r="BI43" s="368">
        <v>0.16</v>
      </c>
      <c r="BJ43" s="368">
        <v>0.16</v>
      </c>
      <c r="BK43" s="368">
        <v>0.16500000000000001</v>
      </c>
      <c r="BL43" s="368">
        <v>0.16500000000000001</v>
      </c>
      <c r="BM43" s="368">
        <v>0.16500000000000001</v>
      </c>
      <c r="BN43" s="368">
        <v>0.17</v>
      </c>
      <c r="BO43" s="368">
        <v>0.17</v>
      </c>
      <c r="BP43" s="368">
        <v>0.17</v>
      </c>
      <c r="BQ43" s="368">
        <v>0.17</v>
      </c>
      <c r="BR43" s="368">
        <v>0.17</v>
      </c>
      <c r="BS43" s="368">
        <v>0.17</v>
      </c>
      <c r="BT43" s="368">
        <v>0.17</v>
      </c>
      <c r="BU43" s="368">
        <v>0.17</v>
      </c>
      <c r="BV43" s="368">
        <v>0.17</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374</v>
      </c>
      <c r="B45" s="169" t="s">
        <v>78</v>
      </c>
      <c r="C45" s="244">
        <v>61.695472645999999</v>
      </c>
      <c r="D45" s="244">
        <v>62.102151067000001</v>
      </c>
      <c r="E45" s="244">
        <v>62.593019245999997</v>
      </c>
      <c r="F45" s="244">
        <v>62.798580899999997</v>
      </c>
      <c r="G45" s="244">
        <v>62.914564542000001</v>
      </c>
      <c r="H45" s="244">
        <v>63.616878376000003</v>
      </c>
      <c r="I45" s="244">
        <v>64.373199717999995</v>
      </c>
      <c r="J45" s="244">
        <v>64.672637264000002</v>
      </c>
      <c r="K45" s="244">
        <v>64.256307046000003</v>
      </c>
      <c r="L45" s="244">
        <v>64.994125675999996</v>
      </c>
      <c r="M45" s="244">
        <v>65.333862855999996</v>
      </c>
      <c r="N45" s="244">
        <v>65.472561361000004</v>
      </c>
      <c r="O45" s="244">
        <v>64.428044010999997</v>
      </c>
      <c r="P45" s="244">
        <v>64.252783164999997</v>
      </c>
      <c r="Q45" s="244">
        <v>64.73270325</v>
      </c>
      <c r="R45" s="244">
        <v>65.007835643999996</v>
      </c>
      <c r="S45" s="244">
        <v>65.151294715999995</v>
      </c>
      <c r="T45" s="244">
        <v>65.477177303000005</v>
      </c>
      <c r="U45" s="244">
        <v>65.388590905000001</v>
      </c>
      <c r="V45" s="244">
        <v>66.289212014</v>
      </c>
      <c r="W45" s="244">
        <v>66.215310634999994</v>
      </c>
      <c r="X45" s="244">
        <v>66.647692444</v>
      </c>
      <c r="Y45" s="244">
        <v>67.462928887999993</v>
      </c>
      <c r="Z45" s="244">
        <v>67.221040880000004</v>
      </c>
      <c r="AA45" s="244">
        <v>67.202979103999994</v>
      </c>
      <c r="AB45" s="244">
        <v>66.767804002000005</v>
      </c>
      <c r="AC45" s="244">
        <v>66.810833967999997</v>
      </c>
      <c r="AD45" s="244">
        <v>64.177415256000003</v>
      </c>
      <c r="AE45" s="244">
        <v>58.815506118000002</v>
      </c>
      <c r="AF45" s="244">
        <v>60.909266070999998</v>
      </c>
      <c r="AG45" s="244">
        <v>62.130844547000002</v>
      </c>
      <c r="AH45" s="244">
        <v>62.068710688000003</v>
      </c>
      <c r="AI45" s="244">
        <v>62.038290382</v>
      </c>
      <c r="AJ45" s="244">
        <v>61.996169977999998</v>
      </c>
      <c r="AK45" s="244">
        <v>62.883805002000003</v>
      </c>
      <c r="AL45" s="244">
        <v>62.630321434000003</v>
      </c>
      <c r="AM45" s="244">
        <v>63.272940497</v>
      </c>
      <c r="AN45" s="244">
        <v>60.420255488999999</v>
      </c>
      <c r="AO45" s="244">
        <v>63.559785337999998</v>
      </c>
      <c r="AP45" s="244">
        <v>63.644364525999997</v>
      </c>
      <c r="AQ45" s="244">
        <v>64.093291765000004</v>
      </c>
      <c r="AR45" s="244">
        <v>64.107519577999994</v>
      </c>
      <c r="AS45" s="244">
        <v>64.889590784000006</v>
      </c>
      <c r="AT45" s="244">
        <v>64.374205031000002</v>
      </c>
      <c r="AU45" s="244">
        <v>64.144036010999997</v>
      </c>
      <c r="AV45" s="244">
        <v>65.232826958000004</v>
      </c>
      <c r="AW45" s="244">
        <v>65.549870760999994</v>
      </c>
      <c r="AX45" s="244">
        <v>64.942182559000003</v>
      </c>
      <c r="AY45" s="244">
        <v>64.626444513999999</v>
      </c>
      <c r="AZ45" s="244">
        <v>64.837811110000004</v>
      </c>
      <c r="BA45" s="244">
        <v>65.664063287999994</v>
      </c>
      <c r="BB45" s="244">
        <v>64.585605020000003</v>
      </c>
      <c r="BC45" s="244">
        <v>65.104583753</v>
      </c>
      <c r="BD45" s="244">
        <v>65.439678337000004</v>
      </c>
      <c r="BE45" s="244">
        <v>66.326922022999995</v>
      </c>
      <c r="BF45" s="244">
        <v>66.419305253999994</v>
      </c>
      <c r="BG45" s="368">
        <v>66.836107623000004</v>
      </c>
      <c r="BH45" s="368">
        <v>67.003651699000002</v>
      </c>
      <c r="BI45" s="368">
        <v>67.645003623999997</v>
      </c>
      <c r="BJ45" s="368">
        <v>67.173774158000001</v>
      </c>
      <c r="BK45" s="368">
        <v>66.619561730000001</v>
      </c>
      <c r="BL45" s="368">
        <v>65.999311281999994</v>
      </c>
      <c r="BM45" s="368">
        <v>65.728782484000007</v>
      </c>
      <c r="BN45" s="368">
        <v>66.435616373000002</v>
      </c>
      <c r="BO45" s="368">
        <v>66.933280897000003</v>
      </c>
      <c r="BP45" s="368">
        <v>67.072804911999995</v>
      </c>
      <c r="BQ45" s="368">
        <v>67.123453028</v>
      </c>
      <c r="BR45" s="368">
        <v>67.058694705999997</v>
      </c>
      <c r="BS45" s="368">
        <v>67.158064354000004</v>
      </c>
      <c r="BT45" s="368">
        <v>67.160377658000002</v>
      </c>
      <c r="BU45" s="368">
        <v>67.236175703000001</v>
      </c>
      <c r="BV45" s="368">
        <v>66.954438502000002</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373</v>
      </c>
      <c r="B47" s="169" t="s">
        <v>382</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5.4797878940000002</v>
      </c>
      <c r="AY47" s="244">
        <v>5.6210000000000004</v>
      </c>
      <c r="AZ47" s="244">
        <v>5.5339999999999998</v>
      </c>
      <c r="BA47" s="244">
        <v>5.508</v>
      </c>
      <c r="BB47" s="244">
        <v>5.4279999999999999</v>
      </c>
      <c r="BC47" s="244">
        <v>5.4875006584000001</v>
      </c>
      <c r="BD47" s="244">
        <v>5.4458387611000001</v>
      </c>
      <c r="BE47" s="244">
        <v>5.4775218439</v>
      </c>
      <c r="BF47" s="244">
        <v>5.4987229137</v>
      </c>
      <c r="BG47" s="368">
        <v>5.4641677604999996</v>
      </c>
      <c r="BH47" s="368">
        <v>5.4510539835999996</v>
      </c>
      <c r="BI47" s="368">
        <v>5.515440399</v>
      </c>
      <c r="BJ47" s="368">
        <v>5.5931578245000004</v>
      </c>
      <c r="BK47" s="368">
        <v>5.6241907548999999</v>
      </c>
      <c r="BL47" s="368">
        <v>5.5381617846999998</v>
      </c>
      <c r="BM47" s="368">
        <v>5.5117711641999998</v>
      </c>
      <c r="BN47" s="368">
        <v>5.4307461239999997</v>
      </c>
      <c r="BO47" s="368">
        <v>5.4266560844000002</v>
      </c>
      <c r="BP47" s="368">
        <v>5.4468699146999997</v>
      </c>
      <c r="BQ47" s="368">
        <v>5.4787430186000003</v>
      </c>
      <c r="BR47" s="368">
        <v>5.4996880839999998</v>
      </c>
      <c r="BS47" s="368">
        <v>5.4649467133999998</v>
      </c>
      <c r="BT47" s="368">
        <v>5.4515164322</v>
      </c>
      <c r="BU47" s="368">
        <v>5.5157832674999998</v>
      </c>
      <c r="BV47" s="368">
        <v>5.5935401005000003</v>
      </c>
    </row>
    <row r="48" spans="1:74" ht="11.15" customHeight="1" x14ac:dyDescent="0.25">
      <c r="A48" s="159" t="s">
        <v>375</v>
      </c>
      <c r="B48" s="169" t="s">
        <v>383</v>
      </c>
      <c r="C48" s="244">
        <v>66.956597998000007</v>
      </c>
      <c r="D48" s="244">
        <v>67.375316402999999</v>
      </c>
      <c r="E48" s="244">
        <v>67.874304488999996</v>
      </c>
      <c r="F48" s="244">
        <v>68.110271900000001</v>
      </c>
      <c r="G48" s="244">
        <v>68.222692889000001</v>
      </c>
      <c r="H48" s="244">
        <v>68.924759726000005</v>
      </c>
      <c r="I48" s="244">
        <v>69.670422693999996</v>
      </c>
      <c r="J48" s="244">
        <v>69.968754197999999</v>
      </c>
      <c r="K48" s="244">
        <v>69.549572397000006</v>
      </c>
      <c r="L48" s="244">
        <v>70.282107565999993</v>
      </c>
      <c r="M48" s="244">
        <v>70.622499215000005</v>
      </c>
      <c r="N48" s="244">
        <v>70.767525712999998</v>
      </c>
      <c r="O48" s="244">
        <v>69.766430399000001</v>
      </c>
      <c r="P48" s="244">
        <v>69.597688891000004</v>
      </c>
      <c r="Q48" s="244">
        <v>70.113607149000003</v>
      </c>
      <c r="R48" s="244">
        <v>70.398042840000002</v>
      </c>
      <c r="S48" s="244">
        <v>70.525288943999996</v>
      </c>
      <c r="T48" s="244">
        <v>70.849812799000006</v>
      </c>
      <c r="U48" s="244">
        <v>70.754425992999998</v>
      </c>
      <c r="V48" s="244">
        <v>71.640642419000002</v>
      </c>
      <c r="W48" s="244">
        <v>71.527730566000002</v>
      </c>
      <c r="X48" s="244">
        <v>71.919078311000007</v>
      </c>
      <c r="Y48" s="244">
        <v>72.742589549000002</v>
      </c>
      <c r="Z48" s="244">
        <v>72.526118217000004</v>
      </c>
      <c r="AA48" s="244">
        <v>72.331190401000001</v>
      </c>
      <c r="AB48" s="244">
        <v>71.866437489999996</v>
      </c>
      <c r="AC48" s="244">
        <v>71.878020149999998</v>
      </c>
      <c r="AD48" s="244">
        <v>69.273447958000006</v>
      </c>
      <c r="AE48" s="244">
        <v>63.832924888999997</v>
      </c>
      <c r="AF48" s="244">
        <v>65.931987070999995</v>
      </c>
      <c r="AG48" s="244">
        <v>67.164823608000006</v>
      </c>
      <c r="AH48" s="244">
        <v>67.141676024000006</v>
      </c>
      <c r="AI48" s="244">
        <v>67.194144076000001</v>
      </c>
      <c r="AJ48" s="244">
        <v>67.135452792999999</v>
      </c>
      <c r="AK48" s="244">
        <v>68.048049965999994</v>
      </c>
      <c r="AL48" s="244">
        <v>67.807008632000006</v>
      </c>
      <c r="AM48" s="244">
        <v>68.566341155999993</v>
      </c>
      <c r="AN48" s="244">
        <v>65.660413677999998</v>
      </c>
      <c r="AO48" s="244">
        <v>68.816710420000007</v>
      </c>
      <c r="AP48" s="244">
        <v>69.011323759999996</v>
      </c>
      <c r="AQ48" s="244">
        <v>69.491326792999999</v>
      </c>
      <c r="AR48" s="244">
        <v>69.505595643999996</v>
      </c>
      <c r="AS48" s="244">
        <v>70.323666850999999</v>
      </c>
      <c r="AT48" s="244">
        <v>69.817897424999998</v>
      </c>
      <c r="AU48" s="244">
        <v>69.594492442000004</v>
      </c>
      <c r="AV48" s="244">
        <v>70.692547426000004</v>
      </c>
      <c r="AW48" s="244">
        <v>70.924130586999993</v>
      </c>
      <c r="AX48" s="244">
        <v>70.421970453</v>
      </c>
      <c r="AY48" s="244">
        <v>70.247444513999994</v>
      </c>
      <c r="AZ48" s="244">
        <v>70.371811109999996</v>
      </c>
      <c r="BA48" s="244">
        <v>71.172063288000004</v>
      </c>
      <c r="BB48" s="244">
        <v>70.01360502</v>
      </c>
      <c r="BC48" s="244">
        <v>70.592084412000005</v>
      </c>
      <c r="BD48" s="244">
        <v>70.885517097999994</v>
      </c>
      <c r="BE48" s="244">
        <v>71.804443867000003</v>
      </c>
      <c r="BF48" s="244">
        <v>71.918028167000003</v>
      </c>
      <c r="BG48" s="368">
        <v>72.300275382999999</v>
      </c>
      <c r="BH48" s="368">
        <v>72.454705683</v>
      </c>
      <c r="BI48" s="368">
        <v>73.160444022999997</v>
      </c>
      <c r="BJ48" s="368">
        <v>72.766931983000006</v>
      </c>
      <c r="BK48" s="368">
        <v>72.243752483999998</v>
      </c>
      <c r="BL48" s="368">
        <v>71.537473066999993</v>
      </c>
      <c r="BM48" s="368">
        <v>71.240553648000002</v>
      </c>
      <c r="BN48" s="368">
        <v>71.866362496999997</v>
      </c>
      <c r="BO48" s="368">
        <v>72.359936981000004</v>
      </c>
      <c r="BP48" s="368">
        <v>72.519674827000003</v>
      </c>
      <c r="BQ48" s="368">
        <v>72.602196046000003</v>
      </c>
      <c r="BR48" s="368">
        <v>72.558382789999996</v>
      </c>
      <c r="BS48" s="368">
        <v>72.623011066999993</v>
      </c>
      <c r="BT48" s="368">
        <v>72.611894090000007</v>
      </c>
      <c r="BU48" s="368">
        <v>72.751958970000004</v>
      </c>
      <c r="BV48" s="368">
        <v>72.547978602000001</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895</v>
      </c>
      <c r="B50" s="171" t="s">
        <v>896</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1.1579999999999999</v>
      </c>
      <c r="AY50" s="245">
        <v>1.0609999999999999</v>
      </c>
      <c r="AZ50" s="245">
        <v>0.41599999999999998</v>
      </c>
      <c r="BA50" s="245">
        <v>0.76200000000000001</v>
      </c>
      <c r="BB50" s="245">
        <v>1.7809999999999999</v>
      </c>
      <c r="BC50" s="245">
        <v>1.4610000000000001</v>
      </c>
      <c r="BD50" s="245">
        <v>0.74850000000000005</v>
      </c>
      <c r="BE50" s="245">
        <v>0.67600000000000005</v>
      </c>
      <c r="BF50" s="245">
        <v>0.92</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72" t="s">
        <v>806</v>
      </c>
      <c r="C51" s="756"/>
      <c r="D51" s="756"/>
      <c r="E51" s="756"/>
      <c r="F51" s="756"/>
      <c r="G51" s="756"/>
      <c r="H51" s="756"/>
      <c r="I51" s="756"/>
      <c r="J51" s="756"/>
      <c r="K51" s="756"/>
      <c r="L51" s="756"/>
      <c r="M51" s="756"/>
      <c r="N51" s="756"/>
      <c r="O51" s="756"/>
      <c r="P51" s="756"/>
      <c r="Q51" s="756"/>
      <c r="BD51" s="445"/>
      <c r="BE51" s="445"/>
      <c r="BF51" s="445"/>
    </row>
    <row r="52" spans="1:74" ht="12" customHeight="1" x14ac:dyDescent="0.2">
      <c r="B52" s="779" t="s">
        <v>1329</v>
      </c>
      <c r="C52" s="779"/>
      <c r="D52" s="779"/>
      <c r="E52" s="779"/>
      <c r="F52" s="779"/>
      <c r="G52" s="779"/>
      <c r="H52" s="779"/>
      <c r="I52" s="779"/>
      <c r="J52" s="779"/>
      <c r="K52" s="779"/>
      <c r="L52" s="779"/>
      <c r="M52" s="779"/>
      <c r="N52" s="779"/>
      <c r="O52" s="779"/>
      <c r="P52" s="779"/>
      <c r="Q52" s="779"/>
      <c r="R52" s="779"/>
      <c r="BD52" s="445"/>
      <c r="BE52" s="445"/>
      <c r="BF52" s="445"/>
    </row>
    <row r="53" spans="1:74" s="397" customFormat="1" ht="12" customHeight="1" x14ac:dyDescent="0.25">
      <c r="A53" s="398"/>
      <c r="B53" s="779" t="s">
        <v>1100</v>
      </c>
      <c r="C53" s="779"/>
      <c r="D53" s="779"/>
      <c r="E53" s="779"/>
      <c r="F53" s="779"/>
      <c r="G53" s="779"/>
      <c r="H53" s="779"/>
      <c r="I53" s="779"/>
      <c r="J53" s="779"/>
      <c r="K53" s="779"/>
      <c r="L53" s="779"/>
      <c r="M53" s="779"/>
      <c r="N53" s="779"/>
      <c r="O53" s="779"/>
      <c r="P53" s="779"/>
      <c r="Q53" s="779"/>
      <c r="R53" s="677"/>
      <c r="AY53" s="483"/>
      <c r="AZ53" s="483"/>
      <c r="BA53" s="483"/>
      <c r="BB53" s="483"/>
      <c r="BC53" s="483"/>
      <c r="BD53" s="483"/>
      <c r="BE53" s="483"/>
      <c r="BF53" s="483"/>
      <c r="BG53" s="483"/>
      <c r="BH53" s="483"/>
      <c r="BI53" s="483"/>
      <c r="BJ53" s="483"/>
    </row>
    <row r="54" spans="1:74" s="397" customFormat="1" ht="12" customHeight="1" x14ac:dyDescent="0.25">
      <c r="A54" s="398"/>
      <c r="B54" s="749" t="str">
        <f>"Notes: "&amp;"EIA completed modeling and analysis for this report on " &amp;Dates!D2&amp;"."</f>
        <v>Notes: EIA completed modeling and analysis for this report on Thursday September 1, 2022.</v>
      </c>
      <c r="C54" s="748"/>
      <c r="D54" s="748"/>
      <c r="E54" s="748"/>
      <c r="F54" s="748"/>
      <c r="G54" s="748"/>
      <c r="H54" s="748"/>
      <c r="I54" s="748"/>
      <c r="J54" s="748"/>
      <c r="K54" s="748"/>
      <c r="L54" s="748"/>
      <c r="M54" s="748"/>
      <c r="N54" s="748"/>
      <c r="O54" s="748"/>
      <c r="P54" s="748"/>
      <c r="Q54" s="748"/>
      <c r="AY54" s="483"/>
      <c r="AZ54" s="483"/>
      <c r="BA54" s="483"/>
      <c r="BB54" s="483"/>
      <c r="BC54" s="483"/>
      <c r="BD54" s="483"/>
      <c r="BE54" s="483"/>
      <c r="BF54" s="483"/>
      <c r="BG54" s="483"/>
      <c r="BH54" s="483"/>
      <c r="BI54" s="483"/>
      <c r="BJ54" s="483"/>
    </row>
    <row r="55" spans="1:74" s="397" customFormat="1" ht="12" customHeight="1" x14ac:dyDescent="0.25">
      <c r="A55" s="398"/>
      <c r="B55" s="749" t="s">
        <v>350</v>
      </c>
      <c r="C55" s="748"/>
      <c r="D55" s="748"/>
      <c r="E55" s="748"/>
      <c r="F55" s="748"/>
      <c r="G55" s="748"/>
      <c r="H55" s="748"/>
      <c r="I55" s="748"/>
      <c r="J55" s="748"/>
      <c r="K55" s="748"/>
      <c r="L55" s="748"/>
      <c r="M55" s="748"/>
      <c r="N55" s="748"/>
      <c r="O55" s="748"/>
      <c r="P55" s="748"/>
      <c r="Q55" s="748"/>
      <c r="AY55" s="483"/>
      <c r="AZ55" s="483"/>
      <c r="BA55" s="483"/>
      <c r="BB55" s="483"/>
      <c r="BC55" s="483"/>
      <c r="BD55" s="483"/>
      <c r="BE55" s="483"/>
      <c r="BF55" s="483"/>
      <c r="BG55" s="483"/>
      <c r="BH55" s="483"/>
      <c r="BI55" s="483"/>
      <c r="BJ55" s="483"/>
    </row>
    <row r="56" spans="1:74" s="397" customFormat="1" ht="12" customHeight="1" x14ac:dyDescent="0.25">
      <c r="A56" s="398"/>
      <c r="B56" s="773" t="s">
        <v>794</v>
      </c>
      <c r="C56" s="773"/>
      <c r="D56" s="773"/>
      <c r="E56" s="773"/>
      <c r="F56" s="773"/>
      <c r="G56" s="773"/>
      <c r="H56" s="773"/>
      <c r="I56" s="773"/>
      <c r="J56" s="773"/>
      <c r="K56" s="773"/>
      <c r="L56" s="773"/>
      <c r="M56" s="773"/>
      <c r="N56" s="773"/>
      <c r="O56" s="773"/>
      <c r="P56" s="773"/>
      <c r="Q56" s="735"/>
      <c r="AY56" s="483"/>
      <c r="AZ56" s="483"/>
      <c r="BA56" s="483"/>
      <c r="BB56" s="483"/>
      <c r="BC56" s="483"/>
      <c r="BD56" s="483"/>
      <c r="BE56" s="483"/>
      <c r="BF56" s="483"/>
      <c r="BG56" s="483"/>
      <c r="BH56" s="483"/>
      <c r="BI56" s="483"/>
      <c r="BJ56" s="483"/>
    </row>
    <row r="57" spans="1:74" s="397" customFormat="1" ht="12.75" customHeight="1" x14ac:dyDescent="0.25">
      <c r="A57" s="398"/>
      <c r="B57" s="773" t="s">
        <v>853</v>
      </c>
      <c r="C57" s="735"/>
      <c r="D57" s="735"/>
      <c r="E57" s="735"/>
      <c r="F57" s="735"/>
      <c r="G57" s="735"/>
      <c r="H57" s="735"/>
      <c r="I57" s="735"/>
      <c r="J57" s="735"/>
      <c r="K57" s="735"/>
      <c r="L57" s="735"/>
      <c r="M57" s="735"/>
      <c r="N57" s="735"/>
      <c r="O57" s="735"/>
      <c r="P57" s="735"/>
      <c r="Q57" s="735"/>
      <c r="AY57" s="483"/>
      <c r="AZ57" s="483"/>
      <c r="BA57" s="483"/>
      <c r="BB57" s="483"/>
      <c r="BC57" s="483"/>
      <c r="BD57" s="483"/>
      <c r="BE57" s="483"/>
      <c r="BF57" s="483"/>
      <c r="BG57" s="483"/>
      <c r="BH57" s="483"/>
      <c r="BI57" s="483"/>
      <c r="BJ57" s="483"/>
    </row>
    <row r="58" spans="1:74" s="397" customFormat="1" ht="12" customHeight="1" x14ac:dyDescent="0.25">
      <c r="A58" s="398"/>
      <c r="B58" s="775" t="s">
        <v>845</v>
      </c>
      <c r="C58" s="735"/>
      <c r="D58" s="735"/>
      <c r="E58" s="735"/>
      <c r="F58" s="735"/>
      <c r="G58" s="735"/>
      <c r="H58" s="735"/>
      <c r="I58" s="735"/>
      <c r="J58" s="735"/>
      <c r="K58" s="735"/>
      <c r="L58" s="735"/>
      <c r="M58" s="735"/>
      <c r="N58" s="735"/>
      <c r="O58" s="735"/>
      <c r="P58" s="735"/>
      <c r="Q58" s="735"/>
      <c r="AY58" s="483"/>
      <c r="AZ58" s="483"/>
      <c r="BA58" s="483"/>
      <c r="BB58" s="483"/>
      <c r="BC58" s="483"/>
      <c r="BD58" s="483"/>
      <c r="BE58" s="483"/>
      <c r="BF58" s="483"/>
      <c r="BG58" s="483"/>
      <c r="BH58" s="483"/>
      <c r="BI58" s="483"/>
      <c r="BJ58" s="483"/>
    </row>
    <row r="59" spans="1:74" s="397" customFormat="1" ht="12" customHeight="1" x14ac:dyDescent="0.25">
      <c r="A59" s="393"/>
      <c r="B59" s="776" t="s">
        <v>829</v>
      </c>
      <c r="C59" s="777"/>
      <c r="D59" s="777"/>
      <c r="E59" s="777"/>
      <c r="F59" s="777"/>
      <c r="G59" s="777"/>
      <c r="H59" s="777"/>
      <c r="I59" s="777"/>
      <c r="J59" s="777"/>
      <c r="K59" s="777"/>
      <c r="L59" s="777"/>
      <c r="M59" s="777"/>
      <c r="N59" s="777"/>
      <c r="O59" s="777"/>
      <c r="P59" s="777"/>
      <c r="Q59" s="735"/>
      <c r="AY59" s="483"/>
      <c r="AZ59" s="483"/>
      <c r="BA59" s="483"/>
      <c r="BB59" s="483"/>
      <c r="BC59" s="483"/>
      <c r="BD59" s="483"/>
      <c r="BE59" s="483"/>
      <c r="BF59" s="483"/>
      <c r="BG59" s="483"/>
      <c r="BH59" s="483"/>
      <c r="BI59" s="483"/>
      <c r="BJ59" s="483"/>
    </row>
    <row r="60" spans="1:74" ht="12.65" customHeight="1" x14ac:dyDescent="0.2">
      <c r="B60" s="764" t="s">
        <v>1356</v>
      </c>
      <c r="C60" s="735"/>
      <c r="D60" s="735"/>
      <c r="E60" s="735"/>
      <c r="F60" s="735"/>
      <c r="G60" s="735"/>
      <c r="H60" s="735"/>
      <c r="I60" s="735"/>
      <c r="J60" s="735"/>
      <c r="K60" s="735"/>
      <c r="L60" s="735"/>
      <c r="M60" s="735"/>
      <c r="N60" s="735"/>
      <c r="O60" s="735"/>
      <c r="P60" s="735"/>
      <c r="Q60" s="735"/>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2.453125" style="159" customWidth="1"/>
    <col min="2" max="2" width="32"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5" ht="13.4" customHeight="1" x14ac:dyDescent="0.3">
      <c r="A1" s="759" t="s">
        <v>790</v>
      </c>
      <c r="B1" s="781" t="s">
        <v>1337</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60"/>
      <c r="B2" s="671" t="str">
        <f>"U.S. Energy Information Administration  |  Short-Term Energy Outlook  - "&amp;Dates!D1</f>
        <v>U.S. Energy Information Administration  |  Short-Term Energy Outlook  - September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5"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5" ht="11.15" customHeight="1" x14ac:dyDescent="0.25">
      <c r="B5" s="246" t="s">
        <v>308</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1002</v>
      </c>
      <c r="B6" s="170" t="s">
        <v>309</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0.95</v>
      </c>
      <c r="AX6" s="244">
        <v>0.96</v>
      </c>
      <c r="AY6" s="244">
        <v>0.97</v>
      </c>
      <c r="AZ6" s="244">
        <v>0.97</v>
      </c>
      <c r="BA6" s="244">
        <v>0.98</v>
      </c>
      <c r="BB6" s="244">
        <v>0.99</v>
      </c>
      <c r="BC6" s="244">
        <v>1</v>
      </c>
      <c r="BD6" s="244">
        <v>1.01</v>
      </c>
      <c r="BE6" s="244">
        <v>1.02</v>
      </c>
      <c r="BF6" s="244">
        <v>1.02</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326</v>
      </c>
      <c r="B7" s="170" t="s">
        <v>317</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244">
        <v>1.2</v>
      </c>
      <c r="BC7" s="244">
        <v>1.1599999999999999</v>
      </c>
      <c r="BD7" s="244">
        <v>1.2</v>
      </c>
      <c r="BE7" s="244">
        <v>1.1399999999999999</v>
      </c>
      <c r="BF7" s="244">
        <v>1.18</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1090</v>
      </c>
      <c r="B8" s="170" t="s">
        <v>1091</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244">
        <v>0.28000000000000003</v>
      </c>
      <c r="BC8" s="244">
        <v>0.28999999999999998</v>
      </c>
      <c r="BD8" s="244">
        <v>0.28999999999999998</v>
      </c>
      <c r="BE8" s="244">
        <v>0.28000000000000003</v>
      </c>
      <c r="BF8" s="244">
        <v>0.28999999999999998</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1077</v>
      </c>
      <c r="B9" s="170" t="s">
        <v>1078</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244">
        <v>0.09</v>
      </c>
      <c r="BC9" s="244">
        <v>0.09</v>
      </c>
      <c r="BD9" s="244">
        <v>0.09</v>
      </c>
      <c r="BE9" s="244">
        <v>0.1</v>
      </c>
      <c r="BF9" s="244">
        <v>0.09</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1007</v>
      </c>
      <c r="B10" s="170" t="s">
        <v>1008</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244">
        <v>0.2</v>
      </c>
      <c r="BC10" s="244">
        <v>0.18</v>
      </c>
      <c r="BD10" s="244">
        <v>0.19</v>
      </c>
      <c r="BE10" s="244">
        <v>0.2</v>
      </c>
      <c r="BF10" s="244">
        <v>0.19</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1001</v>
      </c>
      <c r="B11" s="170" t="s">
        <v>310</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244">
        <v>2.6</v>
      </c>
      <c r="BC11" s="244">
        <v>2.5</v>
      </c>
      <c r="BD11" s="244">
        <v>2.5</v>
      </c>
      <c r="BE11" s="244">
        <v>2.5</v>
      </c>
      <c r="BF11" s="244">
        <v>2.5</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327</v>
      </c>
      <c r="B12" s="170" t="s">
        <v>318</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244">
        <v>4.4000000000000004</v>
      </c>
      <c r="BC12" s="244">
        <v>4.4000000000000004</v>
      </c>
      <c r="BD12" s="244">
        <v>4.45</v>
      </c>
      <c r="BE12" s="244">
        <v>4.55</v>
      </c>
      <c r="BF12" s="244">
        <v>4.55</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320</v>
      </c>
      <c r="B13" s="170" t="s">
        <v>311</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244">
        <v>2.66</v>
      </c>
      <c r="BC13" s="244">
        <v>2.6946539999999999</v>
      </c>
      <c r="BD13" s="244">
        <v>2.72</v>
      </c>
      <c r="BE13" s="244">
        <v>2.77</v>
      </c>
      <c r="BF13" s="244">
        <v>2.81</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321</v>
      </c>
      <c r="B14" s="170" t="s">
        <v>312</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244">
        <v>0.91</v>
      </c>
      <c r="BC14" s="244">
        <v>0.73</v>
      </c>
      <c r="BD14" s="244">
        <v>0.65</v>
      </c>
      <c r="BE14" s="244">
        <v>0.6</v>
      </c>
      <c r="BF14" s="244">
        <v>1.1200000000000001</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322</v>
      </c>
      <c r="B15" s="170" t="s">
        <v>313</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244">
        <v>1.2</v>
      </c>
      <c r="BC15" s="244">
        <v>1.05</v>
      </c>
      <c r="BD15" s="244">
        <v>1.07</v>
      </c>
      <c r="BE15" s="244">
        <v>1.02</v>
      </c>
      <c r="BF15" s="244">
        <v>1.01</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323</v>
      </c>
      <c r="B16" s="170" t="s">
        <v>314</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244">
        <v>10.3</v>
      </c>
      <c r="BC16" s="244">
        <v>10.25</v>
      </c>
      <c r="BD16" s="244">
        <v>10.35</v>
      </c>
      <c r="BE16" s="244">
        <v>10.6</v>
      </c>
      <c r="BF16" s="244">
        <v>10.8</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324</v>
      </c>
      <c r="B17" s="170" t="s">
        <v>315</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244">
        <v>3.01</v>
      </c>
      <c r="BC17" s="244">
        <v>3.04</v>
      </c>
      <c r="BD17" s="244">
        <v>3.08</v>
      </c>
      <c r="BE17" s="244">
        <v>3.13</v>
      </c>
      <c r="BF17" s="244">
        <v>3.0819999999999999</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325</v>
      </c>
      <c r="B18" s="170" t="s">
        <v>316</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0.85</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244">
        <v>0.75</v>
      </c>
      <c r="BC18" s="244">
        <v>0.72</v>
      </c>
      <c r="BD18" s="244">
        <v>0.7</v>
      </c>
      <c r="BE18" s="244">
        <v>0.62</v>
      </c>
      <c r="BF18" s="244">
        <v>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295</v>
      </c>
      <c r="B19" s="170" t="s">
        <v>79</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30.106000000000002</v>
      </c>
      <c r="P19" s="244">
        <v>30.091000000000001</v>
      </c>
      <c r="Q19" s="244">
        <v>29.605</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27.754999999999999</v>
      </c>
      <c r="AX19" s="244">
        <v>27.87</v>
      </c>
      <c r="AY19" s="244">
        <v>27.82</v>
      </c>
      <c r="AZ19" s="244">
        <v>28.574999999999999</v>
      </c>
      <c r="BA19" s="244">
        <v>28.215</v>
      </c>
      <c r="BB19" s="244">
        <v>28.59</v>
      </c>
      <c r="BC19" s="244">
        <v>28.104654</v>
      </c>
      <c r="BD19" s="244">
        <v>28.3</v>
      </c>
      <c r="BE19" s="244">
        <v>28.53</v>
      </c>
      <c r="BF19" s="244">
        <v>29.341999999999999</v>
      </c>
      <c r="BG19" s="368">
        <v>29.198426999999999</v>
      </c>
      <c r="BH19" s="368">
        <v>29.013784999999999</v>
      </c>
      <c r="BI19" s="368">
        <v>28.789529000000002</v>
      </c>
      <c r="BJ19" s="368">
        <v>28.855273</v>
      </c>
      <c r="BK19" s="368">
        <v>29.010017000000001</v>
      </c>
      <c r="BL19" s="368">
        <v>29.059176999999998</v>
      </c>
      <c r="BM19" s="368">
        <v>29.058337000000002</v>
      </c>
      <c r="BN19" s="368">
        <v>29.082495999999999</v>
      </c>
      <c r="BO19" s="368">
        <v>29.031656000000002</v>
      </c>
      <c r="BP19" s="368">
        <v>29.030816000000002</v>
      </c>
      <c r="BQ19" s="368">
        <v>28.952974999999999</v>
      </c>
      <c r="BR19" s="368">
        <v>28.952134999999998</v>
      </c>
      <c r="BS19" s="368">
        <v>28.951295000000002</v>
      </c>
      <c r="BT19" s="368">
        <v>28.925454999999999</v>
      </c>
      <c r="BU19" s="368">
        <v>28.924613999999998</v>
      </c>
      <c r="BV19" s="368">
        <v>28.923774000000002</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373</v>
      </c>
      <c r="B21" s="169" t="s">
        <v>988</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5.4797878940000002</v>
      </c>
      <c r="AY21" s="244">
        <v>5.6210000000000004</v>
      </c>
      <c r="AZ21" s="244">
        <v>5.5339999999999998</v>
      </c>
      <c r="BA21" s="244">
        <v>5.508</v>
      </c>
      <c r="BB21" s="244">
        <v>5.4279999999999999</v>
      </c>
      <c r="BC21" s="244">
        <v>5.4875006584000001</v>
      </c>
      <c r="BD21" s="244">
        <v>5.4458387611000001</v>
      </c>
      <c r="BE21" s="244">
        <v>5.4775218439</v>
      </c>
      <c r="BF21" s="244">
        <v>5.4987229137</v>
      </c>
      <c r="BG21" s="368">
        <v>5.4641677604999996</v>
      </c>
      <c r="BH21" s="368">
        <v>5.4510539835999996</v>
      </c>
      <c r="BI21" s="368">
        <v>5.515440399</v>
      </c>
      <c r="BJ21" s="368">
        <v>5.5931578245000004</v>
      </c>
      <c r="BK21" s="368">
        <v>5.6241907548999999</v>
      </c>
      <c r="BL21" s="368">
        <v>5.5381617846999998</v>
      </c>
      <c r="BM21" s="368">
        <v>5.5117711641999998</v>
      </c>
      <c r="BN21" s="368">
        <v>5.4307461239999997</v>
      </c>
      <c r="BO21" s="368">
        <v>5.4266560844000002</v>
      </c>
      <c r="BP21" s="368">
        <v>5.4468699146999997</v>
      </c>
      <c r="BQ21" s="368">
        <v>5.4787430186000003</v>
      </c>
      <c r="BR21" s="368">
        <v>5.4996880839999998</v>
      </c>
      <c r="BS21" s="368">
        <v>5.4649467133999998</v>
      </c>
      <c r="BT21" s="368">
        <v>5.4515164322</v>
      </c>
      <c r="BU21" s="368">
        <v>5.5157832674999998</v>
      </c>
      <c r="BV21" s="368">
        <v>5.5935401005000003</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294</v>
      </c>
      <c r="B23" s="169" t="s">
        <v>1382</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35.444386387999998</v>
      </c>
      <c r="P23" s="244">
        <v>35.435905726000001</v>
      </c>
      <c r="Q23" s="244">
        <v>34.985903899</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33.129259826000002</v>
      </c>
      <c r="AX23" s="244">
        <v>33.349787894000002</v>
      </c>
      <c r="AY23" s="244">
        <v>33.441000000000003</v>
      </c>
      <c r="AZ23" s="244">
        <v>34.109000000000002</v>
      </c>
      <c r="BA23" s="244">
        <v>33.722999999999999</v>
      </c>
      <c r="BB23" s="244">
        <v>34.018000000000001</v>
      </c>
      <c r="BC23" s="244">
        <v>33.592154657999998</v>
      </c>
      <c r="BD23" s="244">
        <v>33.745838761000002</v>
      </c>
      <c r="BE23" s="244">
        <v>34.007521844000003</v>
      </c>
      <c r="BF23" s="244">
        <v>34.840722913999997</v>
      </c>
      <c r="BG23" s="368">
        <v>34.662594759999998</v>
      </c>
      <c r="BH23" s="368">
        <v>34.464838983999996</v>
      </c>
      <c r="BI23" s="368">
        <v>34.304969399000001</v>
      </c>
      <c r="BJ23" s="368">
        <v>34.448430823999999</v>
      </c>
      <c r="BK23" s="368">
        <v>34.634207754999998</v>
      </c>
      <c r="BL23" s="368">
        <v>34.597338784999998</v>
      </c>
      <c r="BM23" s="368">
        <v>34.570108163999997</v>
      </c>
      <c r="BN23" s="368">
        <v>34.513242124000001</v>
      </c>
      <c r="BO23" s="368">
        <v>34.458312083999999</v>
      </c>
      <c r="BP23" s="368">
        <v>34.477685915000002</v>
      </c>
      <c r="BQ23" s="368">
        <v>34.431718019000002</v>
      </c>
      <c r="BR23" s="368">
        <v>34.451823083999997</v>
      </c>
      <c r="BS23" s="368">
        <v>34.416241712999998</v>
      </c>
      <c r="BT23" s="368">
        <v>34.376971431999998</v>
      </c>
      <c r="BU23" s="368">
        <v>34.440397267000002</v>
      </c>
      <c r="BV23" s="368">
        <v>34.5173141</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319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546</v>
      </c>
      <c r="B26" s="170" t="s">
        <v>547</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25.08</v>
      </c>
      <c r="AN26" s="244">
        <v>25.23</v>
      </c>
      <c r="AO26" s="244">
        <v>25.33</v>
      </c>
      <c r="AP26" s="244">
        <v>25.48</v>
      </c>
      <c r="AQ26" s="244">
        <v>25.48</v>
      </c>
      <c r="AR26" s="244">
        <v>25.53</v>
      </c>
      <c r="AS26" s="244">
        <v>25.53</v>
      </c>
      <c r="AT26" s="244">
        <v>25.48</v>
      </c>
      <c r="AU26" s="244">
        <v>25.48</v>
      </c>
      <c r="AV26" s="244">
        <v>25.48</v>
      </c>
      <c r="AW26" s="244">
        <v>25.48</v>
      </c>
      <c r="AX26" s="244">
        <v>25.48</v>
      </c>
      <c r="AY26" s="244">
        <v>25.43</v>
      </c>
      <c r="AZ26" s="244">
        <v>25.48</v>
      </c>
      <c r="BA26" s="244">
        <v>25.53</v>
      </c>
      <c r="BB26" s="244">
        <v>25.53</v>
      </c>
      <c r="BC26" s="244">
        <v>25.43</v>
      </c>
      <c r="BD26" s="244">
        <v>25.43</v>
      </c>
      <c r="BE26" s="244">
        <v>25.52</v>
      </c>
      <c r="BF26" s="244">
        <v>25.52</v>
      </c>
      <c r="BG26" s="444">
        <v>25.52</v>
      </c>
      <c r="BH26" s="444">
        <v>25.6</v>
      </c>
      <c r="BI26" s="444">
        <v>25.6</v>
      </c>
      <c r="BJ26" s="444">
        <v>25.6</v>
      </c>
      <c r="BK26" s="444">
        <v>25.9</v>
      </c>
      <c r="BL26" s="444">
        <v>25.9</v>
      </c>
      <c r="BM26" s="444">
        <v>25.9</v>
      </c>
      <c r="BN26" s="444">
        <v>26.03</v>
      </c>
      <c r="BO26" s="444">
        <v>26.03</v>
      </c>
      <c r="BP26" s="444">
        <v>26.03</v>
      </c>
      <c r="BQ26" s="444">
        <v>26.03</v>
      </c>
      <c r="BR26" s="444">
        <v>26.03</v>
      </c>
      <c r="BS26" s="444">
        <v>26.03</v>
      </c>
      <c r="BT26" s="444">
        <v>26.03</v>
      </c>
      <c r="BU26" s="444">
        <v>26.03</v>
      </c>
      <c r="BV26" s="444">
        <v>26.03</v>
      </c>
      <c r="BW26" s="445"/>
    </row>
    <row r="27" spans="1:75" ht="11.15" customHeight="1" x14ac:dyDescent="0.25">
      <c r="A27" s="159" t="s">
        <v>1010</v>
      </c>
      <c r="B27" s="170" t="s">
        <v>1330</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v>
      </c>
      <c r="AK27" s="244">
        <v>6.16</v>
      </c>
      <c r="AL27" s="244">
        <v>6.16</v>
      </c>
      <c r="AM27" s="244">
        <v>5.91</v>
      </c>
      <c r="AN27" s="244">
        <v>6.23</v>
      </c>
      <c r="AO27" s="244">
        <v>6.22</v>
      </c>
      <c r="AP27" s="244">
        <v>6.05</v>
      </c>
      <c r="AQ27" s="244">
        <v>6.125</v>
      </c>
      <c r="AR27" s="244">
        <v>6.11</v>
      </c>
      <c r="AS27" s="244">
        <v>6.05</v>
      </c>
      <c r="AT27" s="244">
        <v>5.86</v>
      </c>
      <c r="AU27" s="244">
        <v>5.96</v>
      </c>
      <c r="AV27" s="244">
        <v>5.9749999999999996</v>
      </c>
      <c r="AW27" s="244">
        <v>5.98</v>
      </c>
      <c r="AX27" s="244">
        <v>5.99</v>
      </c>
      <c r="AY27" s="244">
        <v>5.76</v>
      </c>
      <c r="AZ27" s="244">
        <v>6</v>
      </c>
      <c r="BA27" s="244">
        <v>5.76</v>
      </c>
      <c r="BB27" s="244">
        <v>5.68</v>
      </c>
      <c r="BC27" s="244">
        <v>5.36</v>
      </c>
      <c r="BD27" s="244">
        <v>5.34</v>
      </c>
      <c r="BE27" s="244">
        <v>4.9800000000000004</v>
      </c>
      <c r="BF27" s="244">
        <v>5.6</v>
      </c>
      <c r="BG27" s="444">
        <v>5.5737290000000002</v>
      </c>
      <c r="BH27" s="444">
        <v>5.6228889999999998</v>
      </c>
      <c r="BI27" s="444">
        <v>5.6620489999999997</v>
      </c>
      <c r="BJ27" s="444">
        <v>5.6912079999999996</v>
      </c>
      <c r="BK27" s="444">
        <v>5.7093680000000004</v>
      </c>
      <c r="BL27" s="444">
        <v>5.7585280000000001</v>
      </c>
      <c r="BM27" s="444">
        <v>5.7576879999999999</v>
      </c>
      <c r="BN27" s="444">
        <v>5.781847</v>
      </c>
      <c r="BO27" s="444">
        <v>5.7810069999999998</v>
      </c>
      <c r="BP27" s="444">
        <v>5.7801669999999996</v>
      </c>
      <c r="BQ27" s="444">
        <v>5.7023260000000002</v>
      </c>
      <c r="BR27" s="444">
        <v>5.7014860000000001</v>
      </c>
      <c r="BS27" s="444">
        <v>5.7006459999999999</v>
      </c>
      <c r="BT27" s="444">
        <v>5.6748060000000002</v>
      </c>
      <c r="BU27" s="444">
        <v>5.6739649999999999</v>
      </c>
      <c r="BV27" s="444">
        <v>5.6731249999999998</v>
      </c>
      <c r="BW27" s="445"/>
    </row>
    <row r="28" spans="1:75" ht="11.15" customHeight="1" x14ac:dyDescent="0.25">
      <c r="A28" s="159" t="s">
        <v>559</v>
      </c>
      <c r="B28" s="170" t="s">
        <v>79</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30.74</v>
      </c>
      <c r="AK28" s="244">
        <v>31.29</v>
      </c>
      <c r="AL28" s="244">
        <v>31.28</v>
      </c>
      <c r="AM28" s="244">
        <v>30.99</v>
      </c>
      <c r="AN28" s="244">
        <v>31.46</v>
      </c>
      <c r="AO28" s="244">
        <v>31.55</v>
      </c>
      <c r="AP28" s="244">
        <v>31.53</v>
      </c>
      <c r="AQ28" s="244">
        <v>31.605</v>
      </c>
      <c r="AR28" s="244">
        <v>31.64</v>
      </c>
      <c r="AS28" s="244">
        <v>31.58</v>
      </c>
      <c r="AT28" s="244">
        <v>31.34</v>
      </c>
      <c r="AU28" s="244">
        <v>31.44</v>
      </c>
      <c r="AV28" s="244">
        <v>31.454999999999998</v>
      </c>
      <c r="AW28" s="244">
        <v>31.46</v>
      </c>
      <c r="AX28" s="244">
        <v>31.47</v>
      </c>
      <c r="AY28" s="244">
        <v>31.19</v>
      </c>
      <c r="AZ28" s="244">
        <v>31.48</v>
      </c>
      <c r="BA28" s="244">
        <v>31.29</v>
      </c>
      <c r="BB28" s="244">
        <v>31.21</v>
      </c>
      <c r="BC28" s="244">
        <v>30.79</v>
      </c>
      <c r="BD28" s="244">
        <v>30.77</v>
      </c>
      <c r="BE28" s="244">
        <v>30.5</v>
      </c>
      <c r="BF28" s="244">
        <v>31.12</v>
      </c>
      <c r="BG28" s="368">
        <v>31.093729</v>
      </c>
      <c r="BH28" s="368">
        <v>31.222888999999999</v>
      </c>
      <c r="BI28" s="368">
        <v>31.262049000000001</v>
      </c>
      <c r="BJ28" s="368">
        <v>31.291208000000001</v>
      </c>
      <c r="BK28" s="368">
        <v>31.609368</v>
      </c>
      <c r="BL28" s="368">
        <v>31.658528</v>
      </c>
      <c r="BM28" s="368">
        <v>31.657688</v>
      </c>
      <c r="BN28" s="368">
        <v>31.811847</v>
      </c>
      <c r="BO28" s="368">
        <v>31.811007</v>
      </c>
      <c r="BP28" s="368">
        <v>31.810167</v>
      </c>
      <c r="BQ28" s="368">
        <v>31.732326</v>
      </c>
      <c r="BR28" s="368">
        <v>31.731486</v>
      </c>
      <c r="BS28" s="368">
        <v>31.730646</v>
      </c>
      <c r="BT28" s="368">
        <v>31.704806000000001</v>
      </c>
      <c r="BU28" s="368">
        <v>31.703965</v>
      </c>
      <c r="BV28" s="368">
        <v>31.703125</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548</v>
      </c>
      <c r="B31" s="170" t="s">
        <v>547</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2.02</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5.13</v>
      </c>
      <c r="AN31" s="244">
        <v>5.94</v>
      </c>
      <c r="AO31" s="244">
        <v>5.94</v>
      </c>
      <c r="AP31" s="244">
        <v>5.94</v>
      </c>
      <c r="AQ31" s="244">
        <v>5.548</v>
      </c>
      <c r="AR31" s="244">
        <v>5.0599999999999996</v>
      </c>
      <c r="AS31" s="244">
        <v>4.4400000000000004</v>
      </c>
      <c r="AT31" s="244">
        <v>4.1849999999999996</v>
      </c>
      <c r="AU31" s="244">
        <v>3.9950000000000001</v>
      </c>
      <c r="AV31" s="244">
        <v>3.7</v>
      </c>
      <c r="AW31" s="244">
        <v>3.4950000000000001</v>
      </c>
      <c r="AX31" s="244">
        <v>3.38</v>
      </c>
      <c r="AY31" s="244">
        <v>3.19</v>
      </c>
      <c r="AZ31" s="244">
        <v>2.7749999999999999</v>
      </c>
      <c r="BA31" s="244">
        <v>3.02</v>
      </c>
      <c r="BB31" s="244">
        <v>2.56</v>
      </c>
      <c r="BC31" s="244">
        <v>2.5453459999999999</v>
      </c>
      <c r="BD31" s="244">
        <v>2.33</v>
      </c>
      <c r="BE31" s="244">
        <v>1.97</v>
      </c>
      <c r="BF31" s="244">
        <v>1.778</v>
      </c>
      <c r="BG31" s="444">
        <v>1.875302</v>
      </c>
      <c r="BH31" s="444">
        <v>2.1891039999999999</v>
      </c>
      <c r="BI31" s="444">
        <v>2.4525199999999998</v>
      </c>
      <c r="BJ31" s="444">
        <v>2.4159350000000002</v>
      </c>
      <c r="BK31" s="444">
        <v>2.5793509999999999</v>
      </c>
      <c r="BL31" s="444">
        <v>2.5793509999999999</v>
      </c>
      <c r="BM31" s="444">
        <v>2.5793509999999999</v>
      </c>
      <c r="BN31" s="444">
        <v>2.7093509999999998</v>
      </c>
      <c r="BO31" s="444">
        <v>2.7593510000000001</v>
      </c>
      <c r="BP31" s="444">
        <v>2.7593510000000001</v>
      </c>
      <c r="BQ31" s="444">
        <v>2.7593510000000001</v>
      </c>
      <c r="BR31" s="444">
        <v>2.7593510000000001</v>
      </c>
      <c r="BS31" s="444">
        <v>2.7593510000000001</v>
      </c>
      <c r="BT31" s="444">
        <v>2.7593510000000001</v>
      </c>
      <c r="BU31" s="444">
        <v>2.7593510000000001</v>
      </c>
      <c r="BV31" s="444">
        <v>2.7593510000000001</v>
      </c>
      <c r="BW31" s="445"/>
    </row>
    <row r="32" spans="1:75" ht="11.15" customHeight="1" x14ac:dyDescent="0.25">
      <c r="A32" s="159" t="s">
        <v>1011</v>
      </c>
      <c r="B32" s="170" t="s">
        <v>1330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0.75</v>
      </c>
      <c r="AK32" s="244">
        <v>0.68</v>
      </c>
      <c r="AL32" s="244">
        <v>0.65500000000000003</v>
      </c>
      <c r="AM32" s="244">
        <v>0.54500000000000004</v>
      </c>
      <c r="AN32" s="244">
        <v>0.64500000000000002</v>
      </c>
      <c r="AO32" s="244">
        <v>0.58499999999999996</v>
      </c>
      <c r="AP32" s="244">
        <v>0.59499999999999997</v>
      </c>
      <c r="AQ32" s="244">
        <v>0.59499999999999997</v>
      </c>
      <c r="AR32" s="244">
        <v>0.56499999999999995</v>
      </c>
      <c r="AS32" s="244">
        <v>0.42</v>
      </c>
      <c r="AT32" s="244">
        <v>0.45</v>
      </c>
      <c r="AU32" s="244">
        <v>0.34</v>
      </c>
      <c r="AV32" s="244">
        <v>0.38</v>
      </c>
      <c r="AW32" s="244">
        <v>0.21</v>
      </c>
      <c r="AX32" s="244">
        <v>0.22</v>
      </c>
      <c r="AY32" s="244">
        <v>0.18</v>
      </c>
      <c r="AZ32" s="244">
        <v>0.13</v>
      </c>
      <c r="BA32" s="244">
        <v>5.5E-2</v>
      </c>
      <c r="BB32" s="244">
        <v>0.06</v>
      </c>
      <c r="BC32" s="244">
        <v>0.14000000000000001</v>
      </c>
      <c r="BD32" s="244">
        <v>0.14000000000000001</v>
      </c>
      <c r="BE32" s="244">
        <v>0</v>
      </c>
      <c r="BF32" s="244">
        <v>0</v>
      </c>
      <c r="BG32" s="444">
        <v>0.02</v>
      </c>
      <c r="BH32" s="444">
        <v>0.02</v>
      </c>
      <c r="BI32" s="444">
        <v>0.02</v>
      </c>
      <c r="BJ32" s="444">
        <v>0.02</v>
      </c>
      <c r="BK32" s="444">
        <v>0.02</v>
      </c>
      <c r="BL32" s="444">
        <v>0.02</v>
      </c>
      <c r="BM32" s="444">
        <v>0.02</v>
      </c>
      <c r="BN32" s="444">
        <v>0.02</v>
      </c>
      <c r="BO32" s="444">
        <v>0.02</v>
      </c>
      <c r="BP32" s="444">
        <v>0.02</v>
      </c>
      <c r="BQ32" s="444">
        <v>0.02</v>
      </c>
      <c r="BR32" s="444">
        <v>0.02</v>
      </c>
      <c r="BS32" s="444">
        <v>0.02</v>
      </c>
      <c r="BT32" s="444">
        <v>0.02</v>
      </c>
      <c r="BU32" s="444">
        <v>0.02</v>
      </c>
      <c r="BV32" s="444">
        <v>0.02</v>
      </c>
      <c r="BW32" s="445"/>
    </row>
    <row r="33" spans="1:75" ht="11.15" customHeight="1" x14ac:dyDescent="0.25">
      <c r="A33" s="159" t="s">
        <v>804</v>
      </c>
      <c r="B33" s="170" t="s">
        <v>79</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2.02</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6.42</v>
      </c>
      <c r="AK33" s="244">
        <v>6.22</v>
      </c>
      <c r="AL33" s="244">
        <v>6.0250000000000004</v>
      </c>
      <c r="AM33" s="244">
        <v>5.6749999999999998</v>
      </c>
      <c r="AN33" s="244">
        <v>6.585</v>
      </c>
      <c r="AO33" s="244">
        <v>6.5250000000000004</v>
      </c>
      <c r="AP33" s="244">
        <v>6.5350000000000001</v>
      </c>
      <c r="AQ33" s="244">
        <v>6.1429999999999998</v>
      </c>
      <c r="AR33" s="244">
        <v>5.625</v>
      </c>
      <c r="AS33" s="244">
        <v>4.8600000000000003</v>
      </c>
      <c r="AT33" s="244">
        <v>4.6349999999999998</v>
      </c>
      <c r="AU33" s="244">
        <v>4.335</v>
      </c>
      <c r="AV33" s="244">
        <v>4.08</v>
      </c>
      <c r="AW33" s="244">
        <v>3.7050000000000001</v>
      </c>
      <c r="AX33" s="244">
        <v>3.6</v>
      </c>
      <c r="AY33" s="244">
        <v>3.37</v>
      </c>
      <c r="AZ33" s="244">
        <v>2.9049999999999998</v>
      </c>
      <c r="BA33" s="244">
        <v>3.0750000000000002</v>
      </c>
      <c r="BB33" s="244">
        <v>2.62</v>
      </c>
      <c r="BC33" s="244">
        <v>2.685346</v>
      </c>
      <c r="BD33" s="244">
        <v>2.4700000000000002</v>
      </c>
      <c r="BE33" s="244">
        <v>1.97</v>
      </c>
      <c r="BF33" s="244">
        <v>1.778</v>
      </c>
      <c r="BG33" s="368">
        <v>1.895302</v>
      </c>
      <c r="BH33" s="368">
        <v>2.209104</v>
      </c>
      <c r="BI33" s="368">
        <v>2.4725199999999998</v>
      </c>
      <c r="BJ33" s="368">
        <v>2.4359350000000002</v>
      </c>
      <c r="BK33" s="368">
        <v>2.599351</v>
      </c>
      <c r="BL33" s="368">
        <v>2.599351</v>
      </c>
      <c r="BM33" s="368">
        <v>2.599351</v>
      </c>
      <c r="BN33" s="368">
        <v>2.7293509999999999</v>
      </c>
      <c r="BO33" s="368">
        <v>2.7793510000000001</v>
      </c>
      <c r="BP33" s="368">
        <v>2.7793510000000001</v>
      </c>
      <c r="BQ33" s="368">
        <v>2.7793510000000001</v>
      </c>
      <c r="BR33" s="368">
        <v>2.7793510000000001</v>
      </c>
      <c r="BS33" s="368">
        <v>2.7793510000000001</v>
      </c>
      <c r="BT33" s="368">
        <v>2.7793510000000001</v>
      </c>
      <c r="BU33" s="368">
        <v>2.7793510000000001</v>
      </c>
      <c r="BV33" s="368">
        <v>2.7793510000000001</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893</v>
      </c>
      <c r="B35" s="171" t="s">
        <v>894</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245">
        <v>2.1040000000000001</v>
      </c>
      <c r="BC35" s="245">
        <v>2.5640000000000001</v>
      </c>
      <c r="BD35" s="245">
        <v>2.5939999999999999</v>
      </c>
      <c r="BE35" s="245">
        <v>2.8919999999999999</v>
      </c>
      <c r="BF35" s="245">
        <v>2.27</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8" t="s">
        <v>1009</v>
      </c>
      <c r="C36" s="735"/>
      <c r="D36" s="735"/>
      <c r="E36" s="735"/>
      <c r="F36" s="735"/>
      <c r="G36" s="735"/>
      <c r="H36" s="735"/>
      <c r="I36" s="735"/>
      <c r="J36" s="735"/>
      <c r="K36" s="735"/>
      <c r="L36" s="735"/>
      <c r="M36" s="735"/>
      <c r="N36" s="735"/>
      <c r="O36" s="735"/>
      <c r="P36" s="735"/>
      <c r="Q36" s="735"/>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3" t="s">
        <v>1332</v>
      </c>
      <c r="C37" s="741"/>
      <c r="D37" s="741"/>
      <c r="E37" s="741"/>
      <c r="F37" s="741"/>
      <c r="G37" s="741"/>
      <c r="H37" s="741"/>
      <c r="I37" s="741"/>
      <c r="J37" s="741"/>
      <c r="K37" s="741"/>
      <c r="L37" s="741"/>
      <c r="M37" s="741"/>
      <c r="N37" s="741"/>
      <c r="O37" s="741"/>
      <c r="P37" s="741"/>
      <c r="Q37" s="735"/>
      <c r="BD37" s="445"/>
      <c r="BE37" s="445"/>
      <c r="BF37" s="445"/>
      <c r="BK37" s="445"/>
      <c r="BL37" s="445"/>
      <c r="BM37" s="445"/>
      <c r="BN37" s="445"/>
      <c r="BO37" s="445"/>
      <c r="BP37" s="445"/>
      <c r="BQ37" s="445"/>
      <c r="BR37" s="445"/>
      <c r="BS37" s="445"/>
      <c r="BT37" s="445"/>
      <c r="BU37" s="445"/>
      <c r="BV37" s="445"/>
      <c r="BW37" s="445"/>
    </row>
    <row r="38" spans="1:75" ht="12" customHeight="1" x14ac:dyDescent="0.2">
      <c r="B38" s="779" t="s">
        <v>1333</v>
      </c>
      <c r="C38" s="779"/>
      <c r="D38" s="779"/>
      <c r="E38" s="779"/>
      <c r="F38" s="779"/>
      <c r="G38" s="779"/>
      <c r="H38" s="779"/>
      <c r="I38" s="779"/>
      <c r="J38" s="779"/>
      <c r="K38" s="779"/>
      <c r="L38" s="779"/>
      <c r="M38" s="779"/>
      <c r="N38" s="779"/>
      <c r="O38" s="779"/>
      <c r="P38" s="779"/>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49" t="str">
        <f>"Notes: "&amp;"EIA completed modeling and analysis for this report on " &amp;Dates!D2&amp;"."</f>
        <v>Notes: EIA completed modeling and analysis for this report on Thursday September 1, 2022.</v>
      </c>
      <c r="C39" s="748"/>
      <c r="D39" s="748"/>
      <c r="E39" s="748"/>
      <c r="F39" s="748"/>
      <c r="G39" s="748"/>
      <c r="H39" s="748"/>
      <c r="I39" s="748"/>
      <c r="J39" s="748"/>
      <c r="K39" s="748"/>
      <c r="L39" s="748"/>
      <c r="M39" s="748"/>
      <c r="N39" s="748"/>
      <c r="O39" s="748"/>
      <c r="P39" s="748"/>
      <c r="Q39" s="748"/>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49" t="s">
        <v>350</v>
      </c>
      <c r="C40" s="748"/>
      <c r="D40" s="748"/>
      <c r="E40" s="748"/>
      <c r="F40" s="748"/>
      <c r="G40" s="748"/>
      <c r="H40" s="748"/>
      <c r="I40" s="748"/>
      <c r="J40" s="748"/>
      <c r="K40" s="748"/>
      <c r="L40" s="748"/>
      <c r="M40" s="748"/>
      <c r="N40" s="748"/>
      <c r="O40" s="748"/>
      <c r="P40" s="748"/>
      <c r="Q40" s="748"/>
      <c r="AY40" s="483"/>
      <c r="AZ40" s="483"/>
      <c r="BA40" s="483"/>
      <c r="BB40" s="483"/>
      <c r="BC40" s="483"/>
      <c r="BD40" s="577"/>
      <c r="BE40" s="577"/>
      <c r="BF40" s="577"/>
      <c r="BG40" s="483"/>
      <c r="BH40" s="483"/>
      <c r="BI40" s="483"/>
      <c r="BJ40" s="483"/>
    </row>
    <row r="41" spans="1:75" s="397" customFormat="1" ht="12" customHeight="1" x14ac:dyDescent="0.25">
      <c r="A41" s="398"/>
      <c r="B41" s="769" t="s">
        <v>876</v>
      </c>
      <c r="C41" s="756"/>
      <c r="D41" s="756"/>
      <c r="E41" s="756"/>
      <c r="F41" s="756"/>
      <c r="G41" s="756"/>
      <c r="H41" s="756"/>
      <c r="I41" s="756"/>
      <c r="J41" s="756"/>
      <c r="K41" s="756"/>
      <c r="L41" s="756"/>
      <c r="M41" s="756"/>
      <c r="N41" s="756"/>
      <c r="O41" s="756"/>
      <c r="P41" s="756"/>
      <c r="Q41" s="756"/>
      <c r="AY41" s="483"/>
      <c r="AZ41" s="483"/>
      <c r="BA41" s="483"/>
      <c r="BB41" s="483"/>
      <c r="BC41" s="483"/>
      <c r="BD41" s="577"/>
      <c r="BE41" s="577"/>
      <c r="BF41" s="577"/>
      <c r="BG41" s="483"/>
      <c r="BH41" s="483"/>
      <c r="BI41" s="483"/>
      <c r="BJ41" s="483"/>
    </row>
    <row r="42" spans="1:75" s="397" customFormat="1" ht="12" customHeight="1" x14ac:dyDescent="0.25">
      <c r="A42" s="398"/>
      <c r="B42" s="775" t="s">
        <v>845</v>
      </c>
      <c r="C42" s="735"/>
      <c r="D42" s="735"/>
      <c r="E42" s="735"/>
      <c r="F42" s="735"/>
      <c r="G42" s="735"/>
      <c r="H42" s="735"/>
      <c r="I42" s="735"/>
      <c r="J42" s="735"/>
      <c r="K42" s="735"/>
      <c r="L42" s="735"/>
      <c r="M42" s="735"/>
      <c r="N42" s="735"/>
      <c r="O42" s="735"/>
      <c r="P42" s="735"/>
      <c r="Q42" s="735"/>
      <c r="AY42" s="483"/>
      <c r="AZ42" s="483"/>
      <c r="BA42" s="483"/>
      <c r="BB42" s="483"/>
      <c r="BC42" s="483"/>
      <c r="BD42" s="577"/>
      <c r="BE42" s="577"/>
      <c r="BF42" s="577"/>
      <c r="BG42" s="483"/>
      <c r="BH42" s="483"/>
      <c r="BI42" s="483"/>
      <c r="BJ42" s="483"/>
    </row>
    <row r="43" spans="1:75" s="397" customFormat="1" ht="12" customHeight="1" x14ac:dyDescent="0.25">
      <c r="A43" s="398"/>
      <c r="B43" s="744" t="s">
        <v>829</v>
      </c>
      <c r="C43" s="745"/>
      <c r="D43" s="745"/>
      <c r="E43" s="745"/>
      <c r="F43" s="745"/>
      <c r="G43" s="745"/>
      <c r="H43" s="745"/>
      <c r="I43" s="745"/>
      <c r="J43" s="745"/>
      <c r="K43" s="745"/>
      <c r="L43" s="745"/>
      <c r="M43" s="745"/>
      <c r="N43" s="745"/>
      <c r="O43" s="745"/>
      <c r="P43" s="745"/>
      <c r="Q43" s="735"/>
      <c r="AY43" s="483"/>
      <c r="AZ43" s="483"/>
      <c r="BA43" s="483"/>
      <c r="BB43" s="483"/>
      <c r="BC43" s="483"/>
      <c r="BD43" s="577"/>
      <c r="BE43" s="577"/>
      <c r="BF43" s="577"/>
      <c r="BG43" s="483"/>
      <c r="BH43" s="483"/>
      <c r="BI43" s="483"/>
      <c r="BJ43" s="483"/>
    </row>
    <row r="44" spans="1:75" s="397" customFormat="1" ht="12" customHeight="1" x14ac:dyDescent="0.25">
      <c r="A44" s="393"/>
      <c r="B44" s="764" t="s">
        <v>1356</v>
      </c>
      <c r="C44" s="735"/>
      <c r="D44" s="735"/>
      <c r="E44" s="735"/>
      <c r="F44" s="735"/>
      <c r="G44" s="735"/>
      <c r="H44" s="735"/>
      <c r="I44" s="735"/>
      <c r="J44" s="735"/>
      <c r="K44" s="735"/>
      <c r="L44" s="735"/>
      <c r="M44" s="735"/>
      <c r="N44" s="735"/>
      <c r="O44" s="735"/>
      <c r="P44" s="735"/>
      <c r="Q44" s="735"/>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4296875" defaultRowHeight="10.5" x14ac:dyDescent="0.25"/>
  <cols>
    <col min="1" max="1" width="11.54296875" style="159" customWidth="1"/>
    <col min="2" max="2" width="35.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2.75" customHeight="1" x14ac:dyDescent="0.3">
      <c r="A1" s="759" t="s">
        <v>790</v>
      </c>
      <c r="B1" s="783" t="s">
        <v>1338</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783"/>
      <c r="AN1" s="783"/>
      <c r="AO1" s="783"/>
      <c r="AP1" s="783"/>
      <c r="AQ1" s="783"/>
      <c r="AR1" s="783"/>
      <c r="AS1" s="783"/>
      <c r="AT1" s="783"/>
      <c r="AU1" s="783"/>
      <c r="AV1" s="783"/>
      <c r="AW1" s="783"/>
      <c r="AX1" s="783"/>
      <c r="AY1" s="783"/>
      <c r="AZ1" s="783"/>
      <c r="BA1" s="783"/>
      <c r="BB1" s="783"/>
      <c r="BC1" s="783"/>
      <c r="BD1" s="783"/>
      <c r="BE1" s="783"/>
      <c r="BF1" s="783"/>
      <c r="BG1" s="783"/>
      <c r="BH1" s="783"/>
      <c r="BI1" s="783"/>
      <c r="BJ1" s="783"/>
      <c r="BK1" s="783"/>
      <c r="BL1" s="783"/>
      <c r="BM1" s="783"/>
      <c r="BN1" s="783"/>
      <c r="BO1" s="783"/>
      <c r="BP1" s="783"/>
      <c r="BQ1" s="783"/>
      <c r="BR1" s="783"/>
      <c r="BS1" s="783"/>
      <c r="BT1" s="783"/>
      <c r="BU1" s="783"/>
      <c r="BV1" s="783"/>
    </row>
    <row r="2" spans="1:74" ht="12.75" customHeight="1" x14ac:dyDescent="0.25">
      <c r="A2" s="760"/>
      <c r="B2" s="486" t="str">
        <f>"U.S. Energy Information Administration  |  Short-Term Energy Outlook  - "&amp;Dates!D1</f>
        <v>U.S. Energy Information Administration  |  Short-Term Energy Outlook  - September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B4" s="433"/>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Y5" s="152"/>
      <c r="BG5" s="572"/>
      <c r="BH5" s="572"/>
      <c r="BI5" s="572"/>
    </row>
    <row r="6" spans="1:74" ht="11.15" customHeight="1" x14ac:dyDescent="0.25">
      <c r="A6" s="159" t="s">
        <v>590</v>
      </c>
      <c r="B6" s="169" t="s">
        <v>231</v>
      </c>
      <c r="C6" s="244">
        <v>24.865015576000001</v>
      </c>
      <c r="D6" s="244">
        <v>24.085642871000001</v>
      </c>
      <c r="E6" s="244">
        <v>25.019945092</v>
      </c>
      <c r="F6" s="244">
        <v>24.302092822999999</v>
      </c>
      <c r="G6" s="244">
        <v>24.68511264</v>
      </c>
      <c r="H6" s="244">
        <v>25.196209823</v>
      </c>
      <c r="I6" s="244">
        <v>25.211281639999999</v>
      </c>
      <c r="J6" s="244">
        <v>25.865751576000001</v>
      </c>
      <c r="K6" s="244">
        <v>24.65181449</v>
      </c>
      <c r="L6" s="244">
        <v>25.354990962999999</v>
      </c>
      <c r="M6" s="244">
        <v>25.245452823000001</v>
      </c>
      <c r="N6" s="244">
        <v>24.424711220999999</v>
      </c>
      <c r="O6" s="244">
        <v>25.035949371000001</v>
      </c>
      <c r="P6" s="244">
        <v>24.829450371</v>
      </c>
      <c r="Q6" s="244">
        <v>24.459450370999999</v>
      </c>
      <c r="R6" s="244">
        <v>24.721529370999999</v>
      </c>
      <c r="S6" s="244">
        <v>24.794560370999999</v>
      </c>
      <c r="T6" s="244">
        <v>25.253430371</v>
      </c>
      <c r="U6" s="244">
        <v>25.391782371000001</v>
      </c>
      <c r="V6" s="244">
        <v>25.912803370999999</v>
      </c>
      <c r="W6" s="244">
        <v>24.754489370999998</v>
      </c>
      <c r="X6" s="244">
        <v>25.173524370999999</v>
      </c>
      <c r="Y6" s="244">
        <v>25.133861370999998</v>
      </c>
      <c r="Z6" s="244">
        <v>24.867385371000001</v>
      </c>
      <c r="AA6" s="244">
        <v>24.207850000000001</v>
      </c>
      <c r="AB6" s="244">
        <v>24.580473999999999</v>
      </c>
      <c r="AC6" s="244">
        <v>22.581921999999999</v>
      </c>
      <c r="AD6" s="244">
        <v>17.729393000000002</v>
      </c>
      <c r="AE6" s="244">
        <v>19.414928</v>
      </c>
      <c r="AF6" s="244">
        <v>21.292055000000001</v>
      </c>
      <c r="AG6" s="244">
        <v>22.093008000000001</v>
      </c>
      <c r="AH6" s="244">
        <v>22.262146999999999</v>
      </c>
      <c r="AI6" s="244">
        <v>22.174401</v>
      </c>
      <c r="AJ6" s="244">
        <v>22.356162000000001</v>
      </c>
      <c r="AK6" s="244">
        <v>22.599321</v>
      </c>
      <c r="AL6" s="244">
        <v>22.572672000000001</v>
      </c>
      <c r="AM6" s="244">
        <v>22.540559999999999</v>
      </c>
      <c r="AN6" s="244">
        <v>21.454834999999999</v>
      </c>
      <c r="AO6" s="244">
        <v>23.123688000000001</v>
      </c>
      <c r="AP6" s="244">
        <v>23.421495</v>
      </c>
      <c r="AQ6" s="244">
        <v>23.823298999999999</v>
      </c>
      <c r="AR6" s="244">
        <v>24.618392</v>
      </c>
      <c r="AS6" s="244">
        <v>24.294685000000001</v>
      </c>
      <c r="AT6" s="244">
        <v>24.617536000000001</v>
      </c>
      <c r="AU6" s="244">
        <v>24.097598999999999</v>
      </c>
      <c r="AV6" s="244">
        <v>24.220825000000001</v>
      </c>
      <c r="AW6" s="244">
        <v>24.726012000000001</v>
      </c>
      <c r="AX6" s="244">
        <v>24.845144999999999</v>
      </c>
      <c r="AY6" s="244">
        <v>23.657014998000001</v>
      </c>
      <c r="AZ6" s="244">
        <v>24.570176998000001</v>
      </c>
      <c r="BA6" s="244">
        <v>24.533061998000001</v>
      </c>
      <c r="BB6" s="244">
        <v>24.030857997999998</v>
      </c>
      <c r="BC6" s="244">
        <v>24.134166998000001</v>
      </c>
      <c r="BD6" s="244">
        <v>24.879521705999998</v>
      </c>
      <c r="BE6" s="244">
        <v>24.146509986000002</v>
      </c>
      <c r="BF6" s="244">
        <v>24.687780613000001</v>
      </c>
      <c r="BG6" s="368">
        <v>24.495648439</v>
      </c>
      <c r="BH6" s="368">
        <v>24.792573949000001</v>
      </c>
      <c r="BI6" s="368">
        <v>24.991096519999999</v>
      </c>
      <c r="BJ6" s="368">
        <v>25.09581975</v>
      </c>
      <c r="BK6" s="368">
        <v>24.414644718000002</v>
      </c>
      <c r="BL6" s="368">
        <v>24.448999066999999</v>
      </c>
      <c r="BM6" s="368">
        <v>24.699951255999999</v>
      </c>
      <c r="BN6" s="368">
        <v>24.613209987000001</v>
      </c>
      <c r="BO6" s="368">
        <v>24.827385802999999</v>
      </c>
      <c r="BP6" s="368">
        <v>24.982429016000001</v>
      </c>
      <c r="BQ6" s="368">
        <v>25.144113692000001</v>
      </c>
      <c r="BR6" s="368">
        <v>25.272861009</v>
      </c>
      <c r="BS6" s="368">
        <v>24.831679937000001</v>
      </c>
      <c r="BT6" s="368">
        <v>25.174640005000001</v>
      </c>
      <c r="BU6" s="368">
        <v>25.166223023000001</v>
      </c>
      <c r="BV6" s="368">
        <v>25.298536803000001</v>
      </c>
    </row>
    <row r="7" spans="1:74" ht="11.15" customHeight="1" x14ac:dyDescent="0.25">
      <c r="A7" s="159" t="s">
        <v>277</v>
      </c>
      <c r="B7" s="170" t="s">
        <v>335</v>
      </c>
      <c r="C7" s="244">
        <v>2.4382903225999999</v>
      </c>
      <c r="D7" s="244">
        <v>2.4638214286000002</v>
      </c>
      <c r="E7" s="244">
        <v>2.3146451613000001</v>
      </c>
      <c r="F7" s="244">
        <v>2.3340666667000001</v>
      </c>
      <c r="G7" s="244">
        <v>2.4872258065000001</v>
      </c>
      <c r="H7" s="244">
        <v>2.4525333332999999</v>
      </c>
      <c r="I7" s="244">
        <v>2.6263548387000002</v>
      </c>
      <c r="J7" s="244">
        <v>2.6166129032000001</v>
      </c>
      <c r="K7" s="244">
        <v>2.6714000000000002</v>
      </c>
      <c r="L7" s="244">
        <v>2.7151290323000001</v>
      </c>
      <c r="M7" s="244">
        <v>2.5961666666999998</v>
      </c>
      <c r="N7" s="244">
        <v>2.3873225805999998</v>
      </c>
      <c r="O7" s="244">
        <v>2.5003609999999998</v>
      </c>
      <c r="P7" s="244">
        <v>2.5489069999999998</v>
      </c>
      <c r="Q7" s="244">
        <v>2.3824999999999998</v>
      </c>
      <c r="R7" s="244">
        <v>2.203344</v>
      </c>
      <c r="S7" s="244">
        <v>2.4128509999999999</v>
      </c>
      <c r="T7" s="244">
        <v>2.4855459999999998</v>
      </c>
      <c r="U7" s="244">
        <v>2.5546199999999999</v>
      </c>
      <c r="V7" s="244">
        <v>2.7128060000000001</v>
      </c>
      <c r="W7" s="244">
        <v>2.58602</v>
      </c>
      <c r="X7" s="244">
        <v>2.539558</v>
      </c>
      <c r="Y7" s="244">
        <v>2.502685</v>
      </c>
      <c r="Z7" s="244">
        <v>2.4774310000000002</v>
      </c>
      <c r="AA7" s="244">
        <v>2.4048949999999998</v>
      </c>
      <c r="AB7" s="244">
        <v>2.551167</v>
      </c>
      <c r="AC7" s="244">
        <v>2.2482920000000002</v>
      </c>
      <c r="AD7" s="244">
        <v>1.789172</v>
      </c>
      <c r="AE7" s="244">
        <v>1.9721439999999999</v>
      </c>
      <c r="AF7" s="244">
        <v>2.1989580000000002</v>
      </c>
      <c r="AG7" s="244">
        <v>2.1824210000000002</v>
      </c>
      <c r="AH7" s="244">
        <v>2.1984970000000001</v>
      </c>
      <c r="AI7" s="244">
        <v>2.2225969999999999</v>
      </c>
      <c r="AJ7" s="244">
        <v>2.1477409999999999</v>
      </c>
      <c r="AK7" s="244">
        <v>2.3148390000000001</v>
      </c>
      <c r="AL7" s="244">
        <v>2.0870440000000001</v>
      </c>
      <c r="AM7" s="244">
        <v>2.1663860000000001</v>
      </c>
      <c r="AN7" s="244">
        <v>2.1498240000000002</v>
      </c>
      <c r="AO7" s="244">
        <v>2.238842</v>
      </c>
      <c r="AP7" s="244">
        <v>2.0443090000000002</v>
      </c>
      <c r="AQ7" s="244">
        <v>2.095596</v>
      </c>
      <c r="AR7" s="244">
        <v>2.3498770000000002</v>
      </c>
      <c r="AS7" s="244">
        <v>2.4628380000000001</v>
      </c>
      <c r="AT7" s="244">
        <v>2.4385330000000001</v>
      </c>
      <c r="AU7" s="244">
        <v>2.3726850000000002</v>
      </c>
      <c r="AV7" s="244">
        <v>2.267709</v>
      </c>
      <c r="AW7" s="244">
        <v>2.3914089999999999</v>
      </c>
      <c r="AX7" s="244">
        <v>2.3306740000000001</v>
      </c>
      <c r="AY7" s="244">
        <v>2.2864680000000002</v>
      </c>
      <c r="AZ7" s="244">
        <v>2.3943750000000001</v>
      </c>
      <c r="BA7" s="244">
        <v>2.104606</v>
      </c>
      <c r="BB7" s="244">
        <v>2.1144690000000002</v>
      </c>
      <c r="BC7" s="244">
        <v>2.059075</v>
      </c>
      <c r="BD7" s="244">
        <v>2.3966225560000001</v>
      </c>
      <c r="BE7" s="244">
        <v>2.4132143099999999</v>
      </c>
      <c r="BF7" s="244">
        <v>2.4721654590000002</v>
      </c>
      <c r="BG7" s="368">
        <v>2.437703736</v>
      </c>
      <c r="BH7" s="368">
        <v>2.4350892449999999</v>
      </c>
      <c r="BI7" s="368">
        <v>2.4834299130000002</v>
      </c>
      <c r="BJ7" s="368">
        <v>2.4861179569999998</v>
      </c>
      <c r="BK7" s="368">
        <v>2.4419565300000001</v>
      </c>
      <c r="BL7" s="368">
        <v>2.488495527</v>
      </c>
      <c r="BM7" s="368">
        <v>2.3807352750000002</v>
      </c>
      <c r="BN7" s="368">
        <v>2.3226182450000001</v>
      </c>
      <c r="BO7" s="368">
        <v>2.3824859479999998</v>
      </c>
      <c r="BP7" s="368">
        <v>2.4426255659999998</v>
      </c>
      <c r="BQ7" s="368">
        <v>2.4634443340000001</v>
      </c>
      <c r="BR7" s="368">
        <v>2.5207851269999999</v>
      </c>
      <c r="BS7" s="368">
        <v>2.472275797</v>
      </c>
      <c r="BT7" s="368">
        <v>2.4460920939999999</v>
      </c>
      <c r="BU7" s="368">
        <v>2.4680056619999999</v>
      </c>
      <c r="BV7" s="368">
        <v>2.4733730189999998</v>
      </c>
    </row>
    <row r="8" spans="1:74" ht="11.15" customHeight="1" x14ac:dyDescent="0.25">
      <c r="A8" s="159" t="s">
        <v>591</v>
      </c>
      <c r="B8" s="170" t="s">
        <v>336</v>
      </c>
      <c r="C8" s="244">
        <v>1.8523870968</v>
      </c>
      <c r="D8" s="244">
        <v>1.9187142856999999</v>
      </c>
      <c r="E8" s="244">
        <v>1.9640967742</v>
      </c>
      <c r="F8" s="244">
        <v>1.9197</v>
      </c>
      <c r="G8" s="244">
        <v>1.9367096774000001</v>
      </c>
      <c r="H8" s="244">
        <v>1.9634333333</v>
      </c>
      <c r="I8" s="244">
        <v>1.9035806451999999</v>
      </c>
      <c r="J8" s="244">
        <v>1.8830645160999999</v>
      </c>
      <c r="K8" s="244">
        <v>1.8863333333000001</v>
      </c>
      <c r="L8" s="244">
        <v>1.8440967742000001</v>
      </c>
      <c r="M8" s="244">
        <v>1.8651</v>
      </c>
      <c r="N8" s="244">
        <v>1.6999354839</v>
      </c>
      <c r="O8" s="244">
        <v>1.910766</v>
      </c>
      <c r="P8" s="244">
        <v>1.9868349999999999</v>
      </c>
      <c r="Q8" s="244">
        <v>1.8908640000000001</v>
      </c>
      <c r="R8" s="244">
        <v>2.175745</v>
      </c>
      <c r="S8" s="244">
        <v>1.984782</v>
      </c>
      <c r="T8" s="244">
        <v>2.104066</v>
      </c>
      <c r="U8" s="244">
        <v>2.092749</v>
      </c>
      <c r="V8" s="244">
        <v>2.0322450000000001</v>
      </c>
      <c r="W8" s="244">
        <v>1.910147</v>
      </c>
      <c r="X8" s="244">
        <v>1.9101410000000001</v>
      </c>
      <c r="Y8" s="244">
        <v>1.8851850000000001</v>
      </c>
      <c r="Z8" s="244">
        <v>1.937246</v>
      </c>
      <c r="AA8" s="244">
        <v>1.8605689999999999</v>
      </c>
      <c r="AB8" s="244">
        <v>1.888061</v>
      </c>
      <c r="AC8" s="244">
        <v>1.8617919999999999</v>
      </c>
      <c r="AD8" s="244">
        <v>1.3827179999999999</v>
      </c>
      <c r="AE8" s="244">
        <v>1.3556010000000001</v>
      </c>
      <c r="AF8" s="244">
        <v>1.506041</v>
      </c>
      <c r="AG8" s="244">
        <v>1.520518</v>
      </c>
      <c r="AH8" s="244">
        <v>1.4967760000000001</v>
      </c>
      <c r="AI8" s="244">
        <v>1.527976</v>
      </c>
      <c r="AJ8" s="244">
        <v>1.5857730000000001</v>
      </c>
      <c r="AK8" s="244">
        <v>1.5329660000000001</v>
      </c>
      <c r="AL8" s="244">
        <v>1.674939</v>
      </c>
      <c r="AM8" s="244">
        <v>1.5507390000000001</v>
      </c>
      <c r="AN8" s="244">
        <v>1.596816</v>
      </c>
      <c r="AO8" s="244">
        <v>1.7436430000000001</v>
      </c>
      <c r="AP8" s="244">
        <v>1.6244000000000001</v>
      </c>
      <c r="AQ8" s="244">
        <v>1.6688730000000001</v>
      </c>
      <c r="AR8" s="244">
        <v>1.6735549999999999</v>
      </c>
      <c r="AS8" s="244">
        <v>1.6509290000000001</v>
      </c>
      <c r="AT8" s="244">
        <v>1.597343</v>
      </c>
      <c r="AU8" s="244">
        <v>1.577258</v>
      </c>
      <c r="AV8" s="244">
        <v>1.5668800000000001</v>
      </c>
      <c r="AW8" s="244">
        <v>1.7528680000000001</v>
      </c>
      <c r="AX8" s="244">
        <v>1.848695</v>
      </c>
      <c r="AY8" s="244">
        <v>1.631114</v>
      </c>
      <c r="AZ8" s="244">
        <v>1.731738</v>
      </c>
      <c r="BA8" s="244">
        <v>1.9081570000000001</v>
      </c>
      <c r="BB8" s="244">
        <v>1.9505870000000001</v>
      </c>
      <c r="BC8" s="244">
        <v>1.989846</v>
      </c>
      <c r="BD8" s="244">
        <v>1.7025161520000001</v>
      </c>
      <c r="BE8" s="244">
        <v>1.694076661</v>
      </c>
      <c r="BF8" s="244">
        <v>1.6760986280000001</v>
      </c>
      <c r="BG8" s="368">
        <v>1.6427557049999999</v>
      </c>
      <c r="BH8" s="368">
        <v>1.659225706</v>
      </c>
      <c r="BI8" s="368">
        <v>1.638727609</v>
      </c>
      <c r="BJ8" s="368">
        <v>1.734432795</v>
      </c>
      <c r="BK8" s="368">
        <v>1.655363189</v>
      </c>
      <c r="BL8" s="368">
        <v>1.7064485410000001</v>
      </c>
      <c r="BM8" s="368">
        <v>1.697500982</v>
      </c>
      <c r="BN8" s="368">
        <v>1.6938667430000001</v>
      </c>
      <c r="BO8" s="368">
        <v>1.7037348560000001</v>
      </c>
      <c r="BP8" s="368">
        <v>1.7294484510000001</v>
      </c>
      <c r="BQ8" s="368">
        <v>1.725694359</v>
      </c>
      <c r="BR8" s="368">
        <v>1.7117208829999999</v>
      </c>
      <c r="BS8" s="368">
        <v>1.6837891410000001</v>
      </c>
      <c r="BT8" s="368">
        <v>1.7010029120000001</v>
      </c>
      <c r="BU8" s="368">
        <v>1.6849123619999999</v>
      </c>
      <c r="BV8" s="368">
        <v>1.7791187850000001</v>
      </c>
    </row>
    <row r="9" spans="1:74" ht="11.15" customHeight="1" x14ac:dyDescent="0.25">
      <c r="A9" s="159" t="s">
        <v>275</v>
      </c>
      <c r="B9" s="170" t="s">
        <v>337</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19.933385999999999</v>
      </c>
      <c r="AB9" s="244">
        <v>20.132245999999999</v>
      </c>
      <c r="AC9" s="244">
        <v>18.462838000000001</v>
      </c>
      <c r="AD9" s="244">
        <v>14.548503</v>
      </c>
      <c r="AE9" s="244">
        <v>16.078182999999999</v>
      </c>
      <c r="AF9" s="244">
        <v>17.578056</v>
      </c>
      <c r="AG9" s="244">
        <v>18.381069</v>
      </c>
      <c r="AH9" s="244">
        <v>18.557874000000002</v>
      </c>
      <c r="AI9" s="244">
        <v>18.414828</v>
      </c>
      <c r="AJ9" s="244">
        <v>18.613648000000001</v>
      </c>
      <c r="AK9" s="244">
        <v>18.742515999999998</v>
      </c>
      <c r="AL9" s="244">
        <v>18.801689</v>
      </c>
      <c r="AM9" s="244">
        <v>18.814347999999999</v>
      </c>
      <c r="AN9" s="244">
        <v>17.699107999999999</v>
      </c>
      <c r="AO9" s="244">
        <v>19.132116</v>
      </c>
      <c r="AP9" s="244">
        <v>19.743698999999999</v>
      </c>
      <c r="AQ9" s="244">
        <v>20.049742999999999</v>
      </c>
      <c r="AR9" s="244">
        <v>20.585872999999999</v>
      </c>
      <c r="AS9" s="244">
        <v>20.171831000000001</v>
      </c>
      <c r="AT9" s="244">
        <v>20.572572999999998</v>
      </c>
      <c r="AU9" s="244">
        <v>20.138569</v>
      </c>
      <c r="AV9" s="244">
        <v>20.377148999999999</v>
      </c>
      <c r="AW9" s="244">
        <v>20.572648000000001</v>
      </c>
      <c r="AX9" s="244">
        <v>20.656689</v>
      </c>
      <c r="AY9" s="244">
        <v>19.731003999999999</v>
      </c>
      <c r="AZ9" s="244">
        <v>20.435635000000001</v>
      </c>
      <c r="BA9" s="244">
        <v>20.511869999999998</v>
      </c>
      <c r="BB9" s="244">
        <v>19.957373</v>
      </c>
      <c r="BC9" s="244">
        <v>20.076816999999998</v>
      </c>
      <c r="BD9" s="244">
        <v>20.771954000000001</v>
      </c>
      <c r="BE9" s="244">
        <v>20.030790017000001</v>
      </c>
      <c r="BF9" s="244">
        <v>20.531087528</v>
      </c>
      <c r="BG9" s="368">
        <v>20.406759999999998</v>
      </c>
      <c r="BH9" s="368">
        <v>20.689830000000001</v>
      </c>
      <c r="BI9" s="368">
        <v>20.860510000000001</v>
      </c>
      <c r="BJ9" s="368">
        <v>20.86684</v>
      </c>
      <c r="BK9" s="368">
        <v>20.307659999999998</v>
      </c>
      <c r="BL9" s="368">
        <v>20.244389999999999</v>
      </c>
      <c r="BM9" s="368">
        <v>20.61205</v>
      </c>
      <c r="BN9" s="368">
        <v>20.587060000000001</v>
      </c>
      <c r="BO9" s="368">
        <v>20.7315</v>
      </c>
      <c r="BP9" s="368">
        <v>20.800689999999999</v>
      </c>
      <c r="BQ9" s="368">
        <v>20.945309999999999</v>
      </c>
      <c r="BR9" s="368">
        <v>21.03069</v>
      </c>
      <c r="BS9" s="368">
        <v>20.665949999999999</v>
      </c>
      <c r="BT9" s="368">
        <v>21.017880000000002</v>
      </c>
      <c r="BU9" s="368">
        <v>21.003640000000001</v>
      </c>
      <c r="BV9" s="368">
        <v>21.036380000000001</v>
      </c>
    </row>
    <row r="10" spans="1:74" ht="11.15" customHeight="1" x14ac:dyDescent="0.2">
      <c r="AY10" s="152"/>
      <c r="AZ10" s="152"/>
      <c r="BA10" s="152"/>
      <c r="BB10" s="152"/>
      <c r="BC10" s="152"/>
      <c r="BD10" s="152"/>
      <c r="BE10" s="152"/>
      <c r="BF10" s="152"/>
      <c r="BJ10" s="152"/>
    </row>
    <row r="11" spans="1:74" ht="11.15" customHeight="1" x14ac:dyDescent="0.25">
      <c r="A11" s="159" t="s">
        <v>592</v>
      </c>
      <c r="B11" s="169" t="s">
        <v>377</v>
      </c>
      <c r="C11" s="244">
        <v>6.6355150515999997</v>
      </c>
      <c r="D11" s="244">
        <v>6.9310139211999999</v>
      </c>
      <c r="E11" s="244">
        <v>6.9597630291000003</v>
      </c>
      <c r="F11" s="244">
        <v>7.0202794393000003</v>
      </c>
      <c r="G11" s="244">
        <v>6.8859666800000001</v>
      </c>
      <c r="H11" s="244">
        <v>7.0718294968000004</v>
      </c>
      <c r="I11" s="244">
        <v>7.0619583043</v>
      </c>
      <c r="J11" s="244">
        <v>7.1000766141999998</v>
      </c>
      <c r="K11" s="244">
        <v>7.1210151294999999</v>
      </c>
      <c r="L11" s="244">
        <v>7.0550744589000001</v>
      </c>
      <c r="M11" s="244">
        <v>6.9489873761999998</v>
      </c>
      <c r="N11" s="244">
        <v>7.0488237133</v>
      </c>
      <c r="O11" s="244">
        <v>6.5437024087999998</v>
      </c>
      <c r="P11" s="244">
        <v>6.8514509051000001</v>
      </c>
      <c r="Q11" s="244">
        <v>6.8795514599000001</v>
      </c>
      <c r="R11" s="244">
        <v>6.9611295739000001</v>
      </c>
      <c r="S11" s="244">
        <v>6.8203941589000001</v>
      </c>
      <c r="T11" s="244">
        <v>6.9922837148000001</v>
      </c>
      <c r="U11" s="244">
        <v>7.0250192953999999</v>
      </c>
      <c r="V11" s="244">
        <v>7.040442509</v>
      </c>
      <c r="W11" s="244">
        <v>7.0466516407000004</v>
      </c>
      <c r="X11" s="244">
        <v>7.0182340316999996</v>
      </c>
      <c r="Y11" s="244">
        <v>6.9536740510000001</v>
      </c>
      <c r="Z11" s="244">
        <v>7.0193054884999997</v>
      </c>
      <c r="AA11" s="244">
        <v>5.3963444435000003</v>
      </c>
      <c r="AB11" s="244">
        <v>5.6414895322999996</v>
      </c>
      <c r="AC11" s="244">
        <v>5.7223744024999998</v>
      </c>
      <c r="AD11" s="244">
        <v>5.5728498433000002</v>
      </c>
      <c r="AE11" s="244">
        <v>5.5097917309</v>
      </c>
      <c r="AF11" s="244">
        <v>5.6907984873000004</v>
      </c>
      <c r="AG11" s="244">
        <v>5.6764596098000002</v>
      </c>
      <c r="AH11" s="244">
        <v>5.7048532704000001</v>
      </c>
      <c r="AI11" s="244">
        <v>5.7670259863000002</v>
      </c>
      <c r="AJ11" s="244">
        <v>5.8715021360000001</v>
      </c>
      <c r="AK11" s="244">
        <v>5.7351010654000003</v>
      </c>
      <c r="AL11" s="244">
        <v>5.7752041408999997</v>
      </c>
      <c r="AM11" s="244">
        <v>5.6372108775000003</v>
      </c>
      <c r="AN11" s="244">
        <v>5.9666734296000001</v>
      </c>
      <c r="AO11" s="244">
        <v>6.0738864307</v>
      </c>
      <c r="AP11" s="244">
        <v>6.0157631113000001</v>
      </c>
      <c r="AQ11" s="244">
        <v>5.9808699240000003</v>
      </c>
      <c r="AR11" s="244">
        <v>6.1015539920000004</v>
      </c>
      <c r="AS11" s="244">
        <v>6.1866697284000001</v>
      </c>
      <c r="AT11" s="244">
        <v>6.2721814147000003</v>
      </c>
      <c r="AU11" s="244">
        <v>6.3052863019999998</v>
      </c>
      <c r="AV11" s="244">
        <v>6.4149358651000004</v>
      </c>
      <c r="AW11" s="244">
        <v>6.3150475510000001</v>
      </c>
      <c r="AX11" s="244">
        <v>6.3894940585000004</v>
      </c>
      <c r="AY11" s="244">
        <v>5.9940621601000004</v>
      </c>
      <c r="AZ11" s="244">
        <v>6.2669346157000003</v>
      </c>
      <c r="BA11" s="244">
        <v>6.3626796084999997</v>
      </c>
      <c r="BB11" s="244">
        <v>6.2640507327000003</v>
      </c>
      <c r="BC11" s="244">
        <v>6.2468968262000004</v>
      </c>
      <c r="BD11" s="244">
        <v>6.3324353499999999</v>
      </c>
      <c r="BE11" s="244">
        <v>6.31759497</v>
      </c>
      <c r="BF11" s="244">
        <v>6.3586326839999998</v>
      </c>
      <c r="BG11" s="368">
        <v>6.3814604199999998</v>
      </c>
      <c r="BH11" s="368">
        <v>6.413874163</v>
      </c>
      <c r="BI11" s="368">
        <v>6.2920329219999998</v>
      </c>
      <c r="BJ11" s="368">
        <v>6.3771010500000003</v>
      </c>
      <c r="BK11" s="368">
        <v>5.9916735729999999</v>
      </c>
      <c r="BL11" s="368">
        <v>6.2583585419999999</v>
      </c>
      <c r="BM11" s="368">
        <v>6.3077261450000002</v>
      </c>
      <c r="BN11" s="368">
        <v>6.3150658550000003</v>
      </c>
      <c r="BO11" s="368">
        <v>6.2325760880000001</v>
      </c>
      <c r="BP11" s="368">
        <v>6.3980720809999996</v>
      </c>
      <c r="BQ11" s="368">
        <v>6.3949484679999999</v>
      </c>
      <c r="BR11" s="368">
        <v>6.4212522270000001</v>
      </c>
      <c r="BS11" s="368">
        <v>6.4479742890000002</v>
      </c>
      <c r="BT11" s="368">
        <v>6.398021494</v>
      </c>
      <c r="BU11" s="368">
        <v>6.28524145</v>
      </c>
      <c r="BV11" s="368">
        <v>6.3967561880000003</v>
      </c>
    </row>
    <row r="12" spans="1:74" ht="11.15" customHeight="1" x14ac:dyDescent="0.25">
      <c r="A12" s="159" t="s">
        <v>593</v>
      </c>
      <c r="B12" s="170" t="s">
        <v>339</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2.7938196940000002</v>
      </c>
      <c r="AZ12" s="244">
        <v>3.0005649929999998</v>
      </c>
      <c r="BA12" s="244">
        <v>3.0582372389999999</v>
      </c>
      <c r="BB12" s="244">
        <v>2.9637760970000002</v>
      </c>
      <c r="BC12" s="244">
        <v>2.9041726859999999</v>
      </c>
      <c r="BD12" s="244">
        <v>3.0097809139999998</v>
      </c>
      <c r="BE12" s="244">
        <v>2.9749496880000001</v>
      </c>
      <c r="BF12" s="244">
        <v>3.0453554239999998</v>
      </c>
      <c r="BG12" s="368">
        <v>3.097850969</v>
      </c>
      <c r="BH12" s="368">
        <v>3.10413008</v>
      </c>
      <c r="BI12" s="368">
        <v>2.9924658210000001</v>
      </c>
      <c r="BJ12" s="368">
        <v>3.0205614039999999</v>
      </c>
      <c r="BK12" s="368">
        <v>2.7897035429999999</v>
      </c>
      <c r="BL12" s="368">
        <v>2.9780122869999999</v>
      </c>
      <c r="BM12" s="368">
        <v>3.0264781690000002</v>
      </c>
      <c r="BN12" s="368">
        <v>2.9969522550000001</v>
      </c>
      <c r="BO12" s="368">
        <v>2.9347944140000002</v>
      </c>
      <c r="BP12" s="368">
        <v>3.0303970109999998</v>
      </c>
      <c r="BQ12" s="368">
        <v>3.0072492839999998</v>
      </c>
      <c r="BR12" s="368">
        <v>3.066834971</v>
      </c>
      <c r="BS12" s="368">
        <v>3.111538849</v>
      </c>
      <c r="BT12" s="368">
        <v>3.1114025779999999</v>
      </c>
      <c r="BU12" s="368">
        <v>3.000289403</v>
      </c>
      <c r="BV12" s="368">
        <v>3.0247820609999998</v>
      </c>
    </row>
    <row r="13" spans="1:74" ht="11.15" customHeight="1" x14ac:dyDescent="0.2">
      <c r="AY13" s="152"/>
      <c r="AZ13" s="152"/>
      <c r="BA13" s="152"/>
      <c r="BB13" s="152"/>
      <c r="BC13" s="152"/>
      <c r="BD13" s="152"/>
      <c r="BE13" s="152"/>
      <c r="BF13" s="152"/>
      <c r="BJ13" s="152"/>
    </row>
    <row r="14" spans="1:74" ht="11.15" customHeight="1" x14ac:dyDescent="0.25">
      <c r="A14" s="159" t="s">
        <v>594</v>
      </c>
      <c r="B14" s="169" t="s">
        <v>378</v>
      </c>
      <c r="C14" s="244">
        <v>14.115773663000001</v>
      </c>
      <c r="D14" s="244">
        <v>15.378182383</v>
      </c>
      <c r="E14" s="244">
        <v>15.054402003</v>
      </c>
      <c r="F14" s="244">
        <v>15.020902847</v>
      </c>
      <c r="G14" s="244">
        <v>14.858919973000001</v>
      </c>
      <c r="H14" s="244">
        <v>15.196214288</v>
      </c>
      <c r="I14" s="244">
        <v>15.612684879</v>
      </c>
      <c r="J14" s="244">
        <v>15.513396469</v>
      </c>
      <c r="K14" s="244">
        <v>15.275967756</v>
      </c>
      <c r="L14" s="244">
        <v>15.39679589</v>
      </c>
      <c r="M14" s="244">
        <v>14.967651082</v>
      </c>
      <c r="N14" s="244">
        <v>14.387992504</v>
      </c>
      <c r="O14" s="244">
        <v>14.724983543</v>
      </c>
      <c r="P14" s="244">
        <v>15.113223474</v>
      </c>
      <c r="Q14" s="244">
        <v>14.674749480999999</v>
      </c>
      <c r="R14" s="244">
        <v>15.267083689</v>
      </c>
      <c r="S14" s="244">
        <v>14.77518197</v>
      </c>
      <c r="T14" s="244">
        <v>15.017793306</v>
      </c>
      <c r="U14" s="244">
        <v>15.779994211</v>
      </c>
      <c r="V14" s="244">
        <v>15.371785924999999</v>
      </c>
      <c r="W14" s="244">
        <v>15.393738739</v>
      </c>
      <c r="X14" s="244">
        <v>15.385139369999999</v>
      </c>
      <c r="Y14" s="244">
        <v>14.839054549</v>
      </c>
      <c r="Z14" s="244">
        <v>14.511386603</v>
      </c>
      <c r="AA14" s="244">
        <v>14.046568245</v>
      </c>
      <c r="AB14" s="244">
        <v>14.58708158</v>
      </c>
      <c r="AC14" s="244">
        <v>13.411373166000001</v>
      </c>
      <c r="AD14" s="244">
        <v>11.030709934000001</v>
      </c>
      <c r="AE14" s="244">
        <v>11.392287917000001</v>
      </c>
      <c r="AF14" s="244">
        <v>12.700220012000001</v>
      </c>
      <c r="AG14" s="244">
        <v>13.683280233</v>
      </c>
      <c r="AH14" s="244">
        <v>13.137549141999999</v>
      </c>
      <c r="AI14" s="244">
        <v>13.892179543999999</v>
      </c>
      <c r="AJ14" s="244">
        <v>13.659077929</v>
      </c>
      <c r="AK14" s="244">
        <v>13.034312803000001</v>
      </c>
      <c r="AL14" s="244">
        <v>12.924604068000001</v>
      </c>
      <c r="AM14" s="244">
        <v>12.001118397999999</v>
      </c>
      <c r="AN14" s="244">
        <v>12.811764973000001</v>
      </c>
      <c r="AO14" s="244">
        <v>13.302203915</v>
      </c>
      <c r="AP14" s="244">
        <v>13.098009660000001</v>
      </c>
      <c r="AQ14" s="244">
        <v>12.94843463</v>
      </c>
      <c r="AR14" s="244">
        <v>14.208550043000001</v>
      </c>
      <c r="AS14" s="244">
        <v>14.515387931999999</v>
      </c>
      <c r="AT14" s="244">
        <v>14.408607499</v>
      </c>
      <c r="AU14" s="244">
        <v>14.952468938000001</v>
      </c>
      <c r="AV14" s="244">
        <v>14.929896853000001</v>
      </c>
      <c r="AW14" s="244">
        <v>14.622104183999999</v>
      </c>
      <c r="AX14" s="244">
        <v>14.541360182</v>
      </c>
      <c r="AY14" s="244">
        <v>13.179017089</v>
      </c>
      <c r="AZ14" s="244">
        <v>14.349404923</v>
      </c>
      <c r="BA14" s="244">
        <v>14.220601371000001</v>
      </c>
      <c r="BB14" s="244">
        <v>14.006265954</v>
      </c>
      <c r="BC14" s="244">
        <v>14.130970962999999</v>
      </c>
      <c r="BD14" s="244">
        <v>14.373194243</v>
      </c>
      <c r="BE14" s="244">
        <v>14.425464924</v>
      </c>
      <c r="BF14" s="244">
        <v>14.264733992</v>
      </c>
      <c r="BG14" s="368">
        <v>14.646885574000001</v>
      </c>
      <c r="BH14" s="368">
        <v>14.846034093</v>
      </c>
      <c r="BI14" s="368">
        <v>14.495322855</v>
      </c>
      <c r="BJ14" s="368">
        <v>14.264691295</v>
      </c>
      <c r="BK14" s="368">
        <v>14.041105597</v>
      </c>
      <c r="BL14" s="368">
        <v>14.535562075</v>
      </c>
      <c r="BM14" s="368">
        <v>14.256502533999999</v>
      </c>
      <c r="BN14" s="368">
        <v>13.926241685999999</v>
      </c>
      <c r="BO14" s="368">
        <v>13.62899659</v>
      </c>
      <c r="BP14" s="368">
        <v>14.160883239</v>
      </c>
      <c r="BQ14" s="368">
        <v>14.266760049</v>
      </c>
      <c r="BR14" s="368">
        <v>14.137944832000001</v>
      </c>
      <c r="BS14" s="368">
        <v>14.518346743</v>
      </c>
      <c r="BT14" s="368">
        <v>14.395226558999999</v>
      </c>
      <c r="BU14" s="368">
        <v>13.963274981</v>
      </c>
      <c r="BV14" s="368">
        <v>13.86776032</v>
      </c>
    </row>
    <row r="15" spans="1:74" ht="11.15" customHeight="1" x14ac:dyDescent="0.2">
      <c r="AY15" s="152"/>
      <c r="AZ15" s="152"/>
      <c r="BA15" s="152"/>
      <c r="BB15" s="152"/>
      <c r="BC15" s="152"/>
      <c r="BD15" s="152"/>
      <c r="BE15" s="152"/>
      <c r="BF15" s="152"/>
      <c r="BJ15" s="152"/>
    </row>
    <row r="16" spans="1:74" ht="11.15" customHeight="1" x14ac:dyDescent="0.25">
      <c r="A16" s="159" t="s">
        <v>595</v>
      </c>
      <c r="B16" s="169" t="s">
        <v>915</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4.4651743039999996</v>
      </c>
      <c r="AZ16" s="244">
        <v>4.6789868070000002</v>
      </c>
      <c r="BA16" s="244">
        <v>4.307249144</v>
      </c>
      <c r="BB16" s="244">
        <v>4.2014904849999999</v>
      </c>
      <c r="BC16" s="244">
        <v>4.304992425</v>
      </c>
      <c r="BD16" s="244">
        <v>4.4873113240000002</v>
      </c>
      <c r="BE16" s="244">
        <v>4.6409028890000004</v>
      </c>
      <c r="BF16" s="244">
        <v>4.7410609790000002</v>
      </c>
      <c r="BG16" s="368">
        <v>4.6752380779999996</v>
      </c>
      <c r="BH16" s="368">
        <v>4.518125521</v>
      </c>
      <c r="BI16" s="368">
        <v>4.6365104529999996</v>
      </c>
      <c r="BJ16" s="368">
        <v>4.6933651369999998</v>
      </c>
      <c r="BK16" s="368">
        <v>4.1580758859999998</v>
      </c>
      <c r="BL16" s="368">
        <v>4.408261456</v>
      </c>
      <c r="BM16" s="368">
        <v>4.2977390609999997</v>
      </c>
      <c r="BN16" s="368">
        <v>4.2802169799999996</v>
      </c>
      <c r="BO16" s="368">
        <v>4.41289116</v>
      </c>
      <c r="BP16" s="368">
        <v>4.6225641319999999</v>
      </c>
      <c r="BQ16" s="368">
        <v>4.6979630590000001</v>
      </c>
      <c r="BR16" s="368">
        <v>4.8200917929999996</v>
      </c>
      <c r="BS16" s="368">
        <v>4.7380403639999997</v>
      </c>
      <c r="BT16" s="368">
        <v>4.633819645</v>
      </c>
      <c r="BU16" s="368">
        <v>4.684096501</v>
      </c>
      <c r="BV16" s="368">
        <v>4.6883629410000003</v>
      </c>
    </row>
    <row r="17" spans="1:74" ht="11.15" customHeight="1" x14ac:dyDescent="0.25">
      <c r="A17" s="159" t="s">
        <v>596</v>
      </c>
      <c r="B17" s="170" t="s">
        <v>365</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3.2759070760000002</v>
      </c>
      <c r="AZ17" s="244">
        <v>3.5067538159999998</v>
      </c>
      <c r="BA17" s="244">
        <v>3.1941247279999998</v>
      </c>
      <c r="BB17" s="244">
        <v>3.09257245</v>
      </c>
      <c r="BC17" s="244">
        <v>3.205601352</v>
      </c>
      <c r="BD17" s="244">
        <v>3.3928079210000002</v>
      </c>
      <c r="BE17" s="244">
        <v>3.4510776019999998</v>
      </c>
      <c r="BF17" s="244">
        <v>3.5692664949999999</v>
      </c>
      <c r="BG17" s="368">
        <v>3.4885054320000002</v>
      </c>
      <c r="BH17" s="368">
        <v>3.3227827680000002</v>
      </c>
      <c r="BI17" s="368">
        <v>3.4362712160000002</v>
      </c>
      <c r="BJ17" s="368">
        <v>3.4819930069999998</v>
      </c>
      <c r="BK17" s="368">
        <v>3.049557385</v>
      </c>
      <c r="BL17" s="368">
        <v>3.27909805</v>
      </c>
      <c r="BM17" s="368">
        <v>3.1744341280000001</v>
      </c>
      <c r="BN17" s="368">
        <v>3.0973726840000002</v>
      </c>
      <c r="BO17" s="368">
        <v>3.2311611349999998</v>
      </c>
      <c r="BP17" s="368">
        <v>3.4258540329999998</v>
      </c>
      <c r="BQ17" s="368">
        <v>3.4871137299999999</v>
      </c>
      <c r="BR17" s="368">
        <v>3.603791915</v>
      </c>
      <c r="BS17" s="368">
        <v>3.5146379809999999</v>
      </c>
      <c r="BT17" s="368">
        <v>3.3365930760000002</v>
      </c>
      <c r="BU17" s="368">
        <v>3.40265203</v>
      </c>
      <c r="BV17" s="368">
        <v>3.447191948</v>
      </c>
    </row>
    <row r="18" spans="1:74" ht="11.15" customHeight="1" x14ac:dyDescent="0.2">
      <c r="AY18" s="152"/>
      <c r="AZ18" s="152"/>
      <c r="BA18" s="152"/>
      <c r="BB18" s="152"/>
      <c r="BC18" s="152"/>
      <c r="BD18" s="152"/>
      <c r="BE18" s="152"/>
      <c r="BF18" s="152"/>
      <c r="BJ18" s="152"/>
    </row>
    <row r="19" spans="1:74" ht="11.15" customHeight="1" x14ac:dyDescent="0.25">
      <c r="A19" s="159" t="s">
        <v>597</v>
      </c>
      <c r="B19" s="169" t="s">
        <v>379</v>
      </c>
      <c r="C19" s="244">
        <v>8.6282984087999992</v>
      </c>
      <c r="D19" s="244">
        <v>8.5763417409000002</v>
      </c>
      <c r="E19" s="244">
        <v>8.5867864137000005</v>
      </c>
      <c r="F19" s="244">
        <v>8.6834411877999997</v>
      </c>
      <c r="G19" s="244">
        <v>9.2732458086000005</v>
      </c>
      <c r="H19" s="244">
        <v>9.6705635927000007</v>
      </c>
      <c r="I19" s="244">
        <v>9.5992079526000005</v>
      </c>
      <c r="J19" s="244">
        <v>9.6586381518</v>
      </c>
      <c r="K19" s="244">
        <v>9.4141936284999996</v>
      </c>
      <c r="L19" s="244">
        <v>9.2593477469999996</v>
      </c>
      <c r="M19" s="244">
        <v>8.8529923438000004</v>
      </c>
      <c r="N19" s="244">
        <v>8.8172032361999992</v>
      </c>
      <c r="O19" s="244">
        <v>8.5066360204000002</v>
      </c>
      <c r="P19" s="244">
        <v>8.4582596791999993</v>
      </c>
      <c r="Q19" s="244">
        <v>8.4685631886999992</v>
      </c>
      <c r="R19" s="244">
        <v>8.5668751339</v>
      </c>
      <c r="S19" s="244">
        <v>9.1386028011999993</v>
      </c>
      <c r="T19" s="244">
        <v>9.5311221272999997</v>
      </c>
      <c r="U19" s="244">
        <v>9.4571144806999996</v>
      </c>
      <c r="V19" s="244">
        <v>9.5138286999999995</v>
      </c>
      <c r="W19" s="244">
        <v>9.3055061308999996</v>
      </c>
      <c r="X19" s="244">
        <v>9.1043403314999996</v>
      </c>
      <c r="Y19" s="244">
        <v>8.7072066972000002</v>
      </c>
      <c r="Z19" s="244">
        <v>8.6644919771000009</v>
      </c>
      <c r="AA19" s="244">
        <v>8.2477398556000008</v>
      </c>
      <c r="AB19" s="244">
        <v>8.2402086531999998</v>
      </c>
      <c r="AC19" s="244">
        <v>7.9081563354000002</v>
      </c>
      <c r="AD19" s="244">
        <v>7.4574711693999998</v>
      </c>
      <c r="AE19" s="244">
        <v>8.1868513365000002</v>
      </c>
      <c r="AF19" s="244">
        <v>8.7569633472999993</v>
      </c>
      <c r="AG19" s="244">
        <v>8.6866424806999998</v>
      </c>
      <c r="AH19" s="244">
        <v>8.7873689008000007</v>
      </c>
      <c r="AI19" s="244">
        <v>8.6358661609999992</v>
      </c>
      <c r="AJ19" s="244">
        <v>8.3343472545000008</v>
      </c>
      <c r="AK19" s="244">
        <v>8.3222296201999999</v>
      </c>
      <c r="AL19" s="244">
        <v>8.4784612030000002</v>
      </c>
      <c r="AM19" s="244">
        <v>8.2178524751000008</v>
      </c>
      <c r="AN19" s="244">
        <v>8.0908955733999992</v>
      </c>
      <c r="AO19" s="244">
        <v>7.9367568535000004</v>
      </c>
      <c r="AP19" s="244">
        <v>7.9994941759999998</v>
      </c>
      <c r="AQ19" s="244">
        <v>8.4835526394999992</v>
      </c>
      <c r="AR19" s="244">
        <v>9.0193949290000006</v>
      </c>
      <c r="AS19" s="244">
        <v>9.0341531888999995</v>
      </c>
      <c r="AT19" s="244">
        <v>9.0812723466000005</v>
      </c>
      <c r="AU19" s="244">
        <v>8.9885432732999995</v>
      </c>
      <c r="AV19" s="244">
        <v>8.7847189628999995</v>
      </c>
      <c r="AW19" s="244">
        <v>8.7089717783000005</v>
      </c>
      <c r="AX19" s="244">
        <v>8.8393576488000001</v>
      </c>
      <c r="AY19" s="244">
        <v>9.0792401338000008</v>
      </c>
      <c r="AZ19" s="244">
        <v>8.9238220290000001</v>
      </c>
      <c r="BA19" s="244">
        <v>8.6386458417000007</v>
      </c>
      <c r="BB19" s="244">
        <v>8.6631092990000003</v>
      </c>
      <c r="BC19" s="244">
        <v>9.3508087021000001</v>
      </c>
      <c r="BD19" s="244">
        <v>9.5511177959999998</v>
      </c>
      <c r="BE19" s="244">
        <v>9.5976937820000003</v>
      </c>
      <c r="BF19" s="244">
        <v>9.6521168179999997</v>
      </c>
      <c r="BG19" s="368">
        <v>9.4777039700000003</v>
      </c>
      <c r="BH19" s="368">
        <v>9.0621010240000004</v>
      </c>
      <c r="BI19" s="368">
        <v>8.6502736969999994</v>
      </c>
      <c r="BJ19" s="368">
        <v>8.8066683189999999</v>
      </c>
      <c r="BK19" s="368">
        <v>9.3508435720000005</v>
      </c>
      <c r="BL19" s="368">
        <v>9.1801412800000008</v>
      </c>
      <c r="BM19" s="368">
        <v>8.8737291890000005</v>
      </c>
      <c r="BN19" s="368">
        <v>8.7933375470000001</v>
      </c>
      <c r="BO19" s="368">
        <v>9.3667225389999995</v>
      </c>
      <c r="BP19" s="368">
        <v>9.9192624400000007</v>
      </c>
      <c r="BQ19" s="368">
        <v>9.9090756960000004</v>
      </c>
      <c r="BR19" s="368">
        <v>9.9779216000000002</v>
      </c>
      <c r="BS19" s="368">
        <v>9.7710876080000002</v>
      </c>
      <c r="BT19" s="368">
        <v>9.3573920220000009</v>
      </c>
      <c r="BU19" s="368">
        <v>9.1063139680000003</v>
      </c>
      <c r="BV19" s="368">
        <v>9.3484323949999997</v>
      </c>
    </row>
    <row r="20" spans="1:74" ht="11.15" customHeight="1" x14ac:dyDescent="0.2">
      <c r="AY20" s="152"/>
      <c r="AZ20" s="152"/>
      <c r="BA20" s="152"/>
      <c r="BB20" s="152"/>
      <c r="BC20" s="152"/>
      <c r="BD20" s="152"/>
      <c r="BE20" s="152"/>
      <c r="BF20" s="152"/>
      <c r="BJ20" s="152"/>
    </row>
    <row r="21" spans="1:74" ht="11.15" customHeight="1" x14ac:dyDescent="0.25">
      <c r="A21" s="159" t="s">
        <v>598</v>
      </c>
      <c r="B21" s="169" t="s">
        <v>380</v>
      </c>
      <c r="C21" s="244">
        <v>35.200046460000003</v>
      </c>
      <c r="D21" s="244">
        <v>35.864217515</v>
      </c>
      <c r="E21" s="244">
        <v>35.512418644999997</v>
      </c>
      <c r="F21" s="244">
        <v>35.190166845999997</v>
      </c>
      <c r="G21" s="244">
        <v>35.089890947999997</v>
      </c>
      <c r="H21" s="244">
        <v>34.465108012000002</v>
      </c>
      <c r="I21" s="244">
        <v>34.533821627000002</v>
      </c>
      <c r="J21" s="244">
        <v>34.111668803999997</v>
      </c>
      <c r="K21" s="244">
        <v>34.594645942</v>
      </c>
      <c r="L21" s="244">
        <v>34.069328511000002</v>
      </c>
      <c r="M21" s="244">
        <v>35.392154105000003</v>
      </c>
      <c r="N21" s="244">
        <v>36.398942454999997</v>
      </c>
      <c r="O21" s="244">
        <v>35.604080598000003</v>
      </c>
      <c r="P21" s="244">
        <v>35.958644868999997</v>
      </c>
      <c r="Q21" s="244">
        <v>35.693058839000003</v>
      </c>
      <c r="R21" s="244">
        <v>35.685466802999997</v>
      </c>
      <c r="S21" s="244">
        <v>35.328905317</v>
      </c>
      <c r="T21" s="244">
        <v>34.827695484000003</v>
      </c>
      <c r="U21" s="244">
        <v>35.061220753000001</v>
      </c>
      <c r="V21" s="244">
        <v>34.681585728999998</v>
      </c>
      <c r="W21" s="244">
        <v>34.891720192999998</v>
      </c>
      <c r="X21" s="244">
        <v>34.382837664</v>
      </c>
      <c r="Y21" s="244">
        <v>36.124795222000003</v>
      </c>
      <c r="Z21" s="244">
        <v>37.056078560000003</v>
      </c>
      <c r="AA21" s="244">
        <v>35.188349023999997</v>
      </c>
      <c r="AB21" s="244">
        <v>35.917503769</v>
      </c>
      <c r="AC21" s="244">
        <v>34.023326214000001</v>
      </c>
      <c r="AD21" s="244">
        <v>31.682145374000001</v>
      </c>
      <c r="AE21" s="244">
        <v>32.908916265999999</v>
      </c>
      <c r="AF21" s="244">
        <v>33.327270185000003</v>
      </c>
      <c r="AG21" s="244">
        <v>33.122519732000001</v>
      </c>
      <c r="AH21" s="244">
        <v>32.411479000999996</v>
      </c>
      <c r="AI21" s="244">
        <v>33.727647959000002</v>
      </c>
      <c r="AJ21" s="244">
        <v>33.391971292999997</v>
      </c>
      <c r="AK21" s="244">
        <v>35.401645100000003</v>
      </c>
      <c r="AL21" s="244">
        <v>35.953313825000002</v>
      </c>
      <c r="AM21" s="244">
        <v>35.667572249999999</v>
      </c>
      <c r="AN21" s="244">
        <v>36.851659044999998</v>
      </c>
      <c r="AO21" s="244">
        <v>36.376035520999999</v>
      </c>
      <c r="AP21" s="244">
        <v>35.960309578999997</v>
      </c>
      <c r="AQ21" s="244">
        <v>34.905129946999999</v>
      </c>
      <c r="AR21" s="244">
        <v>35.155338069999999</v>
      </c>
      <c r="AS21" s="244">
        <v>34.888123307000001</v>
      </c>
      <c r="AT21" s="244">
        <v>34.012774190999998</v>
      </c>
      <c r="AU21" s="244">
        <v>35.465629462000003</v>
      </c>
      <c r="AV21" s="244">
        <v>35.179919990000002</v>
      </c>
      <c r="AW21" s="244">
        <v>36.529319796000003</v>
      </c>
      <c r="AX21" s="244">
        <v>38.287254683999997</v>
      </c>
      <c r="AY21" s="244">
        <v>36.673340527000001</v>
      </c>
      <c r="AZ21" s="244">
        <v>37.320260965000003</v>
      </c>
      <c r="BA21" s="244">
        <v>36.146784709999999</v>
      </c>
      <c r="BB21" s="244">
        <v>35.682404417999997</v>
      </c>
      <c r="BC21" s="244">
        <v>35.817640523000001</v>
      </c>
      <c r="BD21" s="244">
        <v>35.800846327999999</v>
      </c>
      <c r="BE21" s="244">
        <v>35.580688610999999</v>
      </c>
      <c r="BF21" s="244">
        <v>35.308234310000003</v>
      </c>
      <c r="BG21" s="368">
        <v>36.129742555999997</v>
      </c>
      <c r="BH21" s="368">
        <v>35.689235412000002</v>
      </c>
      <c r="BI21" s="368">
        <v>37.359748699000001</v>
      </c>
      <c r="BJ21" s="368">
        <v>38.453821928000004</v>
      </c>
      <c r="BK21" s="368">
        <v>38.197951173</v>
      </c>
      <c r="BL21" s="368">
        <v>39.315349595999997</v>
      </c>
      <c r="BM21" s="368">
        <v>38.699907383000003</v>
      </c>
      <c r="BN21" s="368">
        <v>38.177250164999997</v>
      </c>
      <c r="BO21" s="368">
        <v>37.735641729000001</v>
      </c>
      <c r="BP21" s="368">
        <v>37.297428083</v>
      </c>
      <c r="BQ21" s="368">
        <v>36.733239703000002</v>
      </c>
      <c r="BR21" s="368">
        <v>36.176910501999998</v>
      </c>
      <c r="BS21" s="368">
        <v>36.824927408999997</v>
      </c>
      <c r="BT21" s="368">
        <v>35.893872072000001</v>
      </c>
      <c r="BU21" s="368">
        <v>37.448029132000002</v>
      </c>
      <c r="BV21" s="368">
        <v>38.417677883000003</v>
      </c>
    </row>
    <row r="22" spans="1:74" ht="11.15" customHeight="1" x14ac:dyDescent="0.25">
      <c r="A22" s="159" t="s">
        <v>284</v>
      </c>
      <c r="B22" s="170" t="s">
        <v>331</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15.23929425</v>
      </c>
      <c r="AZ22" s="244">
        <v>15.428164020000001</v>
      </c>
      <c r="BA22" s="244">
        <v>14.769374600000001</v>
      </c>
      <c r="BB22" s="244">
        <v>15.06643644</v>
      </c>
      <c r="BC22" s="244">
        <v>15.19816657</v>
      </c>
      <c r="BD22" s="244">
        <v>15.10362962</v>
      </c>
      <c r="BE22" s="244">
        <v>15.086838180000001</v>
      </c>
      <c r="BF22" s="244">
        <v>14.71847213</v>
      </c>
      <c r="BG22" s="368">
        <v>15.611694569999999</v>
      </c>
      <c r="BH22" s="368">
        <v>14.844208139999999</v>
      </c>
      <c r="BI22" s="368">
        <v>15.834853069999999</v>
      </c>
      <c r="BJ22" s="368">
        <v>16.323887119999998</v>
      </c>
      <c r="BK22" s="368">
        <v>16.204211059999999</v>
      </c>
      <c r="BL22" s="368">
        <v>16.567023599999999</v>
      </c>
      <c r="BM22" s="368">
        <v>16.364945899999999</v>
      </c>
      <c r="BN22" s="368">
        <v>16.58906713</v>
      </c>
      <c r="BO22" s="368">
        <v>16.25063368</v>
      </c>
      <c r="BP22" s="368">
        <v>15.965315609999999</v>
      </c>
      <c r="BQ22" s="368">
        <v>15.79769864</v>
      </c>
      <c r="BR22" s="368">
        <v>15.21082562</v>
      </c>
      <c r="BS22" s="368">
        <v>15.931671420000001</v>
      </c>
      <c r="BT22" s="368">
        <v>14.886205650000001</v>
      </c>
      <c r="BU22" s="368">
        <v>15.72915903</v>
      </c>
      <c r="BV22" s="368">
        <v>16.072861660000001</v>
      </c>
    </row>
    <row r="23" spans="1:74" ht="11.15" customHeight="1" x14ac:dyDescent="0.25">
      <c r="A23" s="159" t="s">
        <v>279</v>
      </c>
      <c r="B23" s="170" t="s">
        <v>599</v>
      </c>
      <c r="C23" s="244">
        <v>4.3152580645</v>
      </c>
      <c r="D23" s="244">
        <v>4.6199285714</v>
      </c>
      <c r="E23" s="244">
        <v>4.0898387097000004</v>
      </c>
      <c r="F23" s="244">
        <v>3.6803666666999999</v>
      </c>
      <c r="G23" s="244">
        <v>3.5108064516000002</v>
      </c>
      <c r="H23" s="244">
        <v>3.3146666667</v>
      </c>
      <c r="I23" s="244">
        <v>3.5788064516000002</v>
      </c>
      <c r="J23" s="244">
        <v>3.6735483870999999</v>
      </c>
      <c r="K23" s="244">
        <v>3.5731333332999999</v>
      </c>
      <c r="L23" s="244">
        <v>3.6974838710000002</v>
      </c>
      <c r="M23" s="244">
        <v>3.9382999999999999</v>
      </c>
      <c r="N23" s="244">
        <v>4.2725806451999997</v>
      </c>
      <c r="O23" s="244">
        <v>4.1343548387000002</v>
      </c>
      <c r="P23" s="244">
        <v>4.3873571429</v>
      </c>
      <c r="Q23" s="244">
        <v>3.8977096774</v>
      </c>
      <c r="R23" s="244">
        <v>3.6949999999999998</v>
      </c>
      <c r="S23" s="244">
        <v>3.4258387096999998</v>
      </c>
      <c r="T23" s="244">
        <v>3.4211333332999998</v>
      </c>
      <c r="U23" s="244">
        <v>3.5100967742</v>
      </c>
      <c r="V23" s="244">
        <v>3.5438064516000001</v>
      </c>
      <c r="W23" s="244">
        <v>3.5964333332999998</v>
      </c>
      <c r="X23" s="244">
        <v>3.468</v>
      </c>
      <c r="Y23" s="244">
        <v>3.8595999999999999</v>
      </c>
      <c r="Z23" s="244">
        <v>4.2675806451999998</v>
      </c>
      <c r="AA23" s="244">
        <v>3.8284516128999999</v>
      </c>
      <c r="AB23" s="244">
        <v>4.0702413792999996</v>
      </c>
      <c r="AC23" s="244">
        <v>3.5446129032</v>
      </c>
      <c r="AD23" s="244">
        <v>3.1551666667</v>
      </c>
      <c r="AE23" s="244">
        <v>2.8023870968</v>
      </c>
      <c r="AF23" s="244">
        <v>2.9371999999999998</v>
      </c>
      <c r="AG23" s="244">
        <v>3.0557741935</v>
      </c>
      <c r="AH23" s="244">
        <v>3.1115483871</v>
      </c>
      <c r="AI23" s="244">
        <v>3.1364999999999998</v>
      </c>
      <c r="AJ23" s="244">
        <v>3.2282903225999999</v>
      </c>
      <c r="AK23" s="244">
        <v>3.5134666666999999</v>
      </c>
      <c r="AL23" s="244">
        <v>3.9692580645</v>
      </c>
      <c r="AM23" s="244">
        <v>3.8147096774000002</v>
      </c>
      <c r="AN23" s="244">
        <v>3.8741785713999999</v>
      </c>
      <c r="AO23" s="244">
        <v>3.6175161290000002</v>
      </c>
      <c r="AP23" s="244">
        <v>3.2451666666999999</v>
      </c>
      <c r="AQ23" s="244">
        <v>2.9159354838999998</v>
      </c>
      <c r="AR23" s="244">
        <v>3.0514000000000001</v>
      </c>
      <c r="AS23" s="244">
        <v>3.1118064516000001</v>
      </c>
      <c r="AT23" s="244">
        <v>3.0992258064999998</v>
      </c>
      <c r="AU23" s="244">
        <v>3.3073000000000001</v>
      </c>
      <c r="AV23" s="244">
        <v>3.3328387096999998</v>
      </c>
      <c r="AW23" s="244">
        <v>3.5085333332999999</v>
      </c>
      <c r="AX23" s="244">
        <v>4.1273225805999996</v>
      </c>
      <c r="AY23" s="244">
        <v>3.7904516129000001</v>
      </c>
      <c r="AZ23" s="244">
        <v>3.8306428571</v>
      </c>
      <c r="BA23" s="244">
        <v>3.4990967741999999</v>
      </c>
      <c r="BB23" s="244">
        <v>3.0065333333000002</v>
      </c>
      <c r="BC23" s="244">
        <v>2.9536774193999999</v>
      </c>
      <c r="BD23" s="244">
        <v>3.0083132990000001</v>
      </c>
      <c r="BE23" s="244">
        <v>3.1331667560000001</v>
      </c>
      <c r="BF23" s="244">
        <v>3.2293614530000001</v>
      </c>
      <c r="BG23" s="368">
        <v>3.147509393</v>
      </c>
      <c r="BH23" s="368">
        <v>3.1723404780000002</v>
      </c>
      <c r="BI23" s="368">
        <v>3.4202904300000001</v>
      </c>
      <c r="BJ23" s="368">
        <v>3.9276403609999999</v>
      </c>
      <c r="BK23" s="368">
        <v>3.7240294010000001</v>
      </c>
      <c r="BL23" s="368">
        <v>3.9628869569999998</v>
      </c>
      <c r="BM23" s="368">
        <v>3.6425072620000001</v>
      </c>
      <c r="BN23" s="368">
        <v>3.2908908819999998</v>
      </c>
      <c r="BO23" s="368">
        <v>3.0157372329999999</v>
      </c>
      <c r="BP23" s="368">
        <v>3.0355365550000002</v>
      </c>
      <c r="BQ23" s="368">
        <v>3.106732842</v>
      </c>
      <c r="BR23" s="368">
        <v>3.1968378670000002</v>
      </c>
      <c r="BS23" s="368">
        <v>3.1088410729999998</v>
      </c>
      <c r="BT23" s="368">
        <v>3.1288581029999998</v>
      </c>
      <c r="BU23" s="368">
        <v>3.3608568160000001</v>
      </c>
      <c r="BV23" s="368">
        <v>3.8387440900000001</v>
      </c>
    </row>
    <row r="24" spans="1:74" ht="11.15" customHeight="1" x14ac:dyDescent="0.25">
      <c r="A24" s="159" t="s">
        <v>600</v>
      </c>
      <c r="B24" s="170" t="s">
        <v>332</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4.9735346399999996</v>
      </c>
      <c r="AY24" s="244">
        <v>4.7883958560000002</v>
      </c>
      <c r="AZ24" s="244">
        <v>5.2502180039999997</v>
      </c>
      <c r="BA24" s="244">
        <v>5.2084152850000001</v>
      </c>
      <c r="BB24" s="244">
        <v>5.0577756809999999</v>
      </c>
      <c r="BC24" s="244">
        <v>4.9326853780000004</v>
      </c>
      <c r="BD24" s="244">
        <v>5.0607119760000003</v>
      </c>
      <c r="BE24" s="244">
        <v>4.7982830029999999</v>
      </c>
      <c r="BF24" s="244">
        <v>4.6892165270000001</v>
      </c>
      <c r="BG24" s="368">
        <v>4.7648997099999999</v>
      </c>
      <c r="BH24" s="368">
        <v>4.8912171170000001</v>
      </c>
      <c r="BI24" s="368">
        <v>5.0911340909999998</v>
      </c>
      <c r="BJ24" s="368">
        <v>5.1449618350000001</v>
      </c>
      <c r="BK24" s="368">
        <v>5.0265215139999997</v>
      </c>
      <c r="BL24" s="368">
        <v>5.392877607</v>
      </c>
      <c r="BM24" s="368">
        <v>5.3882650959999996</v>
      </c>
      <c r="BN24" s="368">
        <v>5.3088069349999998</v>
      </c>
      <c r="BO24" s="368">
        <v>5.387676409</v>
      </c>
      <c r="BP24" s="368">
        <v>5.3011484600000003</v>
      </c>
      <c r="BQ24" s="368">
        <v>5.0266856439999996</v>
      </c>
      <c r="BR24" s="368">
        <v>4.9149075079999998</v>
      </c>
      <c r="BS24" s="368">
        <v>4.999351581</v>
      </c>
      <c r="BT24" s="368">
        <v>5.1323294400000004</v>
      </c>
      <c r="BU24" s="368">
        <v>5.3484652260000001</v>
      </c>
      <c r="BV24" s="368">
        <v>5.4100444110000003</v>
      </c>
    </row>
    <row r="25" spans="1:74" ht="11.15" customHeight="1" x14ac:dyDescent="0.2">
      <c r="AY25" s="152"/>
      <c r="AZ25" s="152"/>
      <c r="BA25" s="152"/>
      <c r="BB25" s="152"/>
      <c r="BC25" s="152"/>
      <c r="BD25" s="152"/>
      <c r="BE25" s="152"/>
      <c r="BF25" s="152"/>
      <c r="BJ25" s="152"/>
    </row>
    <row r="26" spans="1:74" ht="11.15" customHeight="1" x14ac:dyDescent="0.25">
      <c r="A26" s="159" t="s">
        <v>601</v>
      </c>
      <c r="B26" s="169" t="s">
        <v>381</v>
      </c>
      <c r="C26" s="244">
        <v>4.3056712820999996</v>
      </c>
      <c r="D26" s="244">
        <v>4.3018513674000003</v>
      </c>
      <c r="E26" s="244">
        <v>4.3029220097999996</v>
      </c>
      <c r="F26" s="244">
        <v>4.3013465503999999</v>
      </c>
      <c r="G26" s="244">
        <v>4.30810125</v>
      </c>
      <c r="H26" s="244">
        <v>4.3176154576999997</v>
      </c>
      <c r="I26" s="244">
        <v>4.2531652147000001</v>
      </c>
      <c r="J26" s="244">
        <v>4.2678381757999997</v>
      </c>
      <c r="K26" s="244">
        <v>4.2600538834000004</v>
      </c>
      <c r="L26" s="244">
        <v>4.3030271583999999</v>
      </c>
      <c r="M26" s="244">
        <v>4.3247623957999997</v>
      </c>
      <c r="N26" s="244">
        <v>4.3402236438999999</v>
      </c>
      <c r="O26" s="244">
        <v>4.4106808638999997</v>
      </c>
      <c r="P26" s="244">
        <v>4.4062841731000004</v>
      </c>
      <c r="Q26" s="244">
        <v>4.4077430667000002</v>
      </c>
      <c r="R26" s="244">
        <v>4.4054994244000003</v>
      </c>
      <c r="S26" s="244">
        <v>4.4133532977999996</v>
      </c>
      <c r="T26" s="244">
        <v>4.4235798317999997</v>
      </c>
      <c r="U26" s="244">
        <v>4.3549077434000001</v>
      </c>
      <c r="V26" s="244">
        <v>4.3716010574000004</v>
      </c>
      <c r="W26" s="244">
        <v>4.3626274674000003</v>
      </c>
      <c r="X26" s="244">
        <v>4.4074025611999996</v>
      </c>
      <c r="Y26" s="244">
        <v>4.4314654520000003</v>
      </c>
      <c r="Z26" s="244">
        <v>4.4477279702999999</v>
      </c>
      <c r="AA26" s="244">
        <v>4.1204288128000002</v>
      </c>
      <c r="AB26" s="244">
        <v>4.1783919296000001</v>
      </c>
      <c r="AC26" s="244">
        <v>4.1641731785999996</v>
      </c>
      <c r="AD26" s="244">
        <v>4.0219592499000001</v>
      </c>
      <c r="AE26" s="244">
        <v>3.9817647375999998</v>
      </c>
      <c r="AF26" s="244">
        <v>4.0929222787999997</v>
      </c>
      <c r="AG26" s="244">
        <v>4.0727972565000004</v>
      </c>
      <c r="AH26" s="244">
        <v>4.0979576555000001</v>
      </c>
      <c r="AI26" s="244">
        <v>4.1511502568000003</v>
      </c>
      <c r="AJ26" s="244">
        <v>4.2043096310000001</v>
      </c>
      <c r="AK26" s="244">
        <v>4.27250804</v>
      </c>
      <c r="AL26" s="244">
        <v>4.2779535043000001</v>
      </c>
      <c r="AM26" s="244">
        <v>4.3102385569999999</v>
      </c>
      <c r="AN26" s="244">
        <v>4.3815050879999999</v>
      </c>
      <c r="AO26" s="244">
        <v>4.3791330979999996</v>
      </c>
      <c r="AP26" s="244">
        <v>4.383485415</v>
      </c>
      <c r="AQ26" s="244">
        <v>4.3483156440000004</v>
      </c>
      <c r="AR26" s="244">
        <v>4.3968484849999996</v>
      </c>
      <c r="AS26" s="244">
        <v>4.2103659220000003</v>
      </c>
      <c r="AT26" s="244">
        <v>4.2794690129999999</v>
      </c>
      <c r="AU26" s="244">
        <v>4.3489509200000001</v>
      </c>
      <c r="AV26" s="244">
        <v>4.4994556450000003</v>
      </c>
      <c r="AW26" s="244">
        <v>4.5359875000000001</v>
      </c>
      <c r="AX26" s="244">
        <v>4.3623421410000001</v>
      </c>
      <c r="AY26" s="244">
        <v>4.4607409609999999</v>
      </c>
      <c r="AZ26" s="244">
        <v>4.5545422100000001</v>
      </c>
      <c r="BA26" s="244">
        <v>4.5247093950000004</v>
      </c>
      <c r="BB26" s="244">
        <v>4.5261631070000004</v>
      </c>
      <c r="BC26" s="244">
        <v>4.462721975</v>
      </c>
      <c r="BD26" s="244">
        <v>4.5250042690000001</v>
      </c>
      <c r="BE26" s="244">
        <v>4.3562508639999997</v>
      </c>
      <c r="BF26" s="244">
        <v>4.3879404490000002</v>
      </c>
      <c r="BG26" s="368">
        <v>4.4564907160000002</v>
      </c>
      <c r="BH26" s="368">
        <v>4.4729734219999999</v>
      </c>
      <c r="BI26" s="368">
        <v>4.5616557039999996</v>
      </c>
      <c r="BJ26" s="368">
        <v>4.5687064480000004</v>
      </c>
      <c r="BK26" s="368">
        <v>4.5407170250000002</v>
      </c>
      <c r="BL26" s="368">
        <v>4.6450579430000003</v>
      </c>
      <c r="BM26" s="368">
        <v>4.6223371010000003</v>
      </c>
      <c r="BN26" s="368">
        <v>4.631787944</v>
      </c>
      <c r="BO26" s="368">
        <v>4.574551402</v>
      </c>
      <c r="BP26" s="368">
        <v>4.6465523620000004</v>
      </c>
      <c r="BQ26" s="368">
        <v>4.4811000879999998</v>
      </c>
      <c r="BR26" s="368">
        <v>4.5216848030000003</v>
      </c>
      <c r="BS26" s="368">
        <v>4.6001706249999996</v>
      </c>
      <c r="BT26" s="368">
        <v>4.6251533360000003</v>
      </c>
      <c r="BU26" s="368">
        <v>4.7243598059999998</v>
      </c>
      <c r="BV26" s="368">
        <v>4.7396761989999998</v>
      </c>
    </row>
    <row r="27" spans="1:74" ht="11.15" customHeight="1" x14ac:dyDescent="0.2">
      <c r="AY27" s="152"/>
      <c r="AZ27" s="152"/>
      <c r="BA27" s="152"/>
      <c r="BB27" s="152"/>
      <c r="BC27" s="152"/>
      <c r="BD27" s="152"/>
      <c r="BE27" s="152"/>
      <c r="BF27" s="152"/>
      <c r="BJ27" s="152"/>
    </row>
    <row r="28" spans="1:74" ht="11.15" customHeight="1" x14ac:dyDescent="0.25">
      <c r="A28" s="159" t="s">
        <v>281</v>
      </c>
      <c r="B28" s="169" t="s">
        <v>528</v>
      </c>
      <c r="C28" s="244">
        <v>47.341221177000001</v>
      </c>
      <c r="D28" s="244">
        <v>48.178454930999997</v>
      </c>
      <c r="E28" s="244">
        <v>48.077062300000001</v>
      </c>
      <c r="F28" s="244">
        <v>46.921163839000002</v>
      </c>
      <c r="G28" s="244">
        <v>47.009322760000003</v>
      </c>
      <c r="H28" s="244">
        <v>47.630827445000001</v>
      </c>
      <c r="I28" s="244">
        <v>48.29130129</v>
      </c>
      <c r="J28" s="244">
        <v>48.941653445999997</v>
      </c>
      <c r="K28" s="244">
        <v>47.275073112999998</v>
      </c>
      <c r="L28" s="244">
        <v>48.093681740999997</v>
      </c>
      <c r="M28" s="244">
        <v>48.010448160000003</v>
      </c>
      <c r="N28" s="244">
        <v>47.053887928000002</v>
      </c>
      <c r="O28" s="244">
        <v>47.964895585000001</v>
      </c>
      <c r="P28" s="244">
        <v>48.320728799999998</v>
      </c>
      <c r="Q28" s="244">
        <v>46.828749358000003</v>
      </c>
      <c r="R28" s="244">
        <v>47.538342767000003</v>
      </c>
      <c r="S28" s="244">
        <v>46.7167186</v>
      </c>
      <c r="T28" s="244">
        <v>47.410364459999997</v>
      </c>
      <c r="U28" s="244">
        <v>48.545119870000001</v>
      </c>
      <c r="V28" s="244">
        <v>48.799878262</v>
      </c>
      <c r="W28" s="244">
        <v>47.419749877999998</v>
      </c>
      <c r="X28" s="244">
        <v>47.785288057999999</v>
      </c>
      <c r="Y28" s="244">
        <v>47.869890032000001</v>
      </c>
      <c r="Z28" s="244">
        <v>47.749788183</v>
      </c>
      <c r="AA28" s="244">
        <v>46.112020516999998</v>
      </c>
      <c r="AB28" s="244">
        <v>47.235340002000001</v>
      </c>
      <c r="AC28" s="244">
        <v>43.301539697999999</v>
      </c>
      <c r="AD28" s="244">
        <v>35.016801112000003</v>
      </c>
      <c r="AE28" s="244">
        <v>37.182762265999997</v>
      </c>
      <c r="AF28" s="244">
        <v>40.397037603000001</v>
      </c>
      <c r="AG28" s="244">
        <v>42.212073859</v>
      </c>
      <c r="AH28" s="244">
        <v>41.877996219000003</v>
      </c>
      <c r="AI28" s="244">
        <v>42.693614066000002</v>
      </c>
      <c r="AJ28" s="244">
        <v>42.806869401999997</v>
      </c>
      <c r="AK28" s="244">
        <v>42.823791583000002</v>
      </c>
      <c r="AL28" s="244">
        <v>43.140771465</v>
      </c>
      <c r="AM28" s="244">
        <v>41.870685852999998</v>
      </c>
      <c r="AN28" s="244">
        <v>42.019423799000002</v>
      </c>
      <c r="AO28" s="244">
        <v>43.832676493000001</v>
      </c>
      <c r="AP28" s="244">
        <v>43.363763423999998</v>
      </c>
      <c r="AQ28" s="244">
        <v>43.395050283000003</v>
      </c>
      <c r="AR28" s="244">
        <v>45.684015930999998</v>
      </c>
      <c r="AS28" s="244">
        <v>45.659314950000002</v>
      </c>
      <c r="AT28" s="244">
        <v>45.817553474999997</v>
      </c>
      <c r="AU28" s="244">
        <v>46.142698365000001</v>
      </c>
      <c r="AV28" s="244">
        <v>46.224254428000002</v>
      </c>
      <c r="AW28" s="244">
        <v>46.754084314000004</v>
      </c>
      <c r="AX28" s="244">
        <v>47.680513918999999</v>
      </c>
      <c r="AY28" s="244">
        <v>44.645412206000003</v>
      </c>
      <c r="AZ28" s="244">
        <v>46.765526723999997</v>
      </c>
      <c r="BA28" s="244">
        <v>46.228269380999997</v>
      </c>
      <c r="BB28" s="244">
        <v>44.780830825999999</v>
      </c>
      <c r="BC28" s="244">
        <v>45.184740712</v>
      </c>
      <c r="BD28" s="244">
        <v>46.053551874999997</v>
      </c>
      <c r="BE28" s="244">
        <v>45.471279653000003</v>
      </c>
      <c r="BF28" s="244">
        <v>46.071651664999997</v>
      </c>
      <c r="BG28" s="368">
        <v>46.064137672000001</v>
      </c>
      <c r="BH28" s="368">
        <v>46.678943509</v>
      </c>
      <c r="BI28" s="368">
        <v>46.952527140000001</v>
      </c>
      <c r="BJ28" s="368">
        <v>47.332730523000002</v>
      </c>
      <c r="BK28" s="368">
        <v>46.172360134999998</v>
      </c>
      <c r="BL28" s="368">
        <v>47.056324275000001</v>
      </c>
      <c r="BM28" s="368">
        <v>46.597858832</v>
      </c>
      <c r="BN28" s="368">
        <v>45.593377263999997</v>
      </c>
      <c r="BO28" s="368">
        <v>45.309406097</v>
      </c>
      <c r="BP28" s="368">
        <v>46.001725780999998</v>
      </c>
      <c r="BQ28" s="368">
        <v>46.324964860999998</v>
      </c>
      <c r="BR28" s="368">
        <v>46.506554082000001</v>
      </c>
      <c r="BS28" s="368">
        <v>46.259779746</v>
      </c>
      <c r="BT28" s="368">
        <v>46.53785525</v>
      </c>
      <c r="BU28" s="368">
        <v>46.509344243000001</v>
      </c>
      <c r="BV28" s="368">
        <v>47.061164222999999</v>
      </c>
    </row>
    <row r="29" spans="1:74" ht="11.15" customHeight="1" x14ac:dyDescent="0.25">
      <c r="A29" s="159" t="s">
        <v>287</v>
      </c>
      <c r="B29" s="169" t="s">
        <v>529</v>
      </c>
      <c r="C29" s="244">
        <v>50.762606413999997</v>
      </c>
      <c r="D29" s="244">
        <v>51.537823179</v>
      </c>
      <c r="E29" s="244">
        <v>51.834101488000002</v>
      </c>
      <c r="F29" s="244">
        <v>52.001872026999997</v>
      </c>
      <c r="G29" s="244">
        <v>52.627724925999999</v>
      </c>
      <c r="H29" s="244">
        <v>53.013725014000002</v>
      </c>
      <c r="I29" s="244">
        <v>52.769308913000003</v>
      </c>
      <c r="J29" s="244">
        <v>52.478448018000002</v>
      </c>
      <c r="K29" s="244">
        <v>52.856412485</v>
      </c>
      <c r="L29" s="244">
        <v>51.989329474000002</v>
      </c>
      <c r="M29" s="244">
        <v>52.430205872999998</v>
      </c>
      <c r="N29" s="244">
        <v>53.115375211</v>
      </c>
      <c r="O29" s="244">
        <v>51.439785651000001</v>
      </c>
      <c r="P29" s="244">
        <v>52.116163479999997</v>
      </c>
      <c r="Q29" s="244">
        <v>52.462737982999997</v>
      </c>
      <c r="R29" s="244">
        <v>52.702362366999999</v>
      </c>
      <c r="S29" s="244">
        <v>53.3273577</v>
      </c>
      <c r="T29" s="244">
        <v>53.612880769</v>
      </c>
      <c r="U29" s="244">
        <v>53.567813428000001</v>
      </c>
      <c r="V29" s="244">
        <v>53.257108967000001</v>
      </c>
      <c r="W29" s="244">
        <v>53.404918586000001</v>
      </c>
      <c r="X29" s="244">
        <v>52.574977556</v>
      </c>
      <c r="Y29" s="244">
        <v>53.277551865</v>
      </c>
      <c r="Z29" s="244">
        <v>53.819619762999999</v>
      </c>
      <c r="AA29" s="244">
        <v>49.316530948</v>
      </c>
      <c r="AB29" s="244">
        <v>50.371978487</v>
      </c>
      <c r="AC29" s="244">
        <v>48.864466960999998</v>
      </c>
      <c r="AD29" s="244">
        <v>46.817386032999998</v>
      </c>
      <c r="AE29" s="244">
        <v>48.678149824000002</v>
      </c>
      <c r="AF29" s="244">
        <v>50.131084561999998</v>
      </c>
      <c r="AG29" s="244">
        <v>49.862753114999997</v>
      </c>
      <c r="AH29" s="244">
        <v>49.380247029000003</v>
      </c>
      <c r="AI29" s="244">
        <v>50.431857440999998</v>
      </c>
      <c r="AJ29" s="244">
        <v>49.689701900999999</v>
      </c>
      <c r="AK29" s="244">
        <v>51.267077399999998</v>
      </c>
      <c r="AL29" s="244">
        <v>51.568305299999999</v>
      </c>
      <c r="AM29" s="244">
        <v>51.060733155000001</v>
      </c>
      <c r="AN29" s="244">
        <v>52.317340792000003</v>
      </c>
      <c r="AO29" s="244">
        <v>52.012063060999999</v>
      </c>
      <c r="AP29" s="244">
        <v>52.093268492999997</v>
      </c>
      <c r="AQ29" s="244">
        <v>51.807699933999999</v>
      </c>
      <c r="AR29" s="244">
        <v>52.728647142</v>
      </c>
      <c r="AS29" s="244">
        <v>52.526239246999999</v>
      </c>
      <c r="AT29" s="244">
        <v>52.005165857999998</v>
      </c>
      <c r="AU29" s="244">
        <v>53.084795221</v>
      </c>
      <c r="AV29" s="244">
        <v>52.704460621000003</v>
      </c>
      <c r="AW29" s="244">
        <v>53.584987058999999</v>
      </c>
      <c r="AX29" s="244">
        <v>54.625110820000003</v>
      </c>
      <c r="AY29" s="244">
        <v>52.863177966000002</v>
      </c>
      <c r="AZ29" s="244">
        <v>53.898601824000004</v>
      </c>
      <c r="BA29" s="244">
        <v>52.505462688000001</v>
      </c>
      <c r="BB29" s="244">
        <v>52.593511167999999</v>
      </c>
      <c r="BC29" s="244">
        <v>53.263457699999996</v>
      </c>
      <c r="BD29" s="244">
        <v>53.895879141000002</v>
      </c>
      <c r="BE29" s="244">
        <v>53.593826372999999</v>
      </c>
      <c r="BF29" s="244">
        <v>53.328848180000001</v>
      </c>
      <c r="BG29" s="368">
        <v>54.199032080999999</v>
      </c>
      <c r="BH29" s="368">
        <v>53.115974074999997</v>
      </c>
      <c r="BI29" s="368">
        <v>54.03411371</v>
      </c>
      <c r="BJ29" s="368">
        <v>54.927443404000002</v>
      </c>
      <c r="BK29" s="368">
        <v>54.522651408999998</v>
      </c>
      <c r="BL29" s="368">
        <v>55.735405684</v>
      </c>
      <c r="BM29" s="368">
        <v>55.160033837</v>
      </c>
      <c r="BN29" s="368">
        <v>55.143732900000003</v>
      </c>
      <c r="BO29" s="368">
        <v>55.469359214000001</v>
      </c>
      <c r="BP29" s="368">
        <v>56.025465572000002</v>
      </c>
      <c r="BQ29" s="368">
        <v>55.302235893999999</v>
      </c>
      <c r="BR29" s="368">
        <v>54.822112683999997</v>
      </c>
      <c r="BS29" s="368">
        <v>55.472447228999997</v>
      </c>
      <c r="BT29" s="368">
        <v>53.940269882999999</v>
      </c>
      <c r="BU29" s="368">
        <v>54.868194617999997</v>
      </c>
      <c r="BV29" s="368">
        <v>55.696038506000001</v>
      </c>
    </row>
    <row r="30" spans="1:74" ht="11.15" customHeight="1" x14ac:dyDescent="0.25">
      <c r="B30" s="169"/>
      <c r="AY30" s="152"/>
      <c r="AZ30" s="152"/>
      <c r="BA30" s="152"/>
      <c r="BB30" s="152"/>
      <c r="BC30" s="152"/>
      <c r="BD30" s="152"/>
      <c r="BE30" s="152"/>
      <c r="BF30" s="152"/>
      <c r="BJ30" s="152"/>
    </row>
    <row r="31" spans="1:74" ht="11.15" customHeight="1" x14ac:dyDescent="0.25">
      <c r="A31" s="159" t="s">
        <v>288</v>
      </c>
      <c r="B31" s="171" t="s">
        <v>530</v>
      </c>
      <c r="C31" s="245">
        <v>98.103827590999998</v>
      </c>
      <c r="D31" s="245">
        <v>99.716278110000005</v>
      </c>
      <c r="E31" s="245">
        <v>99.911163787999996</v>
      </c>
      <c r="F31" s="245">
        <v>98.923035866000006</v>
      </c>
      <c r="G31" s="245">
        <v>99.637047687000006</v>
      </c>
      <c r="H31" s="245">
        <v>100.64455246</v>
      </c>
      <c r="I31" s="245">
        <v>101.0606102</v>
      </c>
      <c r="J31" s="245">
        <v>101.42010146</v>
      </c>
      <c r="K31" s="245">
        <v>100.1314856</v>
      </c>
      <c r="L31" s="245">
        <v>100.08301122</v>
      </c>
      <c r="M31" s="245">
        <v>100.44065403</v>
      </c>
      <c r="N31" s="245">
        <v>100.16926314</v>
      </c>
      <c r="O31" s="245">
        <v>99.404681236000002</v>
      </c>
      <c r="P31" s="245">
        <v>100.43689228</v>
      </c>
      <c r="Q31" s="245">
        <v>99.291487341000007</v>
      </c>
      <c r="R31" s="245">
        <v>100.24070512999999</v>
      </c>
      <c r="S31" s="245">
        <v>100.0440763</v>
      </c>
      <c r="T31" s="245">
        <v>101.02324523</v>
      </c>
      <c r="U31" s="245">
        <v>102.11293329999999</v>
      </c>
      <c r="V31" s="245">
        <v>102.05698723</v>
      </c>
      <c r="W31" s="245">
        <v>100.82466846</v>
      </c>
      <c r="X31" s="245">
        <v>100.36026561</v>
      </c>
      <c r="Y31" s="245">
        <v>101.1474419</v>
      </c>
      <c r="Z31" s="245">
        <v>101.56940795</v>
      </c>
      <c r="AA31" s="245">
        <v>95.428551464999998</v>
      </c>
      <c r="AB31" s="245">
        <v>97.607318488000004</v>
      </c>
      <c r="AC31" s="245">
        <v>92.166006659999994</v>
      </c>
      <c r="AD31" s="245">
        <v>81.834187145000001</v>
      </c>
      <c r="AE31" s="245">
        <v>85.860912089999999</v>
      </c>
      <c r="AF31" s="245">
        <v>90.528122164999999</v>
      </c>
      <c r="AG31" s="245">
        <v>92.074826974000004</v>
      </c>
      <c r="AH31" s="245">
        <v>91.258243247999999</v>
      </c>
      <c r="AI31" s="245">
        <v>93.125471507</v>
      </c>
      <c r="AJ31" s="245">
        <v>92.496571302999996</v>
      </c>
      <c r="AK31" s="245">
        <v>94.090868982999993</v>
      </c>
      <c r="AL31" s="245">
        <v>94.709076765000006</v>
      </c>
      <c r="AM31" s="245">
        <v>92.931419008000006</v>
      </c>
      <c r="AN31" s="245">
        <v>94.336764591000005</v>
      </c>
      <c r="AO31" s="245">
        <v>95.844739554</v>
      </c>
      <c r="AP31" s="245">
        <v>95.457031916999995</v>
      </c>
      <c r="AQ31" s="245">
        <v>95.202750217000002</v>
      </c>
      <c r="AR31" s="245">
        <v>98.412663073000004</v>
      </c>
      <c r="AS31" s="245">
        <v>98.185554197000002</v>
      </c>
      <c r="AT31" s="245">
        <v>97.822719332999995</v>
      </c>
      <c r="AU31" s="245">
        <v>99.227493585999994</v>
      </c>
      <c r="AV31" s="245">
        <v>98.928715049000004</v>
      </c>
      <c r="AW31" s="245">
        <v>100.33907137</v>
      </c>
      <c r="AX31" s="245">
        <v>102.30562474</v>
      </c>
      <c r="AY31" s="245">
        <v>97.508590171999998</v>
      </c>
      <c r="AZ31" s="245">
        <v>100.66412855</v>
      </c>
      <c r="BA31" s="245">
        <v>98.733732068999998</v>
      </c>
      <c r="BB31" s="245">
        <v>97.374341994000005</v>
      </c>
      <c r="BC31" s="245">
        <v>98.448198411999996</v>
      </c>
      <c r="BD31" s="245">
        <v>99.949431016000005</v>
      </c>
      <c r="BE31" s="245">
        <v>99.065106025999995</v>
      </c>
      <c r="BF31" s="245">
        <v>99.400499844999999</v>
      </c>
      <c r="BG31" s="559">
        <v>100.26316975</v>
      </c>
      <c r="BH31" s="559">
        <v>99.794917584000004</v>
      </c>
      <c r="BI31" s="559">
        <v>100.98664085</v>
      </c>
      <c r="BJ31" s="559">
        <v>102.26017392999999</v>
      </c>
      <c r="BK31" s="559">
        <v>100.69501154</v>
      </c>
      <c r="BL31" s="559">
        <v>102.79172996</v>
      </c>
      <c r="BM31" s="559">
        <v>101.75789267</v>
      </c>
      <c r="BN31" s="559">
        <v>100.73711016</v>
      </c>
      <c r="BO31" s="559">
        <v>100.77876531</v>
      </c>
      <c r="BP31" s="559">
        <v>102.02719135</v>
      </c>
      <c r="BQ31" s="559">
        <v>101.62720075</v>
      </c>
      <c r="BR31" s="559">
        <v>101.32866677</v>
      </c>
      <c r="BS31" s="559">
        <v>101.73222697999999</v>
      </c>
      <c r="BT31" s="559">
        <v>100.47812513</v>
      </c>
      <c r="BU31" s="559">
        <v>101.37753886</v>
      </c>
      <c r="BV31" s="559">
        <v>102.75720273</v>
      </c>
    </row>
    <row r="32" spans="1:74" ht="12" customHeight="1" x14ac:dyDescent="0.25">
      <c r="B32" s="755" t="s">
        <v>806</v>
      </c>
      <c r="C32" s="756"/>
      <c r="D32" s="756"/>
      <c r="E32" s="756"/>
      <c r="F32" s="756"/>
      <c r="G32" s="756"/>
      <c r="H32" s="756"/>
      <c r="I32" s="756"/>
      <c r="J32" s="756"/>
      <c r="K32" s="756"/>
      <c r="L32" s="756"/>
      <c r="M32" s="756"/>
      <c r="N32" s="756"/>
      <c r="O32" s="756"/>
      <c r="P32" s="756"/>
      <c r="Q32" s="756"/>
      <c r="BD32" s="445"/>
      <c r="BE32" s="445"/>
      <c r="BF32" s="445"/>
    </row>
    <row r="33" spans="2:58" ht="12" customHeight="1" x14ac:dyDescent="0.2">
      <c r="B33" s="773" t="s">
        <v>643</v>
      </c>
      <c r="C33" s="741"/>
      <c r="D33" s="741"/>
      <c r="E33" s="741"/>
      <c r="F33" s="741"/>
      <c r="G33" s="741"/>
      <c r="H33" s="741"/>
      <c r="I33" s="741"/>
      <c r="J33" s="741"/>
      <c r="K33" s="741"/>
      <c r="L33" s="741"/>
      <c r="M33" s="741"/>
      <c r="N33" s="741"/>
      <c r="O33" s="741"/>
      <c r="P33" s="741"/>
      <c r="Q33" s="735"/>
      <c r="BD33" s="445"/>
      <c r="BE33" s="445"/>
      <c r="BF33" s="445"/>
    </row>
    <row r="34" spans="2:58" ht="12" customHeight="1" x14ac:dyDescent="0.2">
      <c r="B34" s="773" t="s">
        <v>1325</v>
      </c>
      <c r="C34" s="735"/>
      <c r="D34" s="735"/>
      <c r="E34" s="735"/>
      <c r="F34" s="735"/>
      <c r="G34" s="735"/>
      <c r="H34" s="735"/>
      <c r="I34" s="735"/>
      <c r="J34" s="735"/>
      <c r="K34" s="735"/>
      <c r="L34" s="735"/>
      <c r="M34" s="735"/>
      <c r="N34" s="735"/>
      <c r="O34" s="735"/>
      <c r="P34" s="735"/>
      <c r="Q34" s="735"/>
      <c r="BD34" s="445"/>
      <c r="BE34" s="445"/>
      <c r="BF34" s="445"/>
    </row>
    <row r="35" spans="2:58" ht="12" customHeight="1" x14ac:dyDescent="0.2">
      <c r="B35" s="773" t="s">
        <v>1324</v>
      </c>
      <c r="C35" s="735"/>
      <c r="D35" s="735"/>
      <c r="E35" s="735"/>
      <c r="F35" s="735"/>
      <c r="G35" s="735"/>
      <c r="H35" s="735"/>
      <c r="I35" s="735"/>
      <c r="J35" s="735"/>
      <c r="K35" s="735"/>
      <c r="L35" s="735"/>
      <c r="M35" s="735"/>
      <c r="N35" s="735"/>
      <c r="O35" s="735"/>
      <c r="P35" s="735"/>
      <c r="Q35" s="735"/>
      <c r="BD35" s="445"/>
      <c r="BE35" s="445"/>
      <c r="BF35" s="445"/>
    </row>
    <row r="36" spans="2:58" ht="12" customHeight="1" x14ac:dyDescent="0.25">
      <c r="B36" s="784" t="str">
        <f>"Notes: "&amp;"EIA completed modeling and analysis for this report on " &amp;Dates!D2&amp;"."</f>
        <v>Notes: EIA completed modeling and analysis for this report on Thursday September 1, 2022.</v>
      </c>
      <c r="C36" s="756"/>
      <c r="D36" s="756"/>
      <c r="E36" s="756"/>
      <c r="F36" s="756"/>
      <c r="G36" s="756"/>
      <c r="H36" s="756"/>
      <c r="I36" s="756"/>
      <c r="J36" s="756"/>
      <c r="K36" s="756"/>
      <c r="L36" s="756"/>
      <c r="M36" s="756"/>
      <c r="N36" s="756"/>
      <c r="O36" s="756"/>
      <c r="P36" s="756"/>
      <c r="Q36" s="756"/>
    </row>
    <row r="37" spans="2:58" ht="12" customHeight="1" x14ac:dyDescent="0.25">
      <c r="B37" s="749" t="s">
        <v>350</v>
      </c>
      <c r="C37" s="748"/>
      <c r="D37" s="748"/>
      <c r="E37" s="748"/>
      <c r="F37" s="748"/>
      <c r="G37" s="748"/>
      <c r="H37" s="748"/>
      <c r="I37" s="748"/>
      <c r="J37" s="748"/>
      <c r="K37" s="748"/>
      <c r="L37" s="748"/>
      <c r="M37" s="748"/>
      <c r="N37" s="748"/>
      <c r="O37" s="748"/>
      <c r="P37" s="748"/>
      <c r="Q37" s="748"/>
    </row>
    <row r="38" spans="2:58" ht="12" customHeight="1" x14ac:dyDescent="0.25">
      <c r="B38" s="775" t="s">
        <v>845</v>
      </c>
      <c r="C38" s="735"/>
      <c r="D38" s="735"/>
      <c r="E38" s="735"/>
      <c r="F38" s="735"/>
      <c r="G38" s="735"/>
      <c r="H38" s="735"/>
      <c r="I38" s="735"/>
      <c r="J38" s="735"/>
      <c r="K38" s="735"/>
      <c r="L38" s="735"/>
      <c r="M38" s="735"/>
      <c r="N38" s="735"/>
      <c r="O38" s="735"/>
      <c r="P38" s="735"/>
      <c r="Q38" s="735"/>
    </row>
    <row r="39" spans="2:58" ht="12" customHeight="1" x14ac:dyDescent="0.25">
      <c r="B39" s="744" t="s">
        <v>829</v>
      </c>
      <c r="C39" s="745"/>
      <c r="D39" s="745"/>
      <c r="E39" s="745"/>
      <c r="F39" s="745"/>
      <c r="G39" s="745"/>
      <c r="H39" s="745"/>
      <c r="I39" s="745"/>
      <c r="J39" s="745"/>
      <c r="K39" s="745"/>
      <c r="L39" s="745"/>
      <c r="M39" s="745"/>
      <c r="N39" s="745"/>
      <c r="O39" s="745"/>
      <c r="P39" s="745"/>
      <c r="Q39" s="735"/>
    </row>
    <row r="40" spans="2:58" ht="12" customHeight="1" x14ac:dyDescent="0.25">
      <c r="B40" s="764" t="s">
        <v>1356</v>
      </c>
      <c r="C40" s="735"/>
      <c r="D40" s="735"/>
      <c r="E40" s="735"/>
      <c r="F40" s="735"/>
      <c r="G40" s="735"/>
      <c r="H40" s="735"/>
      <c r="I40" s="735"/>
      <c r="J40" s="735"/>
      <c r="K40" s="735"/>
      <c r="L40" s="735"/>
      <c r="M40" s="735"/>
      <c r="N40" s="735"/>
      <c r="O40" s="735"/>
      <c r="P40" s="735"/>
      <c r="Q40" s="735"/>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tabSelected="1" zoomScaleNormal="100" workbookViewId="0">
      <pane xSplit="2" ySplit="4" topLeftCell="AX33" activePane="bottomRight" state="frozen"/>
      <selection activeCell="BF63" sqref="BF63"/>
      <selection pane="topRight" activeCell="BF63" sqref="BF63"/>
      <selection pane="bottomLeft" activeCell="BF63" sqref="BF63"/>
      <selection pane="bottomRight" activeCell="BD44" sqref="BD44"/>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367" customWidth="1"/>
    <col min="56" max="58" width="6.54296875" style="584" customWidth="1"/>
    <col min="59" max="62" width="6.54296875" style="367" customWidth="1"/>
    <col min="63" max="74" width="6.54296875" style="47" customWidth="1"/>
    <col min="75" max="16384" width="9.54296875" style="47"/>
  </cols>
  <sheetData>
    <row r="1" spans="1:74" ht="13.4" customHeight="1" x14ac:dyDescent="0.3">
      <c r="A1" s="759" t="s">
        <v>790</v>
      </c>
      <c r="B1" s="787" t="s">
        <v>892</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275"/>
    </row>
    <row r="2" spans="1:74" ht="12.5" x14ac:dyDescent="0.25">
      <c r="A2" s="760"/>
      <c r="B2" s="486" t="str">
        <f>"U.S. Energy Information Administration  |  Short-Term Energy Outlook  - "&amp;Dates!D1</f>
        <v>U.S. Energy Information Administration  |  Short-Term Energy Outlook  - September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57"/>
      <c r="B5" s="59" t="s">
        <v>764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495</v>
      </c>
      <c r="B7" s="172" t="s">
        <v>116</v>
      </c>
      <c r="C7" s="210">
        <v>10.001026</v>
      </c>
      <c r="D7" s="210">
        <v>10.281064000000001</v>
      </c>
      <c r="E7" s="210">
        <v>10.466692999999999</v>
      </c>
      <c r="F7" s="210">
        <v>10.499860999999999</v>
      </c>
      <c r="G7" s="210">
        <v>10.435178000000001</v>
      </c>
      <c r="H7" s="210">
        <v>10.640542</v>
      </c>
      <c r="I7" s="210">
        <v>10.89723</v>
      </c>
      <c r="J7" s="210">
        <v>11.392063</v>
      </c>
      <c r="K7" s="210">
        <v>11.443262000000001</v>
      </c>
      <c r="L7" s="210">
        <v>11.508621</v>
      </c>
      <c r="M7" s="210">
        <v>11.886087</v>
      </c>
      <c r="N7" s="210">
        <v>11.944635</v>
      </c>
      <c r="O7" s="210">
        <v>11.86852</v>
      </c>
      <c r="P7" s="210">
        <v>11.67305</v>
      </c>
      <c r="Q7" s="210">
        <v>11.912653000000001</v>
      </c>
      <c r="R7" s="210">
        <v>12.148593999999999</v>
      </c>
      <c r="S7" s="210">
        <v>12.153654</v>
      </c>
      <c r="T7" s="210">
        <v>12.218216</v>
      </c>
      <c r="U7" s="210">
        <v>11.902106</v>
      </c>
      <c r="V7" s="210">
        <v>12.486233</v>
      </c>
      <c r="W7" s="210">
        <v>12.590317000000001</v>
      </c>
      <c r="X7" s="210">
        <v>12.809474</v>
      </c>
      <c r="Y7" s="210">
        <v>13.000325999999999</v>
      </c>
      <c r="Z7" s="210">
        <v>12.977876</v>
      </c>
      <c r="AA7" s="210">
        <v>12.852266</v>
      </c>
      <c r="AB7" s="210">
        <v>12.842024</v>
      </c>
      <c r="AC7" s="210">
        <v>12.796559</v>
      </c>
      <c r="AD7" s="210">
        <v>11.913743</v>
      </c>
      <c r="AE7" s="210">
        <v>9.7130709999999993</v>
      </c>
      <c r="AF7" s="210">
        <v>10.442492</v>
      </c>
      <c r="AG7" s="210">
        <v>11.005948999999999</v>
      </c>
      <c r="AH7" s="210">
        <v>10.576601</v>
      </c>
      <c r="AI7" s="210">
        <v>10.920752999999999</v>
      </c>
      <c r="AJ7" s="210">
        <v>10.457432000000001</v>
      </c>
      <c r="AK7" s="210">
        <v>11.195551</v>
      </c>
      <c r="AL7" s="210">
        <v>11.1685</v>
      </c>
      <c r="AM7" s="210">
        <v>11.124063</v>
      </c>
      <c r="AN7" s="210">
        <v>9.9246739999999996</v>
      </c>
      <c r="AO7" s="210">
        <v>11.325869000000001</v>
      </c>
      <c r="AP7" s="210">
        <v>11.304722</v>
      </c>
      <c r="AQ7" s="210">
        <v>11.355992000000001</v>
      </c>
      <c r="AR7" s="210">
        <v>11.356417</v>
      </c>
      <c r="AS7" s="210">
        <v>11.346985999999999</v>
      </c>
      <c r="AT7" s="210">
        <v>11.277405</v>
      </c>
      <c r="AU7" s="210">
        <v>10.917534</v>
      </c>
      <c r="AV7" s="210">
        <v>11.568579</v>
      </c>
      <c r="AW7" s="210">
        <v>11.790051999999999</v>
      </c>
      <c r="AX7" s="210">
        <v>11.634403000000001</v>
      </c>
      <c r="AY7" s="210">
        <v>11.369337</v>
      </c>
      <c r="AZ7" s="210">
        <v>11.316117999999999</v>
      </c>
      <c r="BA7" s="210">
        <v>11.700794</v>
      </c>
      <c r="BB7" s="210">
        <v>11.668386</v>
      </c>
      <c r="BC7" s="210">
        <v>11.614772</v>
      </c>
      <c r="BD7" s="210">
        <v>11.815728999999999</v>
      </c>
      <c r="BE7" s="210">
        <v>11.712771836</v>
      </c>
      <c r="BF7" s="210">
        <v>11.862332168</v>
      </c>
      <c r="BG7" s="299">
        <v>11.859299999999999</v>
      </c>
      <c r="BH7" s="299">
        <v>11.93539</v>
      </c>
      <c r="BI7" s="299">
        <v>12.224740000000001</v>
      </c>
      <c r="BJ7" s="299">
        <v>12.320539999999999</v>
      </c>
      <c r="BK7" s="299">
        <v>12.36059</v>
      </c>
      <c r="BL7" s="299">
        <v>12.41953</v>
      </c>
      <c r="BM7" s="299">
        <v>12.466839999999999</v>
      </c>
      <c r="BN7" s="299">
        <v>12.53533</v>
      </c>
      <c r="BO7" s="299">
        <v>12.564360000000001</v>
      </c>
      <c r="BP7" s="299">
        <v>12.545780000000001</v>
      </c>
      <c r="BQ7" s="299">
        <v>12.645619999999999</v>
      </c>
      <c r="BR7" s="299">
        <v>12.690569999999999</v>
      </c>
      <c r="BS7" s="299">
        <v>12.761810000000001</v>
      </c>
      <c r="BT7" s="299">
        <v>12.717790000000001</v>
      </c>
      <c r="BU7" s="299">
        <v>12.90779</v>
      </c>
      <c r="BV7" s="299">
        <v>12.97429</v>
      </c>
    </row>
    <row r="8" spans="1:74" ht="11.15" customHeight="1" x14ac:dyDescent="0.25">
      <c r="A8" s="61" t="s">
        <v>496</v>
      </c>
      <c r="B8" s="172" t="s">
        <v>390</v>
      </c>
      <c r="C8" s="210">
        <v>0.50769600000000004</v>
      </c>
      <c r="D8" s="210">
        <v>0.51309899999999997</v>
      </c>
      <c r="E8" s="210">
        <v>0.51219199999999998</v>
      </c>
      <c r="F8" s="210">
        <v>0.49740099999999998</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0.45026300000000002</v>
      </c>
      <c r="BA8" s="210">
        <v>0.43985000000000002</v>
      </c>
      <c r="BB8" s="210">
        <v>0.44151899999999999</v>
      </c>
      <c r="BC8" s="210">
        <v>0.447268</v>
      </c>
      <c r="BD8" s="210">
        <v>0.418628</v>
      </c>
      <c r="BE8" s="210">
        <v>0.44178458881999999</v>
      </c>
      <c r="BF8" s="210">
        <v>0.43568995227000001</v>
      </c>
      <c r="BG8" s="299">
        <v>0.44089306178999998</v>
      </c>
      <c r="BH8" s="299">
        <v>0.43722845881</v>
      </c>
      <c r="BI8" s="299">
        <v>0.44231527864999998</v>
      </c>
      <c r="BJ8" s="299">
        <v>0.45775537582999998</v>
      </c>
      <c r="BK8" s="299">
        <v>0.44315742355999999</v>
      </c>
      <c r="BL8" s="299">
        <v>0.44710627645000001</v>
      </c>
      <c r="BM8" s="299">
        <v>0.43473560595999999</v>
      </c>
      <c r="BN8" s="299">
        <v>0.44012889401999999</v>
      </c>
      <c r="BO8" s="299">
        <v>0.40628956019000001</v>
      </c>
      <c r="BP8" s="299">
        <v>0.36167535314999999</v>
      </c>
      <c r="BQ8" s="299">
        <v>0.40775714019999998</v>
      </c>
      <c r="BR8" s="299">
        <v>0.43313055109999998</v>
      </c>
      <c r="BS8" s="299">
        <v>0.45188534291999999</v>
      </c>
      <c r="BT8" s="299">
        <v>0.44390170651999999</v>
      </c>
      <c r="BU8" s="299">
        <v>0.42903358264000002</v>
      </c>
      <c r="BV8" s="299">
        <v>0.44921318125999998</v>
      </c>
    </row>
    <row r="9" spans="1:74" ht="11.15" customHeight="1" x14ac:dyDescent="0.25">
      <c r="A9" s="61" t="s">
        <v>497</v>
      </c>
      <c r="B9" s="172" t="s">
        <v>230</v>
      </c>
      <c r="C9" s="210">
        <v>1.6376580000000001</v>
      </c>
      <c r="D9" s="210">
        <v>1.712623</v>
      </c>
      <c r="E9" s="210">
        <v>1.704723</v>
      </c>
      <c r="F9" s="210">
        <v>1.6027009999999999</v>
      </c>
      <c r="G9" s="210">
        <v>1.536394</v>
      </c>
      <c r="H9" s="210">
        <v>1.663767</v>
      </c>
      <c r="I9" s="210">
        <v>1.866995</v>
      </c>
      <c r="J9" s="210">
        <v>1.9549989999999999</v>
      </c>
      <c r="K9" s="210">
        <v>1.7978719999999999</v>
      </c>
      <c r="L9" s="210">
        <v>1.751647</v>
      </c>
      <c r="M9" s="210">
        <v>1.9505189999999999</v>
      </c>
      <c r="N9" s="210">
        <v>1.9208270000000001</v>
      </c>
      <c r="O9" s="210">
        <v>1.917468</v>
      </c>
      <c r="P9" s="210">
        <v>1.7368699999999999</v>
      </c>
      <c r="Q9" s="210">
        <v>1.925251</v>
      </c>
      <c r="R9" s="210">
        <v>1.9630559999999999</v>
      </c>
      <c r="S9" s="210">
        <v>1.913581</v>
      </c>
      <c r="T9" s="210">
        <v>1.9229149999999999</v>
      </c>
      <c r="U9" s="210">
        <v>1.5313110000000001</v>
      </c>
      <c r="V9" s="210">
        <v>2.0439259999999999</v>
      </c>
      <c r="W9" s="210">
        <v>1.915116</v>
      </c>
      <c r="X9" s="210">
        <v>1.9125000000000001</v>
      </c>
      <c r="Y9" s="210">
        <v>1.99926</v>
      </c>
      <c r="Z9" s="210">
        <v>1.9795700000000001</v>
      </c>
      <c r="AA9" s="210">
        <v>1.9881120000000001</v>
      </c>
      <c r="AB9" s="210">
        <v>1.9947250000000001</v>
      </c>
      <c r="AC9" s="210">
        <v>1.9763329999999999</v>
      </c>
      <c r="AD9" s="210">
        <v>1.910512</v>
      </c>
      <c r="AE9" s="210">
        <v>1.60453</v>
      </c>
      <c r="AF9" s="210">
        <v>1.5585690000000001</v>
      </c>
      <c r="AG9" s="210">
        <v>1.6566350000000001</v>
      </c>
      <c r="AH9" s="210">
        <v>1.18964</v>
      </c>
      <c r="AI9" s="210">
        <v>1.5359400000000001</v>
      </c>
      <c r="AJ9" s="210">
        <v>1.0649109999999999</v>
      </c>
      <c r="AK9" s="210">
        <v>1.722045</v>
      </c>
      <c r="AL9" s="210">
        <v>1.816821</v>
      </c>
      <c r="AM9" s="210">
        <v>1.810098</v>
      </c>
      <c r="AN9" s="210">
        <v>1.7948569999999999</v>
      </c>
      <c r="AO9" s="210">
        <v>1.878606</v>
      </c>
      <c r="AP9" s="210">
        <v>1.794551</v>
      </c>
      <c r="AQ9" s="210">
        <v>1.816324</v>
      </c>
      <c r="AR9" s="210">
        <v>1.78346</v>
      </c>
      <c r="AS9" s="210">
        <v>1.848328</v>
      </c>
      <c r="AT9" s="210">
        <v>1.5487850000000001</v>
      </c>
      <c r="AU9" s="210">
        <v>1.060379</v>
      </c>
      <c r="AV9" s="210">
        <v>1.6780090000000001</v>
      </c>
      <c r="AW9" s="210">
        <v>1.7719290000000001</v>
      </c>
      <c r="AX9" s="210">
        <v>1.6925110000000001</v>
      </c>
      <c r="AY9" s="210">
        <v>1.7084490000000001</v>
      </c>
      <c r="AZ9" s="210">
        <v>1.6152280000000001</v>
      </c>
      <c r="BA9" s="210">
        <v>1.6910639999999999</v>
      </c>
      <c r="BB9" s="210">
        <v>1.7649049999999999</v>
      </c>
      <c r="BC9" s="210">
        <v>1.6077379999999999</v>
      </c>
      <c r="BD9" s="210">
        <v>1.7905599999999999</v>
      </c>
      <c r="BE9" s="210">
        <v>1.7119938215999999</v>
      </c>
      <c r="BF9" s="210">
        <v>1.8022104809999999</v>
      </c>
      <c r="BG9" s="299">
        <v>1.7257193245</v>
      </c>
      <c r="BH9" s="299">
        <v>1.6843403265000001</v>
      </c>
      <c r="BI9" s="299">
        <v>1.8797268706000001</v>
      </c>
      <c r="BJ9" s="299">
        <v>1.8894805142</v>
      </c>
      <c r="BK9" s="299">
        <v>1.8812710194</v>
      </c>
      <c r="BL9" s="299">
        <v>1.8740039016000001</v>
      </c>
      <c r="BM9" s="299">
        <v>1.8662397127000001</v>
      </c>
      <c r="BN9" s="299">
        <v>1.8564885887</v>
      </c>
      <c r="BO9" s="299">
        <v>1.8471970425999999</v>
      </c>
      <c r="BP9" s="299">
        <v>1.8102095811000001</v>
      </c>
      <c r="BQ9" s="299">
        <v>1.7918314512</v>
      </c>
      <c r="BR9" s="299">
        <v>1.7378747787</v>
      </c>
      <c r="BS9" s="299">
        <v>1.7212274137000001</v>
      </c>
      <c r="BT9" s="299">
        <v>1.6240636332</v>
      </c>
      <c r="BU9" s="299">
        <v>1.7789680526</v>
      </c>
      <c r="BV9" s="299">
        <v>1.7872263581000001</v>
      </c>
    </row>
    <row r="10" spans="1:74" ht="11.15" customHeight="1" x14ac:dyDescent="0.25">
      <c r="A10" s="61" t="s">
        <v>498</v>
      </c>
      <c r="B10" s="172" t="s">
        <v>115</v>
      </c>
      <c r="C10" s="210">
        <v>7.8556720000000002</v>
      </c>
      <c r="D10" s="210">
        <v>8.0553419999999996</v>
      </c>
      <c r="E10" s="210">
        <v>8.2497779999999992</v>
      </c>
      <c r="F10" s="210">
        <v>8.3997589999999995</v>
      </c>
      <c r="G10" s="210">
        <v>8.4030679999999993</v>
      </c>
      <c r="H10" s="210">
        <v>8.5260689999999997</v>
      </c>
      <c r="I10" s="210">
        <v>8.6355000000000004</v>
      </c>
      <c r="J10" s="210">
        <v>9.0093549999999993</v>
      </c>
      <c r="K10" s="210">
        <v>9.1739250000000006</v>
      </c>
      <c r="L10" s="210">
        <v>9.2704179999999994</v>
      </c>
      <c r="M10" s="210">
        <v>9.4382719999999996</v>
      </c>
      <c r="N10" s="210">
        <v>9.5281450000000003</v>
      </c>
      <c r="O10" s="210">
        <v>9.4548260000000006</v>
      </c>
      <c r="P10" s="210">
        <v>9.4485880000000009</v>
      </c>
      <c r="Q10" s="210">
        <v>9.5063309999999994</v>
      </c>
      <c r="R10" s="210">
        <v>9.7100659999999994</v>
      </c>
      <c r="S10" s="210">
        <v>9.7656229999999997</v>
      </c>
      <c r="T10" s="210">
        <v>9.8405360000000002</v>
      </c>
      <c r="U10" s="210">
        <v>9.9222959999999993</v>
      </c>
      <c r="V10" s="210">
        <v>10.060561999999999</v>
      </c>
      <c r="W10" s="210">
        <v>10.225808000000001</v>
      </c>
      <c r="X10" s="210">
        <v>10.422190000000001</v>
      </c>
      <c r="Y10" s="210">
        <v>10.516954999999999</v>
      </c>
      <c r="Z10" s="210">
        <v>10.516937</v>
      </c>
      <c r="AA10" s="210">
        <v>10.381705</v>
      </c>
      <c r="AB10" s="210">
        <v>10.370633</v>
      </c>
      <c r="AC10" s="210">
        <v>10.350673</v>
      </c>
      <c r="AD10" s="210">
        <v>9.5405280000000001</v>
      </c>
      <c r="AE10" s="210">
        <v>7.7044199999999998</v>
      </c>
      <c r="AF10" s="210">
        <v>8.5229479999999995</v>
      </c>
      <c r="AG10" s="210">
        <v>8.9053090000000008</v>
      </c>
      <c r="AH10" s="210">
        <v>8.9433790000000002</v>
      </c>
      <c r="AI10" s="210">
        <v>8.9430779999999999</v>
      </c>
      <c r="AJ10" s="210">
        <v>8.9331600000000009</v>
      </c>
      <c r="AK10" s="210">
        <v>9.0095299999999998</v>
      </c>
      <c r="AL10" s="210">
        <v>8.888719</v>
      </c>
      <c r="AM10" s="210">
        <v>8.8556709999999992</v>
      </c>
      <c r="AN10" s="210">
        <v>7.6731769999999999</v>
      </c>
      <c r="AO10" s="210">
        <v>8.9939490000000006</v>
      </c>
      <c r="AP10" s="210">
        <v>9.0638380000000005</v>
      </c>
      <c r="AQ10" s="210">
        <v>9.0963290000000008</v>
      </c>
      <c r="AR10" s="210">
        <v>9.1329609999999999</v>
      </c>
      <c r="AS10" s="210">
        <v>9.1186710000000009</v>
      </c>
      <c r="AT10" s="210">
        <v>9.3201049999999999</v>
      </c>
      <c r="AU10" s="210">
        <v>9.4274710000000006</v>
      </c>
      <c r="AV10" s="210">
        <v>9.4536060000000006</v>
      </c>
      <c r="AW10" s="210">
        <v>9.5721559999999997</v>
      </c>
      <c r="AX10" s="210">
        <v>9.4907679999999992</v>
      </c>
      <c r="AY10" s="210">
        <v>9.2112730000000003</v>
      </c>
      <c r="AZ10" s="210">
        <v>9.2506269999999997</v>
      </c>
      <c r="BA10" s="210">
        <v>9.5698799999999995</v>
      </c>
      <c r="BB10" s="210">
        <v>9.4619619999999998</v>
      </c>
      <c r="BC10" s="210">
        <v>9.5597659999999998</v>
      </c>
      <c r="BD10" s="210">
        <v>9.606541</v>
      </c>
      <c r="BE10" s="210">
        <v>9.5589934261000007</v>
      </c>
      <c r="BF10" s="210">
        <v>9.6244317344999999</v>
      </c>
      <c r="BG10" s="299">
        <v>9.6926877663000006</v>
      </c>
      <c r="BH10" s="299">
        <v>9.8138162682000001</v>
      </c>
      <c r="BI10" s="299">
        <v>9.9027017762000007</v>
      </c>
      <c r="BJ10" s="299">
        <v>9.9733032569999995</v>
      </c>
      <c r="BK10" s="299">
        <v>10.036161146</v>
      </c>
      <c r="BL10" s="299">
        <v>10.098415868</v>
      </c>
      <c r="BM10" s="299">
        <v>10.165863099999999</v>
      </c>
      <c r="BN10" s="299">
        <v>10.238715020000001</v>
      </c>
      <c r="BO10" s="299">
        <v>10.310869682</v>
      </c>
      <c r="BP10" s="299">
        <v>10.373896201000001</v>
      </c>
      <c r="BQ10" s="299">
        <v>10.446028152</v>
      </c>
      <c r="BR10" s="299">
        <v>10.519569328999999</v>
      </c>
      <c r="BS10" s="299">
        <v>10.588696108000001</v>
      </c>
      <c r="BT10" s="299">
        <v>10.649824745</v>
      </c>
      <c r="BU10" s="299">
        <v>10.699789599000001</v>
      </c>
      <c r="BV10" s="299">
        <v>10.737849107000001</v>
      </c>
    </row>
    <row r="11" spans="1:74" ht="11.15" customHeight="1" x14ac:dyDescent="0.25">
      <c r="A11" s="61" t="s">
        <v>730</v>
      </c>
      <c r="B11" s="172" t="s">
        <v>117</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2.61416</v>
      </c>
      <c r="AN11" s="210">
        <v>3.023647</v>
      </c>
      <c r="AO11" s="210">
        <v>3.0111910000000002</v>
      </c>
      <c r="AP11" s="210">
        <v>2.6442649999999999</v>
      </c>
      <c r="AQ11" s="210">
        <v>2.9932609999999999</v>
      </c>
      <c r="AR11" s="210">
        <v>3.1933950000000002</v>
      </c>
      <c r="AS11" s="210">
        <v>3.6939479999999998</v>
      </c>
      <c r="AT11" s="210">
        <v>3.2441450000000001</v>
      </c>
      <c r="AU11" s="210">
        <v>3.991622</v>
      </c>
      <c r="AV11" s="210">
        <v>3.1922000000000001</v>
      </c>
      <c r="AW11" s="210">
        <v>3.19713</v>
      </c>
      <c r="AX11" s="210">
        <v>3.015787</v>
      </c>
      <c r="AY11" s="210">
        <v>3.0359159999999998</v>
      </c>
      <c r="AZ11" s="210">
        <v>2.8453789999999999</v>
      </c>
      <c r="BA11" s="210">
        <v>3.096781</v>
      </c>
      <c r="BB11" s="210">
        <v>2.8197540000000001</v>
      </c>
      <c r="BC11" s="210">
        <v>2.7207330000000001</v>
      </c>
      <c r="BD11" s="210">
        <v>2.9013900000000001</v>
      </c>
      <c r="BE11" s="210">
        <v>3.0703870968000002</v>
      </c>
      <c r="BF11" s="210">
        <v>2.3099423871</v>
      </c>
      <c r="BG11" s="299">
        <v>2.8287209999999998</v>
      </c>
      <c r="BH11" s="299">
        <v>2.6704569999999999</v>
      </c>
      <c r="BI11" s="299">
        <v>3.298241</v>
      </c>
      <c r="BJ11" s="299">
        <v>3.4384359999999998</v>
      </c>
      <c r="BK11" s="299">
        <v>3.3503599999999998</v>
      </c>
      <c r="BL11" s="299">
        <v>2.6904759999999999</v>
      </c>
      <c r="BM11" s="299">
        <v>3.34436</v>
      </c>
      <c r="BN11" s="299">
        <v>3.4414069999999999</v>
      </c>
      <c r="BO11" s="299">
        <v>3.2593869999999998</v>
      </c>
      <c r="BP11" s="299">
        <v>3.1510729999999998</v>
      </c>
      <c r="BQ11" s="299">
        <v>3.0519769999999999</v>
      </c>
      <c r="BR11" s="299">
        <v>3.4037269999999999</v>
      </c>
      <c r="BS11" s="299">
        <v>3.1087910000000001</v>
      </c>
      <c r="BT11" s="299">
        <v>2.9737439999999999</v>
      </c>
      <c r="BU11" s="299">
        <v>2.7585489999999999</v>
      </c>
      <c r="BV11" s="299">
        <v>2.124851</v>
      </c>
    </row>
    <row r="12" spans="1:74" ht="11.15" customHeight="1" x14ac:dyDescent="0.25">
      <c r="A12" s="61" t="s">
        <v>732</v>
      </c>
      <c r="B12" s="172" t="s">
        <v>121</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0.33732142857000003</v>
      </c>
      <c r="BA12" s="210">
        <v>0.41325806452000002</v>
      </c>
      <c r="BB12" s="210">
        <v>0.60650000000000004</v>
      </c>
      <c r="BC12" s="210">
        <v>0.79861290323</v>
      </c>
      <c r="BD12" s="210">
        <v>0.99283333333000001</v>
      </c>
      <c r="BE12" s="210">
        <v>0.92793548387000002</v>
      </c>
      <c r="BF12" s="210">
        <v>0.68820006095999997</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5" customHeight="1" x14ac:dyDescent="0.25">
      <c r="A13" s="61" t="s">
        <v>731</v>
      </c>
      <c r="B13" s="172" t="s">
        <v>391</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0.29683870967999998</v>
      </c>
      <c r="AN13" s="210">
        <v>-0.62882142857000001</v>
      </c>
      <c r="AO13" s="210">
        <v>-0.27703225805999998</v>
      </c>
      <c r="AP13" s="210">
        <v>0.44353333333</v>
      </c>
      <c r="AQ13" s="210">
        <v>0.39283870968000001</v>
      </c>
      <c r="AR13" s="210">
        <v>0.96240000000000003</v>
      </c>
      <c r="AS13" s="210">
        <v>0.30203225806</v>
      </c>
      <c r="AT13" s="210">
        <v>0.55548387096999996</v>
      </c>
      <c r="AU13" s="210">
        <v>3.9399999999999998E-2</v>
      </c>
      <c r="AV13" s="210">
        <v>-0.52377419354999999</v>
      </c>
      <c r="AW13" s="210">
        <v>0.10643333333</v>
      </c>
      <c r="AX13" s="210">
        <v>0.39364516128999999</v>
      </c>
      <c r="AY13" s="210">
        <v>0.22293548387000001</v>
      </c>
      <c r="AZ13" s="210">
        <v>0.18371428571000001</v>
      </c>
      <c r="BA13" s="210">
        <v>-0.16970967742000001</v>
      </c>
      <c r="BB13" s="210">
        <v>-0.15753333333</v>
      </c>
      <c r="BC13" s="210">
        <v>0.15632258064999999</v>
      </c>
      <c r="BD13" s="210">
        <v>-0.10773333333</v>
      </c>
      <c r="BE13" s="210">
        <v>-0.46800000000000003</v>
      </c>
      <c r="BF13" s="210">
        <v>0.47642266685000001</v>
      </c>
      <c r="BG13" s="299">
        <v>-9.0815900000000005E-2</v>
      </c>
      <c r="BH13" s="299">
        <v>-0.44191449999999999</v>
      </c>
      <c r="BI13" s="299">
        <v>-0.2163621</v>
      </c>
      <c r="BJ13" s="299">
        <v>0.340667</v>
      </c>
      <c r="BK13" s="299">
        <v>-0.30996699999999999</v>
      </c>
      <c r="BL13" s="299">
        <v>-0.4475208</v>
      </c>
      <c r="BM13" s="299">
        <v>-0.28016940000000001</v>
      </c>
      <c r="BN13" s="299">
        <v>-0.41208620000000001</v>
      </c>
      <c r="BO13" s="299">
        <v>-4.4650100000000002E-3</v>
      </c>
      <c r="BP13" s="299">
        <v>0.46959230000000002</v>
      </c>
      <c r="BQ13" s="299">
        <v>0.31320340000000002</v>
      </c>
      <c r="BR13" s="299">
        <v>0.40749390000000002</v>
      </c>
      <c r="BS13" s="299">
        <v>9.9977899999999995E-2</v>
      </c>
      <c r="BT13" s="299">
        <v>-0.4173983</v>
      </c>
      <c r="BU13" s="299">
        <v>-0.26005210000000001</v>
      </c>
      <c r="BV13" s="299">
        <v>0.45645140000000001</v>
      </c>
    </row>
    <row r="14" spans="1:74" ht="11.15" customHeight="1" x14ac:dyDescent="0.25">
      <c r="A14" s="61" t="s">
        <v>500</v>
      </c>
      <c r="B14" s="172" t="s">
        <v>118</v>
      </c>
      <c r="C14" s="210">
        <v>-4.0992580644999999E-2</v>
      </c>
      <c r="D14" s="210">
        <v>4.6396428571000001E-2</v>
      </c>
      <c r="E14" s="210">
        <v>0.58321432258000006</v>
      </c>
      <c r="F14" s="210">
        <v>0.27041799999999999</v>
      </c>
      <c r="G14" s="210">
        <v>0.56719816129</v>
      </c>
      <c r="H14" s="210">
        <v>0.176651</v>
      </c>
      <c r="I14" s="210">
        <v>0.65272329031999998</v>
      </c>
      <c r="J14" s="210">
        <v>3.4177387097000002E-2</v>
      </c>
      <c r="K14" s="210">
        <v>0.27283099999999999</v>
      </c>
      <c r="L14" s="210">
        <v>0.19169416129</v>
      </c>
      <c r="M14" s="210">
        <v>0.47799966666999999</v>
      </c>
      <c r="N14" s="210">
        <v>0.52284658065</v>
      </c>
      <c r="O14" s="210">
        <v>0.20784793548</v>
      </c>
      <c r="P14" s="210">
        <v>0.51322471429000005</v>
      </c>
      <c r="Q14" s="210">
        <v>0.14517980645</v>
      </c>
      <c r="R14" s="210">
        <v>0.45052199999999998</v>
      </c>
      <c r="S14" s="210">
        <v>0.61438616129000001</v>
      </c>
      <c r="T14" s="210">
        <v>0.37600499999999998</v>
      </c>
      <c r="U14" s="210">
        <v>0.33574522580999999</v>
      </c>
      <c r="V14" s="210">
        <v>0.251359</v>
      </c>
      <c r="W14" s="210">
        <v>0.27247766667000001</v>
      </c>
      <c r="X14" s="210">
        <v>0.49608961289999998</v>
      </c>
      <c r="Y14" s="210">
        <v>0.62179399999999996</v>
      </c>
      <c r="Z14" s="210">
        <v>9.5175483871E-2</v>
      </c>
      <c r="AA14" s="210">
        <v>0.59449658064999999</v>
      </c>
      <c r="AB14" s="210">
        <v>0.46572375861999998</v>
      </c>
      <c r="AC14" s="210">
        <v>0.75589570967999997</v>
      </c>
      <c r="AD14" s="210">
        <v>-0.15989166666999999</v>
      </c>
      <c r="AE14" s="210">
        <v>0.44392816129000001</v>
      </c>
      <c r="AF14" s="210">
        <v>0.27165466666999999</v>
      </c>
      <c r="AG14" s="210">
        <v>0.36402687097000003</v>
      </c>
      <c r="AH14" s="210">
        <v>0.78163899999999997</v>
      </c>
      <c r="AI14" s="210">
        <v>0.11850466666999999</v>
      </c>
      <c r="AJ14" s="210">
        <v>0.39326606452000001</v>
      </c>
      <c r="AK14" s="210">
        <v>0.35602666666999999</v>
      </c>
      <c r="AL14" s="210">
        <v>0.12214477419</v>
      </c>
      <c r="AM14" s="210">
        <v>0.50674503226000001</v>
      </c>
      <c r="AN14" s="210">
        <v>4.0286571429000002E-2</v>
      </c>
      <c r="AO14" s="210">
        <v>0.32713351613000002</v>
      </c>
      <c r="AP14" s="210">
        <v>0.62478</v>
      </c>
      <c r="AQ14" s="210">
        <v>0.66510141935</v>
      </c>
      <c r="AR14" s="210">
        <v>0.46865433333000001</v>
      </c>
      <c r="AS14" s="210">
        <v>0.50880822580999996</v>
      </c>
      <c r="AT14" s="210">
        <v>0.64896612902999995</v>
      </c>
      <c r="AU14" s="210">
        <v>0.16531100000000001</v>
      </c>
      <c r="AV14" s="210">
        <v>0.57860825806000005</v>
      </c>
      <c r="AW14" s="210">
        <v>0.284385</v>
      </c>
      <c r="AX14" s="210">
        <v>0.46193880645000002</v>
      </c>
      <c r="AY14" s="210">
        <v>0.64974699999999996</v>
      </c>
      <c r="AZ14" s="210">
        <v>0.69378828570999995</v>
      </c>
      <c r="BA14" s="210">
        <v>0.78158661289999998</v>
      </c>
      <c r="BB14" s="210">
        <v>0.67469333333000003</v>
      </c>
      <c r="BC14" s="210">
        <v>0.84094651613000004</v>
      </c>
      <c r="BD14" s="210">
        <v>0.91184699999999996</v>
      </c>
      <c r="BE14" s="210">
        <v>1.0025830023</v>
      </c>
      <c r="BF14" s="210">
        <v>1.0603801367000001</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501</v>
      </c>
      <c r="B15" s="172" t="s">
        <v>163</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v>
      </c>
      <c r="AC15" s="210">
        <v>15.230451</v>
      </c>
      <c r="AD15" s="210">
        <v>12.772333</v>
      </c>
      <c r="AE15" s="210">
        <v>12.968031999999999</v>
      </c>
      <c r="AF15" s="210">
        <v>13.734366</v>
      </c>
      <c r="AG15" s="210">
        <v>14.33358</v>
      </c>
      <c r="AH15" s="210">
        <v>14.151709</v>
      </c>
      <c r="AI15" s="210">
        <v>13.572832999999999</v>
      </c>
      <c r="AJ15" s="210">
        <v>13.444741</v>
      </c>
      <c r="AK15" s="210">
        <v>14.123699999999999</v>
      </c>
      <c r="AL15" s="210">
        <v>14.139806</v>
      </c>
      <c r="AM15" s="210">
        <v>14.541839</v>
      </c>
      <c r="AN15" s="210">
        <v>12.370929</v>
      </c>
      <c r="AO15" s="210">
        <v>14.387129</v>
      </c>
      <c r="AP15" s="210">
        <v>15.162167</v>
      </c>
      <c r="AQ15" s="210">
        <v>15.595677</v>
      </c>
      <c r="AR15" s="210">
        <v>16.190232999999999</v>
      </c>
      <c r="AS15" s="210">
        <v>15.851839</v>
      </c>
      <c r="AT15" s="210">
        <v>15.726000000000001</v>
      </c>
      <c r="AU15" s="210">
        <v>15.231667</v>
      </c>
      <c r="AV15" s="210">
        <v>15.045355000000001</v>
      </c>
      <c r="AW15" s="210">
        <v>15.683967000000001</v>
      </c>
      <c r="AX15" s="210">
        <v>15.756902999999999</v>
      </c>
      <c r="AY15" s="210">
        <v>15.451000000000001</v>
      </c>
      <c r="AZ15" s="210">
        <v>15.376321000000001</v>
      </c>
      <c r="BA15" s="210">
        <v>15.822710000000001</v>
      </c>
      <c r="BB15" s="210">
        <v>15.611800000000001</v>
      </c>
      <c r="BC15" s="210">
        <v>16.131387</v>
      </c>
      <c r="BD15" s="210">
        <v>16.514066</v>
      </c>
      <c r="BE15" s="210">
        <v>16.245677419</v>
      </c>
      <c r="BF15" s="210">
        <v>16.397277419000002</v>
      </c>
      <c r="BG15" s="299">
        <v>15.84126</v>
      </c>
      <c r="BH15" s="299">
        <v>15.37354</v>
      </c>
      <c r="BI15" s="299">
        <v>15.55175</v>
      </c>
      <c r="BJ15" s="299">
        <v>16.35454</v>
      </c>
      <c r="BK15" s="299">
        <v>15.687189999999999</v>
      </c>
      <c r="BL15" s="299">
        <v>14.915229999999999</v>
      </c>
      <c r="BM15" s="299">
        <v>15.78135</v>
      </c>
      <c r="BN15" s="299">
        <v>15.80208</v>
      </c>
      <c r="BO15" s="299">
        <v>16.120180000000001</v>
      </c>
      <c r="BP15" s="299">
        <v>16.531490000000002</v>
      </c>
      <c r="BQ15" s="299">
        <v>16.330639999999999</v>
      </c>
      <c r="BR15" s="299">
        <v>16.69811</v>
      </c>
      <c r="BS15" s="299">
        <v>16.21463</v>
      </c>
      <c r="BT15" s="299">
        <v>15.54504</v>
      </c>
      <c r="BU15" s="299">
        <v>15.68141</v>
      </c>
      <c r="BV15" s="299">
        <v>15.83952</v>
      </c>
    </row>
    <row r="16" spans="1:74" ht="11.15" customHeight="1" x14ac:dyDescent="0.25">
      <c r="A16" s="57"/>
      <c r="B16" s="44" t="s">
        <v>734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503</v>
      </c>
      <c r="B17" s="172" t="s">
        <v>392</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1.128091</v>
      </c>
      <c r="AB17" s="210">
        <v>0.94133999999999995</v>
      </c>
      <c r="AC17" s="210">
        <v>0.97412600000000005</v>
      </c>
      <c r="AD17" s="210">
        <v>0.77373199999999998</v>
      </c>
      <c r="AE17" s="210">
        <v>0.80803000000000003</v>
      </c>
      <c r="AF17" s="210">
        <v>0.87066299999999996</v>
      </c>
      <c r="AG17" s="210">
        <v>0.92867299999999997</v>
      </c>
      <c r="AH17" s="210">
        <v>0.923902</v>
      </c>
      <c r="AI17" s="210">
        <v>0.94806299999999999</v>
      </c>
      <c r="AJ17" s="210">
        <v>0.92428699999999997</v>
      </c>
      <c r="AK17" s="210">
        <v>0.93443200000000004</v>
      </c>
      <c r="AL17" s="210">
        <v>0.91493100000000005</v>
      </c>
      <c r="AM17" s="210">
        <v>0.88864399999999999</v>
      </c>
      <c r="AN17" s="210">
        <v>0.78028500000000001</v>
      </c>
      <c r="AO17" s="210">
        <v>0.86464600000000003</v>
      </c>
      <c r="AP17" s="210">
        <v>0.93716600000000005</v>
      </c>
      <c r="AQ17" s="210">
        <v>1.0375490000000001</v>
      </c>
      <c r="AR17" s="210">
        <v>0.95299900000000004</v>
      </c>
      <c r="AS17" s="210">
        <v>0.94864599999999999</v>
      </c>
      <c r="AT17" s="210">
        <v>0.98896799999999996</v>
      </c>
      <c r="AU17" s="210">
        <v>0.93493199999999999</v>
      </c>
      <c r="AV17" s="210">
        <v>1.0131289999999999</v>
      </c>
      <c r="AW17" s="210">
        <v>1.0127679999999999</v>
      </c>
      <c r="AX17" s="210">
        <v>1.0919380000000001</v>
      </c>
      <c r="AY17" s="210">
        <v>0.98418499999999998</v>
      </c>
      <c r="AZ17" s="210">
        <v>0.90092899999999998</v>
      </c>
      <c r="BA17" s="210">
        <v>0.96767999999999998</v>
      </c>
      <c r="BB17" s="210">
        <v>1.033469</v>
      </c>
      <c r="BC17" s="210">
        <v>1.0713539999999999</v>
      </c>
      <c r="BD17" s="210">
        <v>1.095329</v>
      </c>
      <c r="BE17" s="210">
        <v>1.083413</v>
      </c>
      <c r="BF17" s="210">
        <v>1.0508139999999999</v>
      </c>
      <c r="BG17" s="299">
        <v>1.037644</v>
      </c>
      <c r="BH17" s="299">
        <v>1.0048790000000001</v>
      </c>
      <c r="BI17" s="299">
        <v>1.0728120000000001</v>
      </c>
      <c r="BJ17" s="299">
        <v>1.07239</v>
      </c>
      <c r="BK17" s="299">
        <v>1.0666800000000001</v>
      </c>
      <c r="BL17" s="299">
        <v>1.021323</v>
      </c>
      <c r="BM17" s="299">
        <v>1.014643</v>
      </c>
      <c r="BN17" s="299">
        <v>1.005822</v>
      </c>
      <c r="BO17" s="299">
        <v>0.99631590000000003</v>
      </c>
      <c r="BP17" s="299">
        <v>0.94605649999999997</v>
      </c>
      <c r="BQ17" s="299">
        <v>0.98996600000000001</v>
      </c>
      <c r="BR17" s="299">
        <v>1.009722</v>
      </c>
      <c r="BS17" s="299">
        <v>0.97727980000000003</v>
      </c>
      <c r="BT17" s="299">
        <v>0.95402540000000002</v>
      </c>
      <c r="BU17" s="299">
        <v>0.99881439999999999</v>
      </c>
      <c r="BV17" s="299">
        <v>1.029647</v>
      </c>
    </row>
    <row r="18" spans="1:74" ht="11.15" customHeight="1" x14ac:dyDescent="0.25">
      <c r="A18" s="61" t="s">
        <v>502</v>
      </c>
      <c r="B18" s="172" t="s">
        <v>890</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5.2172580000000002</v>
      </c>
      <c r="AN18" s="210">
        <v>4.2468570000000003</v>
      </c>
      <c r="AO18" s="210">
        <v>5.1479679999999997</v>
      </c>
      <c r="AP18" s="210">
        <v>5.4774669999999999</v>
      </c>
      <c r="AQ18" s="210">
        <v>5.496645</v>
      </c>
      <c r="AR18" s="210">
        <v>5.5151669999999999</v>
      </c>
      <c r="AS18" s="210">
        <v>5.5017420000000001</v>
      </c>
      <c r="AT18" s="210">
        <v>5.5961290000000004</v>
      </c>
      <c r="AU18" s="210">
        <v>5.5712330000000003</v>
      </c>
      <c r="AV18" s="210">
        <v>5.7210000000000001</v>
      </c>
      <c r="AW18" s="210">
        <v>5.7728330000000003</v>
      </c>
      <c r="AX18" s="210">
        <v>5.7409359999999996</v>
      </c>
      <c r="AY18" s="210">
        <v>5.4461930000000001</v>
      </c>
      <c r="AZ18" s="210">
        <v>5.4746779999999999</v>
      </c>
      <c r="BA18" s="210">
        <v>5.9088060000000002</v>
      </c>
      <c r="BB18" s="210">
        <v>5.8765999999999998</v>
      </c>
      <c r="BC18" s="210">
        <v>5.9125480000000001</v>
      </c>
      <c r="BD18" s="210">
        <v>5.9821</v>
      </c>
      <c r="BE18" s="210">
        <v>6.0344652993999999</v>
      </c>
      <c r="BF18" s="210">
        <v>6.1173017717000002</v>
      </c>
      <c r="BG18" s="299">
        <v>6.2078899999999999</v>
      </c>
      <c r="BH18" s="299">
        <v>6.2521560000000003</v>
      </c>
      <c r="BI18" s="299">
        <v>6.3501709999999996</v>
      </c>
      <c r="BJ18" s="299">
        <v>6.2310220000000003</v>
      </c>
      <c r="BK18" s="299">
        <v>6.2452120000000004</v>
      </c>
      <c r="BL18" s="299">
        <v>6.3011759999999999</v>
      </c>
      <c r="BM18" s="299">
        <v>6.337307</v>
      </c>
      <c r="BN18" s="299">
        <v>6.3431389999999999</v>
      </c>
      <c r="BO18" s="299">
        <v>6.3789429999999996</v>
      </c>
      <c r="BP18" s="299">
        <v>6.3149540000000002</v>
      </c>
      <c r="BQ18" s="299">
        <v>6.2701549999999999</v>
      </c>
      <c r="BR18" s="299">
        <v>6.3246789999999997</v>
      </c>
      <c r="BS18" s="299">
        <v>6.3586470000000004</v>
      </c>
      <c r="BT18" s="299">
        <v>6.4377560000000003</v>
      </c>
      <c r="BU18" s="299">
        <v>6.4471179999999997</v>
      </c>
      <c r="BV18" s="299">
        <v>6.3669019999999996</v>
      </c>
    </row>
    <row r="19" spans="1:74" ht="11.15" customHeight="1" x14ac:dyDescent="0.25">
      <c r="A19" s="61" t="s">
        <v>868</v>
      </c>
      <c r="B19" s="172" t="s">
        <v>869</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0.66970399999999997</v>
      </c>
      <c r="AE19" s="210">
        <v>0.78595000000000004</v>
      </c>
      <c r="AF19" s="210">
        <v>0.96711599999999998</v>
      </c>
      <c r="AG19" s="210">
        <v>1.0307489999999999</v>
      </c>
      <c r="AH19" s="210">
        <v>1.0227630000000001</v>
      </c>
      <c r="AI19" s="210">
        <v>1.0330170000000001</v>
      </c>
      <c r="AJ19" s="210">
        <v>1.0555319999999999</v>
      </c>
      <c r="AK19" s="210">
        <v>1.096816</v>
      </c>
      <c r="AL19" s="210">
        <v>1.0719799999999999</v>
      </c>
      <c r="AM19" s="210">
        <v>1.0695870000000001</v>
      </c>
      <c r="AN19" s="210">
        <v>0.94311199999999995</v>
      </c>
      <c r="AO19" s="210">
        <v>1.0902080000000001</v>
      </c>
      <c r="AP19" s="210">
        <v>1.080721</v>
      </c>
      <c r="AQ19" s="210">
        <v>1.1535010000000001</v>
      </c>
      <c r="AR19" s="210">
        <v>1.1635329999999999</v>
      </c>
      <c r="AS19" s="210">
        <v>1.1707259999999999</v>
      </c>
      <c r="AT19" s="210">
        <v>1.093933</v>
      </c>
      <c r="AU19" s="210">
        <v>1.0725990000000001</v>
      </c>
      <c r="AV19" s="210">
        <v>1.202483</v>
      </c>
      <c r="AW19" s="210">
        <v>1.2507630000000001</v>
      </c>
      <c r="AX19" s="210">
        <v>1.259622</v>
      </c>
      <c r="AY19" s="210">
        <v>1.2036469999999999</v>
      </c>
      <c r="AZ19" s="210">
        <v>1.180175</v>
      </c>
      <c r="BA19" s="210">
        <v>1.1912510000000001</v>
      </c>
      <c r="BB19" s="210">
        <v>1.1518040000000001</v>
      </c>
      <c r="BC19" s="210">
        <v>1.2005049999999999</v>
      </c>
      <c r="BD19" s="210">
        <v>1.23813</v>
      </c>
      <c r="BE19" s="210">
        <v>1.2198894968</v>
      </c>
      <c r="BF19" s="210">
        <v>1.1781165323</v>
      </c>
      <c r="BG19" s="299">
        <v>1.179295</v>
      </c>
      <c r="BH19" s="299">
        <v>1.194345</v>
      </c>
      <c r="BI19" s="299">
        <v>1.254324</v>
      </c>
      <c r="BJ19" s="299">
        <v>1.267509</v>
      </c>
      <c r="BK19" s="299">
        <v>1.2029129999999999</v>
      </c>
      <c r="BL19" s="299">
        <v>1.211754</v>
      </c>
      <c r="BM19" s="299">
        <v>1.2120880000000001</v>
      </c>
      <c r="BN19" s="299">
        <v>1.2033769999999999</v>
      </c>
      <c r="BO19" s="299">
        <v>1.2328539999999999</v>
      </c>
      <c r="BP19" s="299">
        <v>1.236747</v>
      </c>
      <c r="BQ19" s="299">
        <v>1.2406870000000001</v>
      </c>
      <c r="BR19" s="299">
        <v>1.2198549999999999</v>
      </c>
      <c r="BS19" s="299">
        <v>1.190248</v>
      </c>
      <c r="BT19" s="299">
        <v>1.2227779999999999</v>
      </c>
      <c r="BU19" s="299">
        <v>1.2936179999999999</v>
      </c>
      <c r="BV19" s="299">
        <v>1.3078860000000001</v>
      </c>
    </row>
    <row r="20" spans="1:74" ht="11.15" customHeight="1" x14ac:dyDescent="0.25">
      <c r="A20" s="61" t="s">
        <v>781</v>
      </c>
      <c r="B20" s="172" t="s">
        <v>107</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0.56676599999999999</v>
      </c>
      <c r="AE20" s="210">
        <v>0.68248299999999995</v>
      </c>
      <c r="AF20" s="210">
        <v>0.86529999999999996</v>
      </c>
      <c r="AG20" s="210">
        <v>0.926064</v>
      </c>
      <c r="AH20" s="210">
        <v>0.91677399999999998</v>
      </c>
      <c r="AI20" s="210">
        <v>0.92596599999999996</v>
      </c>
      <c r="AJ20" s="210">
        <v>0.95528000000000002</v>
      </c>
      <c r="AK20" s="210">
        <v>0.99715200000000004</v>
      </c>
      <c r="AL20" s="210">
        <v>0.97121999999999997</v>
      </c>
      <c r="AM20" s="210">
        <v>0.92932499999999996</v>
      </c>
      <c r="AN20" s="210">
        <v>0.81768099999999999</v>
      </c>
      <c r="AO20" s="210">
        <v>0.94604100000000002</v>
      </c>
      <c r="AP20" s="210">
        <v>0.940438</v>
      </c>
      <c r="AQ20" s="210">
        <v>1.007231</v>
      </c>
      <c r="AR20" s="210">
        <v>1.021366</v>
      </c>
      <c r="AS20" s="210">
        <v>1.0144979999999999</v>
      </c>
      <c r="AT20" s="210">
        <v>0.93827899999999997</v>
      </c>
      <c r="AU20" s="210">
        <v>0.93601400000000001</v>
      </c>
      <c r="AV20" s="210">
        <v>1.0411539999999999</v>
      </c>
      <c r="AW20" s="210">
        <v>1.0794429999999999</v>
      </c>
      <c r="AX20" s="210">
        <v>1.068778</v>
      </c>
      <c r="AY20" s="210">
        <v>1.0389390000000001</v>
      </c>
      <c r="AZ20" s="210">
        <v>1.011477</v>
      </c>
      <c r="BA20" s="210">
        <v>1.018877</v>
      </c>
      <c r="BB20" s="210">
        <v>0.96569700000000003</v>
      </c>
      <c r="BC20" s="210">
        <v>1.010081</v>
      </c>
      <c r="BD20" s="210">
        <v>1.042519</v>
      </c>
      <c r="BE20" s="210">
        <v>1.0253870968000001</v>
      </c>
      <c r="BF20" s="210">
        <v>0.98904883225999995</v>
      </c>
      <c r="BG20" s="299">
        <v>1.0055160000000001</v>
      </c>
      <c r="BH20" s="299">
        <v>0.99463409999999997</v>
      </c>
      <c r="BI20" s="299">
        <v>1.0328329999999999</v>
      </c>
      <c r="BJ20" s="299">
        <v>1.034041</v>
      </c>
      <c r="BK20" s="299">
        <v>0.99722219999999995</v>
      </c>
      <c r="BL20" s="299">
        <v>0.99690789999999996</v>
      </c>
      <c r="BM20" s="299">
        <v>0.99371989999999999</v>
      </c>
      <c r="BN20" s="299">
        <v>0.98001950000000004</v>
      </c>
      <c r="BO20" s="299">
        <v>1.009139</v>
      </c>
      <c r="BP20" s="299">
        <v>1.0101549999999999</v>
      </c>
      <c r="BQ20" s="299">
        <v>0.99886129999999995</v>
      </c>
      <c r="BR20" s="299">
        <v>0.9969848</v>
      </c>
      <c r="BS20" s="299">
        <v>0.98748939999999996</v>
      </c>
      <c r="BT20" s="299">
        <v>0.99596499999999999</v>
      </c>
      <c r="BU20" s="299">
        <v>1.0354209999999999</v>
      </c>
      <c r="BV20" s="299">
        <v>1.0350429999999999</v>
      </c>
    </row>
    <row r="21" spans="1:74" ht="11.15" customHeight="1" x14ac:dyDescent="0.25">
      <c r="A21" s="61" t="s">
        <v>870</v>
      </c>
      <c r="B21" s="172" t="s">
        <v>871</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0.22435641935</v>
      </c>
      <c r="AB21" s="210">
        <v>0.20613889655000001</v>
      </c>
      <c r="AC21" s="210">
        <v>0.21832225806</v>
      </c>
      <c r="AD21" s="210">
        <v>0.18726733333000001</v>
      </c>
      <c r="AE21" s="210">
        <v>0.19396751612999999</v>
      </c>
      <c r="AF21" s="210">
        <v>0.17730166667</v>
      </c>
      <c r="AG21" s="210">
        <v>0.20712993548</v>
      </c>
      <c r="AH21" s="210">
        <v>0.19493441935</v>
      </c>
      <c r="AI21" s="210">
        <v>0.18493266667</v>
      </c>
      <c r="AJ21" s="210">
        <v>0.19324206452000001</v>
      </c>
      <c r="AK21" s="210">
        <v>0.1995403</v>
      </c>
      <c r="AL21" s="210">
        <v>0.18784261290000001</v>
      </c>
      <c r="AM21" s="210">
        <v>0.20832690323</v>
      </c>
      <c r="AN21" s="210">
        <v>0.18040842857</v>
      </c>
      <c r="AO21" s="210">
        <v>0.19911167741999999</v>
      </c>
      <c r="AP21" s="210">
        <v>0.2097617</v>
      </c>
      <c r="AQ21" s="210">
        <v>0.21701129031999999</v>
      </c>
      <c r="AR21" s="210">
        <v>0.22549316666999999</v>
      </c>
      <c r="AS21" s="210">
        <v>0.22181422580999999</v>
      </c>
      <c r="AT21" s="210">
        <v>0.21917525805999999</v>
      </c>
      <c r="AU21" s="210">
        <v>0.22094526667</v>
      </c>
      <c r="AV21" s="210">
        <v>0.21854496774000001</v>
      </c>
      <c r="AW21" s="210">
        <v>0.2253455</v>
      </c>
      <c r="AX21" s="210">
        <v>0.24390583870999999</v>
      </c>
      <c r="AY21" s="210">
        <v>0.22465951612999999</v>
      </c>
      <c r="AZ21" s="210">
        <v>0.20669467857000001</v>
      </c>
      <c r="BA21" s="210">
        <v>0.21958429031999999</v>
      </c>
      <c r="BB21" s="210">
        <v>0.22878043333</v>
      </c>
      <c r="BC21" s="210">
        <v>0.23006145161</v>
      </c>
      <c r="BD21" s="210">
        <v>0.24217016666999999</v>
      </c>
      <c r="BE21" s="210">
        <v>0.22290090000000001</v>
      </c>
      <c r="BF21" s="210">
        <v>0.21802569999999999</v>
      </c>
      <c r="BG21" s="299">
        <v>0.2147405</v>
      </c>
      <c r="BH21" s="299">
        <v>0.21102090000000001</v>
      </c>
      <c r="BI21" s="299">
        <v>0.21923599999999999</v>
      </c>
      <c r="BJ21" s="299">
        <v>0.2245991</v>
      </c>
      <c r="BK21" s="299">
        <v>0.21042449999999999</v>
      </c>
      <c r="BL21" s="299">
        <v>0.20423150000000001</v>
      </c>
      <c r="BM21" s="299">
        <v>0.20996100000000001</v>
      </c>
      <c r="BN21" s="299">
        <v>0.21719930000000001</v>
      </c>
      <c r="BO21" s="299">
        <v>0.21709909999999999</v>
      </c>
      <c r="BP21" s="299">
        <v>0.21981809999999999</v>
      </c>
      <c r="BQ21" s="299">
        <v>0.22114300000000001</v>
      </c>
      <c r="BR21" s="299">
        <v>0.21878130000000001</v>
      </c>
      <c r="BS21" s="299">
        <v>0.2140552</v>
      </c>
      <c r="BT21" s="299">
        <v>0.2103901</v>
      </c>
      <c r="BU21" s="299">
        <v>0.219587</v>
      </c>
      <c r="BV21" s="299">
        <v>0.22360079999999999</v>
      </c>
    </row>
    <row r="22" spans="1:74" ht="11.15" customHeight="1" x14ac:dyDescent="0.25">
      <c r="A22" s="61" t="s">
        <v>504</v>
      </c>
      <c r="B22" s="172" t="s">
        <v>119</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-3.1148169999999999</v>
      </c>
      <c r="AN22" s="210">
        <v>-2.6669429999999998</v>
      </c>
      <c r="AO22" s="210">
        <v>-2.5800679999999998</v>
      </c>
      <c r="AP22" s="210">
        <v>-3.084886</v>
      </c>
      <c r="AQ22" s="210">
        <v>-2.8951020000000001</v>
      </c>
      <c r="AR22" s="210">
        <v>-3.2497189999999998</v>
      </c>
      <c r="AS22" s="210">
        <v>-3.3261409999999998</v>
      </c>
      <c r="AT22" s="210">
        <v>-3.396852</v>
      </c>
      <c r="AU22" s="210">
        <v>-2.8294700000000002</v>
      </c>
      <c r="AV22" s="210">
        <v>-3.282238</v>
      </c>
      <c r="AW22" s="210">
        <v>-3.90747</v>
      </c>
      <c r="AX22" s="210">
        <v>-4.176539</v>
      </c>
      <c r="AY22" s="210">
        <v>-3.6406139999999998</v>
      </c>
      <c r="AZ22" s="210">
        <v>-3.3960680000000001</v>
      </c>
      <c r="BA22" s="210">
        <v>-4.1495100000000003</v>
      </c>
      <c r="BB22" s="210">
        <v>-4.1072759999999997</v>
      </c>
      <c r="BC22" s="210">
        <v>-3.70167</v>
      </c>
      <c r="BD22" s="210">
        <v>-4.1672339999999997</v>
      </c>
      <c r="BE22" s="210">
        <v>-4.0526080093000001</v>
      </c>
      <c r="BF22" s="210">
        <v>-4.2996857248999998</v>
      </c>
      <c r="BG22" s="299">
        <v>-3.6315680000000001</v>
      </c>
      <c r="BH22" s="299">
        <v>-3.8089729999999999</v>
      </c>
      <c r="BI22" s="299">
        <v>-3.624136</v>
      </c>
      <c r="BJ22" s="299">
        <v>-4.6561450000000004</v>
      </c>
      <c r="BK22" s="299">
        <v>-4.1795939999999998</v>
      </c>
      <c r="BL22" s="299">
        <v>-3.9881989999999998</v>
      </c>
      <c r="BM22" s="299">
        <v>-4.2610070000000002</v>
      </c>
      <c r="BN22" s="299">
        <v>-3.5046460000000002</v>
      </c>
      <c r="BO22" s="299">
        <v>-3.3960170000000001</v>
      </c>
      <c r="BP22" s="299">
        <v>-3.8817889999999999</v>
      </c>
      <c r="BQ22" s="299">
        <v>-3.577931</v>
      </c>
      <c r="BR22" s="299">
        <v>-4.206016</v>
      </c>
      <c r="BS22" s="299">
        <v>-4.1454300000000002</v>
      </c>
      <c r="BT22" s="299">
        <v>-3.8446189999999998</v>
      </c>
      <c r="BU22" s="299">
        <v>-3.8682439999999998</v>
      </c>
      <c r="BV22" s="299">
        <v>-4.0465980000000004</v>
      </c>
    </row>
    <row r="23" spans="1:74" ht="11.15" customHeight="1" x14ac:dyDescent="0.25">
      <c r="A23" s="565" t="s">
        <v>964</v>
      </c>
      <c r="B23" s="66" t="s">
        <v>965</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-2.025941</v>
      </c>
      <c r="AN23" s="210">
        <v>-1.762502</v>
      </c>
      <c r="AO23" s="210">
        <v>-2.0460940000000001</v>
      </c>
      <c r="AP23" s="210">
        <v>-2.2540529999999999</v>
      </c>
      <c r="AQ23" s="210">
        <v>-2.2139150000000001</v>
      </c>
      <c r="AR23" s="210">
        <v>-2.295032</v>
      </c>
      <c r="AS23" s="210">
        <v>-2.0504500000000001</v>
      </c>
      <c r="AT23" s="210">
        <v>-2.3247559999999998</v>
      </c>
      <c r="AU23" s="210">
        <v>-2.0814499999999998</v>
      </c>
      <c r="AV23" s="210">
        <v>-2.0692729999999999</v>
      </c>
      <c r="AW23" s="210">
        <v>-2.3163990000000001</v>
      </c>
      <c r="AX23" s="210">
        <v>-2.1661769999999998</v>
      </c>
      <c r="AY23" s="210">
        <v>-2.0634570000000001</v>
      </c>
      <c r="AZ23" s="210">
        <v>-2.007889</v>
      </c>
      <c r="BA23" s="210">
        <v>-2.3294790000000001</v>
      </c>
      <c r="BB23" s="210">
        <v>-2.2178070000000001</v>
      </c>
      <c r="BC23" s="210">
        <v>-2.1742780000000002</v>
      </c>
      <c r="BD23" s="210">
        <v>-2.5509409999999999</v>
      </c>
      <c r="BE23" s="210">
        <v>-2.2729689676999998</v>
      </c>
      <c r="BF23" s="210">
        <v>-2.4846181676999999</v>
      </c>
      <c r="BG23" s="299">
        <v>-2.4084690000000002</v>
      </c>
      <c r="BH23" s="299">
        <v>-2.3835730000000002</v>
      </c>
      <c r="BI23" s="299">
        <v>-2.5605380000000002</v>
      </c>
      <c r="BJ23" s="299">
        <v>-2.582306</v>
      </c>
      <c r="BK23" s="299">
        <v>-2.5165009999999999</v>
      </c>
      <c r="BL23" s="299">
        <v>-2.5706250000000002</v>
      </c>
      <c r="BM23" s="299">
        <v>-2.554122</v>
      </c>
      <c r="BN23" s="299">
        <v>-2.5434580000000002</v>
      </c>
      <c r="BO23" s="299">
        <v>-2.5431439999999998</v>
      </c>
      <c r="BP23" s="299">
        <v>-2.6402559999999999</v>
      </c>
      <c r="BQ23" s="299">
        <v>-2.55898</v>
      </c>
      <c r="BR23" s="299">
        <v>-2.5953360000000001</v>
      </c>
      <c r="BS23" s="299">
        <v>-2.580346</v>
      </c>
      <c r="BT23" s="299">
        <v>-2.5776979999999998</v>
      </c>
      <c r="BU23" s="299">
        <v>-2.6262319999999999</v>
      </c>
      <c r="BV23" s="299">
        <v>-2.5902599999999998</v>
      </c>
    </row>
    <row r="24" spans="1:74" ht="11.15" customHeight="1" x14ac:dyDescent="0.25">
      <c r="A24" s="61" t="s">
        <v>172</v>
      </c>
      <c r="B24" s="172" t="s">
        <v>173</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0.15836700000000001</v>
      </c>
      <c r="AN24" s="210">
        <v>0.117317</v>
      </c>
      <c r="AO24" s="210">
        <v>0.25011100000000003</v>
      </c>
      <c r="AP24" s="210">
        <v>0.30749300000000002</v>
      </c>
      <c r="AQ24" s="210">
        <v>0.26441399999999998</v>
      </c>
      <c r="AR24" s="210">
        <v>0.33150200000000002</v>
      </c>
      <c r="AS24" s="210">
        <v>0.35992499999999999</v>
      </c>
      <c r="AT24" s="210">
        <v>0.15410099999999999</v>
      </c>
      <c r="AU24" s="210">
        <v>0.22938900000000001</v>
      </c>
      <c r="AV24" s="210">
        <v>0.23081399999999999</v>
      </c>
      <c r="AW24" s="210">
        <v>6.1376E-2</v>
      </c>
      <c r="AX24" s="210">
        <v>-8.5599999999999999E-4</v>
      </c>
      <c r="AY24" s="210">
        <v>5.8199000000000001E-2</v>
      </c>
      <c r="AZ24" s="210">
        <v>9.0520000000000003E-2</v>
      </c>
      <c r="BA24" s="210">
        <v>0.13487199999999999</v>
      </c>
      <c r="BB24" s="210">
        <v>0.30310199999999998</v>
      </c>
      <c r="BC24" s="210">
        <v>0.17983299999999999</v>
      </c>
      <c r="BD24" s="210">
        <v>0.28070200000000001</v>
      </c>
      <c r="BE24" s="210">
        <v>0.34229100000000001</v>
      </c>
      <c r="BF24" s="210">
        <v>0.42072890000000002</v>
      </c>
      <c r="BG24" s="299">
        <v>0.36533520000000003</v>
      </c>
      <c r="BH24" s="299">
        <v>0.29398950000000001</v>
      </c>
      <c r="BI24" s="299">
        <v>0.1817462</v>
      </c>
      <c r="BJ24" s="299">
        <v>0.1791731</v>
      </c>
      <c r="BK24" s="299">
        <v>0.2350747</v>
      </c>
      <c r="BL24" s="299">
        <v>0.1237731</v>
      </c>
      <c r="BM24" s="299">
        <v>0.18871270000000001</v>
      </c>
      <c r="BN24" s="299">
        <v>0.24208789999999999</v>
      </c>
      <c r="BO24" s="299">
        <v>0.26516420000000002</v>
      </c>
      <c r="BP24" s="299">
        <v>0.25677939999999999</v>
      </c>
      <c r="BQ24" s="299">
        <v>0.37940420000000002</v>
      </c>
      <c r="BR24" s="299">
        <v>0.39841860000000001</v>
      </c>
      <c r="BS24" s="299">
        <v>0.34491899999999998</v>
      </c>
      <c r="BT24" s="299">
        <v>0.27761730000000001</v>
      </c>
      <c r="BU24" s="299">
        <v>0.1787588</v>
      </c>
      <c r="BV24" s="299">
        <v>0.1611861</v>
      </c>
    </row>
    <row r="25" spans="1:74" ht="11.15" customHeight="1" x14ac:dyDescent="0.25">
      <c r="A25" s="61" t="s">
        <v>177</v>
      </c>
      <c r="B25" s="172" t="s">
        <v>176</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-9.8133999999999999E-2</v>
      </c>
      <c r="AN25" s="210">
        <v>-4.7844999999999999E-2</v>
      </c>
      <c r="AO25" s="210">
        <v>-7.7358999999999997E-2</v>
      </c>
      <c r="AP25" s="210">
        <v>-4.9643E-2</v>
      </c>
      <c r="AQ25" s="210">
        <v>-4.1135999999999999E-2</v>
      </c>
      <c r="AR25" s="210">
        <v>-2.615E-2</v>
      </c>
      <c r="AS25" s="210">
        <v>-1.4059E-2</v>
      </c>
      <c r="AT25" s="210">
        <v>-4.1771000000000003E-2</v>
      </c>
      <c r="AU25" s="210">
        <v>-3.3956E-2</v>
      </c>
      <c r="AV25" s="210">
        <v>-3.7175E-2</v>
      </c>
      <c r="AW25" s="210">
        <v>-5.9538000000000001E-2</v>
      </c>
      <c r="AX25" s="210">
        <v>-6.8403000000000005E-2</v>
      </c>
      <c r="AY25" s="210">
        <v>-9.0193999999999996E-2</v>
      </c>
      <c r="AZ25" s="210">
        <v>-0.107361</v>
      </c>
      <c r="BA25" s="210">
        <v>-7.0951E-2</v>
      </c>
      <c r="BB25" s="210">
        <v>-0.12948399999999999</v>
      </c>
      <c r="BC25" s="210">
        <v>-0.10026400000000001</v>
      </c>
      <c r="BD25" s="210">
        <v>-7.6867000000000005E-2</v>
      </c>
      <c r="BE25" s="210">
        <v>-6.9738167741000001E-2</v>
      </c>
      <c r="BF25" s="210">
        <v>-7.0517835483000002E-2</v>
      </c>
      <c r="BG25" s="299">
        <v>-6.0376100000000002E-2</v>
      </c>
      <c r="BH25" s="299">
        <v>-5.6112799999999997E-2</v>
      </c>
      <c r="BI25" s="299">
        <v>-5.0204600000000002E-2</v>
      </c>
      <c r="BJ25" s="299">
        <v>-5.0949899999999999E-2</v>
      </c>
      <c r="BK25" s="299">
        <v>-5.61404E-2</v>
      </c>
      <c r="BL25" s="299">
        <v>-5.4604699999999999E-2</v>
      </c>
      <c r="BM25" s="299">
        <v>-5.62362E-2</v>
      </c>
      <c r="BN25" s="299">
        <v>-4.7888500000000001E-2</v>
      </c>
      <c r="BO25" s="299">
        <v>-4.6951E-2</v>
      </c>
      <c r="BP25" s="299">
        <v>-3.6996500000000002E-2</v>
      </c>
      <c r="BQ25" s="299">
        <v>-4.0862599999999999E-2</v>
      </c>
      <c r="BR25" s="299">
        <v>-3.36365E-2</v>
      </c>
      <c r="BS25" s="299">
        <v>-3.2440099999999999E-2</v>
      </c>
      <c r="BT25" s="299">
        <v>-3.4723700000000003E-2</v>
      </c>
      <c r="BU25" s="299">
        <v>-3.19452E-2</v>
      </c>
      <c r="BV25" s="299">
        <v>-3.8911899999999999E-2</v>
      </c>
    </row>
    <row r="26" spans="1:74" ht="11.15" customHeight="1" x14ac:dyDescent="0.25">
      <c r="A26" s="61" t="s">
        <v>168</v>
      </c>
      <c r="B26" s="172" t="s">
        <v>674</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0.41556100000000001</v>
      </c>
      <c r="AN26" s="210">
        <v>0.50917599999999996</v>
      </c>
      <c r="AO26" s="210">
        <v>0.72462700000000002</v>
      </c>
      <c r="AP26" s="210">
        <v>0.77007999999999999</v>
      </c>
      <c r="AQ26" s="210">
        <v>0.82675399999999999</v>
      </c>
      <c r="AR26" s="210">
        <v>0.78608100000000003</v>
      </c>
      <c r="AS26" s="210">
        <v>0.65295899999999996</v>
      </c>
      <c r="AT26" s="210">
        <v>0.67314200000000002</v>
      </c>
      <c r="AU26" s="210">
        <v>0.673176</v>
      </c>
      <c r="AV26" s="210">
        <v>0.39519599999999999</v>
      </c>
      <c r="AW26" s="210">
        <v>0.46703600000000001</v>
      </c>
      <c r="AX26" s="210">
        <v>0.424126</v>
      </c>
      <c r="AY26" s="210">
        <v>0.28243400000000002</v>
      </c>
      <c r="AZ26" s="210">
        <v>0.48869400000000002</v>
      </c>
      <c r="BA26" s="210">
        <v>0.42537700000000001</v>
      </c>
      <c r="BB26" s="210">
        <v>0.51273400000000002</v>
      </c>
      <c r="BC26" s="210">
        <v>0.69141699999999995</v>
      </c>
      <c r="BD26" s="210">
        <v>0.59572899999999995</v>
      </c>
      <c r="BE26" s="210">
        <v>0.39701038386999998</v>
      </c>
      <c r="BF26" s="210">
        <v>0.57482148121999999</v>
      </c>
      <c r="BG26" s="299">
        <v>0.48579499999999998</v>
      </c>
      <c r="BH26" s="299">
        <v>0.39732650000000003</v>
      </c>
      <c r="BI26" s="299">
        <v>0.40400809999999998</v>
      </c>
      <c r="BJ26" s="299">
        <v>-0.1084087</v>
      </c>
      <c r="BK26" s="299">
        <v>0.47165249999999997</v>
      </c>
      <c r="BL26" s="299">
        <v>0.33872760000000002</v>
      </c>
      <c r="BM26" s="299">
        <v>0.32133220000000001</v>
      </c>
      <c r="BN26" s="299">
        <v>0.70196340000000002</v>
      </c>
      <c r="BO26" s="299">
        <v>0.67942219999999998</v>
      </c>
      <c r="BP26" s="299">
        <v>0.5044786</v>
      </c>
      <c r="BQ26" s="299">
        <v>0.39763589999999999</v>
      </c>
      <c r="BR26" s="299">
        <v>0.38055489999999997</v>
      </c>
      <c r="BS26" s="299">
        <v>0.2607604</v>
      </c>
      <c r="BT26" s="299">
        <v>0.34947119999999998</v>
      </c>
      <c r="BU26" s="299">
        <v>0.3903586</v>
      </c>
      <c r="BV26" s="299">
        <v>0.5509307</v>
      </c>
    </row>
    <row r="27" spans="1:74" ht="11.15" customHeight="1" x14ac:dyDescent="0.25">
      <c r="A27" s="61" t="s">
        <v>167</v>
      </c>
      <c r="B27" s="172" t="s">
        <v>400</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-0.71318999999999999</v>
      </c>
      <c r="AN27" s="210">
        <v>-0.56629499999999999</v>
      </c>
      <c r="AO27" s="210">
        <v>-0.62219800000000003</v>
      </c>
      <c r="AP27" s="210">
        <v>-0.52549900000000005</v>
      </c>
      <c r="AQ27" s="210">
        <v>-0.69830199999999998</v>
      </c>
      <c r="AR27" s="210">
        <v>-0.68731299999999995</v>
      </c>
      <c r="AS27" s="210">
        <v>-0.66471499999999994</v>
      </c>
      <c r="AT27" s="210">
        <v>-0.73547300000000004</v>
      </c>
      <c r="AU27" s="210">
        <v>-0.62813200000000002</v>
      </c>
      <c r="AV27" s="210">
        <v>-0.76449599999999995</v>
      </c>
      <c r="AW27" s="210">
        <v>-0.90140100000000001</v>
      </c>
      <c r="AX27" s="210">
        <v>-0.97917399999999999</v>
      </c>
      <c r="AY27" s="210">
        <v>-0.736572</v>
      </c>
      <c r="AZ27" s="210">
        <v>-0.75216899999999998</v>
      </c>
      <c r="BA27" s="210">
        <v>-0.80381899999999995</v>
      </c>
      <c r="BB27" s="210">
        <v>-0.75414000000000003</v>
      </c>
      <c r="BC27" s="210">
        <v>-0.73597800000000002</v>
      </c>
      <c r="BD27" s="210">
        <v>-0.70394699999999999</v>
      </c>
      <c r="BE27" s="210">
        <v>-0.68687096774</v>
      </c>
      <c r="BF27" s="210">
        <v>-0.88291241736000003</v>
      </c>
      <c r="BG27" s="299">
        <v>-0.47537879999999999</v>
      </c>
      <c r="BH27" s="299">
        <v>-0.51202259999999999</v>
      </c>
      <c r="BI27" s="299">
        <v>-0.38236160000000002</v>
      </c>
      <c r="BJ27" s="299">
        <v>-0.47204230000000003</v>
      </c>
      <c r="BK27" s="299">
        <v>-0.92589149999999998</v>
      </c>
      <c r="BL27" s="299">
        <v>-0.3915575</v>
      </c>
      <c r="BM27" s="299">
        <v>-0.45517249999999998</v>
      </c>
      <c r="BN27" s="299">
        <v>-0.46979779999999999</v>
      </c>
      <c r="BO27" s="299">
        <v>-0.61643870000000001</v>
      </c>
      <c r="BP27" s="299">
        <v>-0.51119380000000003</v>
      </c>
      <c r="BQ27" s="299">
        <v>-0.42784680000000003</v>
      </c>
      <c r="BR27" s="299">
        <v>-0.75712330000000005</v>
      </c>
      <c r="BS27" s="299">
        <v>-0.73603479999999999</v>
      </c>
      <c r="BT27" s="299">
        <v>-0.65416770000000002</v>
      </c>
      <c r="BU27" s="299">
        <v>-0.66140270000000001</v>
      </c>
      <c r="BV27" s="299">
        <v>-0.78914410000000001</v>
      </c>
    </row>
    <row r="28" spans="1:74" ht="11.15" customHeight="1" x14ac:dyDescent="0.25">
      <c r="A28" s="61" t="s">
        <v>169</v>
      </c>
      <c r="B28" s="172" t="s">
        <v>165</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3.2282999999999999E-2</v>
      </c>
      <c r="AN28" s="210">
        <v>4.4831999999999997E-2</v>
      </c>
      <c r="AO28" s="210">
        <v>2.051E-2</v>
      </c>
      <c r="AP28" s="210">
        <v>7.6288999999999996E-2</v>
      </c>
      <c r="AQ28" s="210">
        <v>7.7346999999999999E-2</v>
      </c>
      <c r="AR28" s="210">
        <v>8.5533999999999999E-2</v>
      </c>
      <c r="AS28" s="210">
        <v>4.8306000000000002E-2</v>
      </c>
      <c r="AT28" s="210">
        <v>8.4777000000000005E-2</v>
      </c>
      <c r="AU28" s="210">
        <v>0.11254</v>
      </c>
      <c r="AV28" s="210">
        <v>9.2695E-2</v>
      </c>
      <c r="AW28" s="210">
        <v>-3.6116000000000002E-2</v>
      </c>
      <c r="AX28" s="210">
        <v>-2.6512000000000001E-2</v>
      </c>
      <c r="AY28" s="210">
        <v>-4.1209999999999997E-3</v>
      </c>
      <c r="AZ28" s="210">
        <v>-5.6417000000000002E-2</v>
      </c>
      <c r="BA28" s="210">
        <v>-5.1264999999999998E-2</v>
      </c>
      <c r="BB28" s="210">
        <v>-9.3025999999999998E-2</v>
      </c>
      <c r="BC28" s="210">
        <v>-3.8829000000000002E-2</v>
      </c>
      <c r="BD28" s="210">
        <v>-4.9270000000000001E-2</v>
      </c>
      <c r="BE28" s="210">
        <v>-2.6516129031999999E-2</v>
      </c>
      <c r="BF28" s="210">
        <v>-6.8706171191000004E-2</v>
      </c>
      <c r="BG28" s="299">
        <v>-3.0652399999999999E-3</v>
      </c>
      <c r="BH28" s="299">
        <v>-3.3670699999999998E-2</v>
      </c>
      <c r="BI28" s="299">
        <v>-7.9734600000000003E-2</v>
      </c>
      <c r="BJ28" s="299">
        <v>2.1767399999999999E-3</v>
      </c>
      <c r="BK28" s="299">
        <v>-8.2589899999999994E-2</v>
      </c>
      <c r="BL28" s="299">
        <v>-0.1169272</v>
      </c>
      <c r="BM28" s="299">
        <v>-5.2650500000000003E-2</v>
      </c>
      <c r="BN28" s="299">
        <v>5.3044099999999997E-2</v>
      </c>
      <c r="BO28" s="299">
        <v>0.1110855</v>
      </c>
      <c r="BP28" s="299">
        <v>0.1108745</v>
      </c>
      <c r="BQ28" s="299">
        <v>0.10578269999999999</v>
      </c>
      <c r="BR28" s="299">
        <v>4.9076300000000003E-2</v>
      </c>
      <c r="BS28" s="299">
        <v>4.7473000000000001E-2</v>
      </c>
      <c r="BT28" s="299">
        <v>8.2538899999999998E-2</v>
      </c>
      <c r="BU28" s="299">
        <v>-1.2014499999999999E-2</v>
      </c>
      <c r="BV28" s="299">
        <v>8.8237899999999994E-2</v>
      </c>
    </row>
    <row r="29" spans="1:74" ht="11.15" customHeight="1" x14ac:dyDescent="0.25">
      <c r="A29" s="61" t="s">
        <v>170</v>
      </c>
      <c r="B29" s="172" t="s">
        <v>164</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-0.531053</v>
      </c>
      <c r="AN29" s="210">
        <v>-0.52939400000000003</v>
      </c>
      <c r="AO29" s="210">
        <v>-0.37553199999999998</v>
      </c>
      <c r="AP29" s="210">
        <v>-0.843028</v>
      </c>
      <c r="AQ29" s="210">
        <v>-0.76817800000000003</v>
      </c>
      <c r="AR29" s="210">
        <v>-1.017166</v>
      </c>
      <c r="AS29" s="210">
        <v>-1.1167959999999999</v>
      </c>
      <c r="AT29" s="210">
        <v>-0.902976</v>
      </c>
      <c r="AU29" s="210">
        <v>-0.70777999999999996</v>
      </c>
      <c r="AV29" s="210">
        <v>-0.737035</v>
      </c>
      <c r="AW29" s="210">
        <v>-0.79722899999999997</v>
      </c>
      <c r="AX29" s="210">
        <v>-1.029407</v>
      </c>
      <c r="AY29" s="210">
        <v>-0.72278399999999998</v>
      </c>
      <c r="AZ29" s="210">
        <v>-0.63708600000000004</v>
      </c>
      <c r="BA29" s="210">
        <v>-1.0400609999999999</v>
      </c>
      <c r="BB29" s="210">
        <v>-1.3017179999999999</v>
      </c>
      <c r="BC29" s="210">
        <v>-1.0108060000000001</v>
      </c>
      <c r="BD29" s="210">
        <v>-1.1366339999999999</v>
      </c>
      <c r="BE29" s="210">
        <v>-1.3334838710000001</v>
      </c>
      <c r="BF29" s="210">
        <v>-1.2627525903000001</v>
      </c>
      <c r="BG29" s="299">
        <v>-1.143723</v>
      </c>
      <c r="BH29" s="299">
        <v>-1.0406610000000001</v>
      </c>
      <c r="BI29" s="299">
        <v>-0.81705280000000002</v>
      </c>
      <c r="BJ29" s="299">
        <v>-1.1543680000000001</v>
      </c>
      <c r="BK29" s="299">
        <v>-0.89617599999999997</v>
      </c>
      <c r="BL29" s="299">
        <v>-0.66252849999999996</v>
      </c>
      <c r="BM29" s="299">
        <v>-1.1246879999999999</v>
      </c>
      <c r="BN29" s="299">
        <v>-1.058702</v>
      </c>
      <c r="BO29" s="299">
        <v>-0.96978299999999995</v>
      </c>
      <c r="BP29" s="299">
        <v>-1.2326649999999999</v>
      </c>
      <c r="BQ29" s="299">
        <v>-1.1414770000000001</v>
      </c>
      <c r="BR29" s="299">
        <v>-1.1374230000000001</v>
      </c>
      <c r="BS29" s="299">
        <v>-1.15404</v>
      </c>
      <c r="BT29" s="299">
        <v>-0.99875230000000004</v>
      </c>
      <c r="BU29" s="299">
        <v>-0.93822539999999999</v>
      </c>
      <c r="BV29" s="299">
        <v>-1.115543</v>
      </c>
    </row>
    <row r="30" spans="1:74" ht="11.15" customHeight="1" x14ac:dyDescent="0.25">
      <c r="A30" s="61" t="s">
        <v>171</v>
      </c>
      <c r="B30" s="172" t="s">
        <v>166</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0.133217</v>
      </c>
      <c r="AN30" s="210">
        <v>3.9888E-2</v>
      </c>
      <c r="AO30" s="210">
        <v>4.0369000000000002E-2</v>
      </c>
      <c r="AP30" s="210">
        <v>-1.7968000000000001E-2</v>
      </c>
      <c r="AQ30" s="210">
        <v>5.9402000000000003E-2</v>
      </c>
      <c r="AR30" s="210">
        <v>0.10026599999999999</v>
      </c>
      <c r="AS30" s="210">
        <v>3.6566000000000001E-2</v>
      </c>
      <c r="AT30" s="210">
        <v>0.12684300000000001</v>
      </c>
      <c r="AU30" s="210">
        <v>8.7721999999999994E-2</v>
      </c>
      <c r="AV30" s="210">
        <v>0.16597200000000001</v>
      </c>
      <c r="AW30" s="210">
        <v>0.13574900000000001</v>
      </c>
      <c r="AX30" s="210">
        <v>0.15303</v>
      </c>
      <c r="AY30" s="210">
        <v>0.115231</v>
      </c>
      <c r="AZ30" s="210">
        <v>0.17296800000000001</v>
      </c>
      <c r="BA30" s="210">
        <v>0.147842</v>
      </c>
      <c r="BB30" s="210">
        <v>0.12693199999999999</v>
      </c>
      <c r="BC30" s="210">
        <v>9.3178999999999998E-2</v>
      </c>
      <c r="BD30" s="210">
        <v>8.4362999999999994E-2</v>
      </c>
      <c r="BE30" s="210">
        <v>0.13712903226000001</v>
      </c>
      <c r="BF30" s="210">
        <v>2.0480875946E-2</v>
      </c>
      <c r="BG30" s="299">
        <v>0.1113671</v>
      </c>
      <c r="BH30" s="299">
        <v>8.6205000000000004E-2</v>
      </c>
      <c r="BI30" s="299">
        <v>0.22958000000000001</v>
      </c>
      <c r="BJ30" s="299">
        <v>0.1140524</v>
      </c>
      <c r="BK30" s="299">
        <v>6.4168100000000006E-2</v>
      </c>
      <c r="BL30" s="299">
        <v>2.9617399999999999E-2</v>
      </c>
      <c r="BM30" s="299">
        <v>1.71597E-2</v>
      </c>
      <c r="BN30" s="299">
        <v>3.71808E-2</v>
      </c>
      <c r="BO30" s="299">
        <v>0.1163862</v>
      </c>
      <c r="BP30" s="299">
        <v>7.3625899999999994E-2</v>
      </c>
      <c r="BQ30" s="299">
        <v>4.91867E-2</v>
      </c>
      <c r="BR30" s="299">
        <v>-3.23689E-4</v>
      </c>
      <c r="BS30" s="299">
        <v>8.0846000000000001E-2</v>
      </c>
      <c r="BT30" s="299">
        <v>8.28319E-2</v>
      </c>
      <c r="BU30" s="299">
        <v>0.22843479999999999</v>
      </c>
      <c r="BV30" s="299">
        <v>0.10113519999999999</v>
      </c>
    </row>
    <row r="31" spans="1:74" ht="11.15" customHeight="1" x14ac:dyDescent="0.25">
      <c r="A31" s="61" t="s">
        <v>178</v>
      </c>
      <c r="B31" s="571" t="s">
        <v>963</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-0.485927</v>
      </c>
      <c r="AN31" s="210">
        <v>-0.47211999999999998</v>
      </c>
      <c r="AO31" s="210">
        <v>-0.494502</v>
      </c>
      <c r="AP31" s="210">
        <v>-0.54855699999999996</v>
      </c>
      <c r="AQ31" s="210">
        <v>-0.40148800000000001</v>
      </c>
      <c r="AR31" s="210">
        <v>-0.52744100000000005</v>
      </c>
      <c r="AS31" s="210">
        <v>-0.57787699999999997</v>
      </c>
      <c r="AT31" s="210">
        <v>-0.43073899999999998</v>
      </c>
      <c r="AU31" s="210">
        <v>-0.48097899999999999</v>
      </c>
      <c r="AV31" s="210">
        <v>-0.55893599999999999</v>
      </c>
      <c r="AW31" s="210">
        <v>-0.46094800000000002</v>
      </c>
      <c r="AX31" s="210">
        <v>-0.48316599999999998</v>
      </c>
      <c r="AY31" s="210">
        <v>-0.47935</v>
      </c>
      <c r="AZ31" s="210">
        <v>-0.58732799999999996</v>
      </c>
      <c r="BA31" s="210">
        <v>-0.56202600000000003</v>
      </c>
      <c r="BB31" s="210">
        <v>-0.55386899999999994</v>
      </c>
      <c r="BC31" s="210">
        <v>-0.60594400000000004</v>
      </c>
      <c r="BD31" s="210">
        <v>-0.61036900000000005</v>
      </c>
      <c r="BE31" s="210">
        <v>-0.53946032221999995</v>
      </c>
      <c r="BF31" s="210">
        <v>-0.54620979999999997</v>
      </c>
      <c r="BG31" s="299">
        <v>-0.50305250000000001</v>
      </c>
      <c r="BH31" s="299">
        <v>-0.56045440000000002</v>
      </c>
      <c r="BI31" s="299">
        <v>-0.54957820000000002</v>
      </c>
      <c r="BJ31" s="299">
        <v>-0.5834724</v>
      </c>
      <c r="BK31" s="299">
        <v>-0.4731901</v>
      </c>
      <c r="BL31" s="299">
        <v>-0.68407439999999997</v>
      </c>
      <c r="BM31" s="299">
        <v>-0.5453424</v>
      </c>
      <c r="BN31" s="299">
        <v>-0.41907559999999999</v>
      </c>
      <c r="BO31" s="299">
        <v>-0.39175860000000001</v>
      </c>
      <c r="BP31" s="299">
        <v>-0.40643639999999998</v>
      </c>
      <c r="BQ31" s="299">
        <v>-0.3407733</v>
      </c>
      <c r="BR31" s="299">
        <v>-0.51022259999999997</v>
      </c>
      <c r="BS31" s="299">
        <v>-0.3765674</v>
      </c>
      <c r="BT31" s="299">
        <v>-0.37173650000000003</v>
      </c>
      <c r="BU31" s="299">
        <v>-0.39597660000000001</v>
      </c>
      <c r="BV31" s="299">
        <v>-0.41422880000000001</v>
      </c>
    </row>
    <row r="32" spans="1:74" ht="11.15" customHeight="1" x14ac:dyDescent="0.25">
      <c r="A32" s="61" t="s">
        <v>735</v>
      </c>
      <c r="B32" s="172" t="s">
        <v>120</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-0.33976012903000002</v>
      </c>
      <c r="AB32" s="210">
        <v>1.0169140000000001</v>
      </c>
      <c r="AC32" s="210">
        <v>-0.42681709677000002</v>
      </c>
      <c r="AD32" s="210">
        <v>-1.0394444</v>
      </c>
      <c r="AE32" s="210">
        <v>-1.1639073871000001</v>
      </c>
      <c r="AF32" s="210">
        <v>-0.48002223332999999</v>
      </c>
      <c r="AG32" s="210">
        <v>-0.28444703226000001</v>
      </c>
      <c r="AH32" s="210">
        <v>2.2096000000000001E-2</v>
      </c>
      <c r="AI32" s="210">
        <v>0.25739230000000002</v>
      </c>
      <c r="AJ32" s="210">
        <v>1.0661289032000001</v>
      </c>
      <c r="AK32" s="210">
        <v>0.14784146667</v>
      </c>
      <c r="AL32" s="210">
        <v>0.97081609677000003</v>
      </c>
      <c r="AM32" s="210">
        <v>-9.5407387097000002E-2</v>
      </c>
      <c r="AN32" s="210">
        <v>1.8443721429</v>
      </c>
      <c r="AO32" s="210">
        <v>2.2861612903000001E-2</v>
      </c>
      <c r="AP32" s="210">
        <v>-3.9026166666999998E-2</v>
      </c>
      <c r="AQ32" s="210">
        <v>-0.55591645161000003</v>
      </c>
      <c r="AR32" s="210">
        <v>-0.21228593333000001</v>
      </c>
      <c r="AS32" s="210">
        <v>-0.19728235484000001</v>
      </c>
      <c r="AT32" s="210">
        <v>0.34493590323000001</v>
      </c>
      <c r="AU32" s="210">
        <v>-6.3931866667000001E-2</v>
      </c>
      <c r="AV32" s="210">
        <v>0.45837938709999998</v>
      </c>
      <c r="AW32" s="210">
        <v>0.53420129999999999</v>
      </c>
      <c r="AX32" s="210">
        <v>0.73975641935000003</v>
      </c>
      <c r="AY32" s="210">
        <v>5.5303999999999999E-2</v>
      </c>
      <c r="AZ32" s="210">
        <v>0.69260603571000001</v>
      </c>
      <c r="BA32" s="210">
        <v>0.55104519355000003</v>
      </c>
      <c r="BB32" s="210">
        <v>0.16183863333000001</v>
      </c>
      <c r="BC32" s="210">
        <v>-0.76763358064999998</v>
      </c>
      <c r="BD32" s="210">
        <v>-0.13288236667</v>
      </c>
      <c r="BE32" s="210">
        <v>-0.72253689032000001</v>
      </c>
      <c r="BF32" s="210">
        <v>-0.13040208007000001</v>
      </c>
      <c r="BG32" s="299">
        <v>-0.44250200000000001</v>
      </c>
      <c r="BH32" s="299">
        <v>0.4628584</v>
      </c>
      <c r="BI32" s="299">
        <v>3.6357E-2</v>
      </c>
      <c r="BJ32" s="299">
        <v>0.37292999999999998</v>
      </c>
      <c r="BK32" s="299">
        <v>7.4829900000000005E-2</v>
      </c>
      <c r="BL32" s="299">
        <v>0.57887469999999996</v>
      </c>
      <c r="BM32" s="299">
        <v>0.31770939999999998</v>
      </c>
      <c r="BN32" s="299">
        <v>-0.47990680000000002</v>
      </c>
      <c r="BO32" s="299">
        <v>-0.81787270000000001</v>
      </c>
      <c r="BP32" s="299">
        <v>-0.56657900000000005</v>
      </c>
      <c r="BQ32" s="299">
        <v>-0.52934809999999999</v>
      </c>
      <c r="BR32" s="299">
        <v>-0.23444029999999999</v>
      </c>
      <c r="BS32" s="299">
        <v>-0.14348169999999999</v>
      </c>
      <c r="BT32" s="299">
        <v>0.49251040000000001</v>
      </c>
      <c r="BU32" s="299">
        <v>0.23133400000000001</v>
      </c>
      <c r="BV32" s="299">
        <v>0.31542049999999999</v>
      </c>
    </row>
    <row r="33" spans="1:74" s="64" customFormat="1" ht="11.15" customHeight="1" x14ac:dyDescent="0.25">
      <c r="A33" s="61" t="s">
        <v>740</v>
      </c>
      <c r="B33" s="172" t="s">
        <v>393</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19.93354429</v>
      </c>
      <c r="AB33" s="210">
        <v>20.132419896999998</v>
      </c>
      <c r="AC33" s="210">
        <v>18.463001161000001</v>
      </c>
      <c r="AD33" s="210">
        <v>14.548502933</v>
      </c>
      <c r="AE33" s="210">
        <v>16.078216129000001</v>
      </c>
      <c r="AF33" s="210">
        <v>17.578089432999999</v>
      </c>
      <c r="AG33" s="210">
        <v>18.381100903</v>
      </c>
      <c r="AH33" s="210">
        <v>18.557907418999999</v>
      </c>
      <c r="AI33" s="210">
        <v>18.414890967000002</v>
      </c>
      <c r="AJ33" s="210">
        <v>18.613669968</v>
      </c>
      <c r="AK33" s="210">
        <v>18.742549767</v>
      </c>
      <c r="AL33" s="210">
        <v>18.801704709999999</v>
      </c>
      <c r="AM33" s="210">
        <v>18.715430516000001</v>
      </c>
      <c r="AN33" s="210">
        <v>17.699020570999998</v>
      </c>
      <c r="AO33" s="210">
        <v>19.131856290000002</v>
      </c>
      <c r="AP33" s="210">
        <v>19.743370533</v>
      </c>
      <c r="AQ33" s="210">
        <v>20.049364838999999</v>
      </c>
      <c r="AR33" s="210">
        <v>20.585420233000001</v>
      </c>
      <c r="AS33" s="210">
        <v>20.171343871000001</v>
      </c>
      <c r="AT33" s="210">
        <v>20.572289161</v>
      </c>
      <c r="AU33" s="210">
        <v>20.137974400000001</v>
      </c>
      <c r="AV33" s="210">
        <v>20.376653354999998</v>
      </c>
      <c r="AW33" s="210">
        <v>20.572407800000001</v>
      </c>
      <c r="AX33" s="210">
        <v>20.656522257999999</v>
      </c>
      <c r="AY33" s="210">
        <v>19.724374516000001</v>
      </c>
      <c r="AZ33" s="210">
        <v>20.435335714000001</v>
      </c>
      <c r="BA33" s="210">
        <v>20.511566483999999</v>
      </c>
      <c r="BB33" s="210">
        <v>19.957016067000001</v>
      </c>
      <c r="BC33" s="210">
        <v>20.076551870999999</v>
      </c>
      <c r="BD33" s="210">
        <v>20.7716788</v>
      </c>
      <c r="BE33" s="210">
        <v>20.031201215999999</v>
      </c>
      <c r="BF33" s="210">
        <v>20.531447618000001</v>
      </c>
      <c r="BG33" s="299">
        <v>20.406759999999998</v>
      </c>
      <c r="BH33" s="299">
        <v>20.689830000000001</v>
      </c>
      <c r="BI33" s="299">
        <v>20.860510000000001</v>
      </c>
      <c r="BJ33" s="299">
        <v>20.86684</v>
      </c>
      <c r="BK33" s="299">
        <v>20.307659999999998</v>
      </c>
      <c r="BL33" s="299">
        <v>20.244389999999999</v>
      </c>
      <c r="BM33" s="299">
        <v>20.61205</v>
      </c>
      <c r="BN33" s="299">
        <v>20.587060000000001</v>
      </c>
      <c r="BO33" s="299">
        <v>20.7315</v>
      </c>
      <c r="BP33" s="299">
        <v>20.800689999999999</v>
      </c>
      <c r="BQ33" s="299">
        <v>20.945309999999999</v>
      </c>
      <c r="BR33" s="299">
        <v>21.03069</v>
      </c>
      <c r="BS33" s="299">
        <v>20.665949999999999</v>
      </c>
      <c r="BT33" s="299">
        <v>21.017880000000002</v>
      </c>
      <c r="BU33" s="299">
        <v>21.003640000000001</v>
      </c>
      <c r="BV33" s="299">
        <v>21.036380000000001</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726"/>
      <c r="BC34" s="726"/>
      <c r="BD34" s="726"/>
      <c r="BE34" s="726"/>
      <c r="BF34" s="726"/>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958</v>
      </c>
      <c r="B36" s="571" t="s">
        <v>961</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4.0425789999999999</v>
      </c>
      <c r="AN36" s="210">
        <v>3.0106890000000002</v>
      </c>
      <c r="AO36" s="210">
        <v>3.1933310000000001</v>
      </c>
      <c r="AP36" s="210">
        <v>3.2314430000000001</v>
      </c>
      <c r="AQ36" s="210">
        <v>3.389751</v>
      </c>
      <c r="AR36" s="210">
        <v>3.365332</v>
      </c>
      <c r="AS36" s="210">
        <v>3.3149000000000002</v>
      </c>
      <c r="AT36" s="210">
        <v>3.3795809999999999</v>
      </c>
      <c r="AU36" s="210">
        <v>3.322473</v>
      </c>
      <c r="AV36" s="210">
        <v>3.412153</v>
      </c>
      <c r="AW36" s="210">
        <v>3.5432350000000001</v>
      </c>
      <c r="AX36" s="210">
        <v>4.0248410000000003</v>
      </c>
      <c r="AY36" s="210">
        <v>4.0810979999999999</v>
      </c>
      <c r="AZ36" s="210">
        <v>4.0016559999999997</v>
      </c>
      <c r="BA36" s="210">
        <v>3.5532219999999999</v>
      </c>
      <c r="BB36" s="210">
        <v>3.5163359999999999</v>
      </c>
      <c r="BC36" s="210">
        <v>3.296424</v>
      </c>
      <c r="BD36" s="210">
        <v>3.4899089999999999</v>
      </c>
      <c r="BE36" s="210">
        <v>3.3565478226000001</v>
      </c>
      <c r="BF36" s="210">
        <v>3.4290991419000001</v>
      </c>
      <c r="BG36" s="299">
        <v>3.584012</v>
      </c>
      <c r="BH36" s="299">
        <v>3.7717740000000002</v>
      </c>
      <c r="BI36" s="299">
        <v>3.9035039999999999</v>
      </c>
      <c r="BJ36" s="299">
        <v>4.1332969999999998</v>
      </c>
      <c r="BK36" s="299">
        <v>4.2333619999999996</v>
      </c>
      <c r="BL36" s="299">
        <v>4.0647219999999997</v>
      </c>
      <c r="BM36" s="299">
        <v>3.8229600000000001</v>
      </c>
      <c r="BN36" s="299">
        <v>3.6657679999999999</v>
      </c>
      <c r="BO36" s="299">
        <v>3.5269029999999999</v>
      </c>
      <c r="BP36" s="299">
        <v>3.4259379999999999</v>
      </c>
      <c r="BQ36" s="299">
        <v>3.5348329999999999</v>
      </c>
      <c r="BR36" s="299">
        <v>3.4434529999999999</v>
      </c>
      <c r="BS36" s="299">
        <v>3.6108889999999998</v>
      </c>
      <c r="BT36" s="299">
        <v>3.7626400000000002</v>
      </c>
      <c r="BU36" s="299">
        <v>3.8799109999999999</v>
      </c>
      <c r="BV36" s="299">
        <v>4.1539950000000001</v>
      </c>
    </row>
    <row r="37" spans="1:74" ht="11.15" customHeight="1" x14ac:dyDescent="0.25">
      <c r="A37" s="564" t="s">
        <v>737</v>
      </c>
      <c r="B37" s="173" t="s">
        <v>394</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0.21806200000000001</v>
      </c>
      <c r="AC37" s="210">
        <v>0.244699</v>
      </c>
      <c r="AD37" s="210">
        <v>0.106626</v>
      </c>
      <c r="AE37" s="210">
        <v>0.198659</v>
      </c>
      <c r="AF37" s="210">
        <v>5.8417999999999998E-2</v>
      </c>
      <c r="AG37" s="210">
        <v>5.0208999999999997E-2</v>
      </c>
      <c r="AH37" s="210">
        <v>7.8211000000000003E-2</v>
      </c>
      <c r="AI37" s="210">
        <v>-4.5710000000000001E-2</v>
      </c>
      <c r="AJ37" s="210">
        <v>-5.0042000000000003E-2</v>
      </c>
      <c r="AK37" s="210">
        <v>4.7972000000000001E-2</v>
      </c>
      <c r="AL37" s="210">
        <v>9.3696000000000002E-2</v>
      </c>
      <c r="AM37" s="210">
        <v>1.4045E-2</v>
      </c>
      <c r="AN37" s="210">
        <v>6.7388000000000003E-2</v>
      </c>
      <c r="AO37" s="210">
        <v>0.15207899999999999</v>
      </c>
      <c r="AP37" s="210">
        <v>0.30735899999999999</v>
      </c>
      <c r="AQ37" s="210">
        <v>-2.2714999999999999E-2</v>
      </c>
      <c r="AR37" s="210">
        <v>-8.1031000000000006E-2</v>
      </c>
      <c r="AS37" s="210">
        <v>-4.3688999999999999E-2</v>
      </c>
      <c r="AT37" s="210">
        <v>-9.0221999999999997E-2</v>
      </c>
      <c r="AU37" s="210">
        <v>-3.6779999999999998E-3</v>
      </c>
      <c r="AV37" s="210">
        <v>0.14061999999999999</v>
      </c>
      <c r="AW37" s="210">
        <v>-6.6124000000000002E-2</v>
      </c>
      <c r="AX37" s="210">
        <v>-9.0984999999999996E-2</v>
      </c>
      <c r="AY37" s="210">
        <v>7.6230999999999993E-2</v>
      </c>
      <c r="AZ37" s="210">
        <v>0.18809200000000001</v>
      </c>
      <c r="BA37" s="210">
        <v>0.121452</v>
      </c>
      <c r="BB37" s="210">
        <v>9.9368999999999999E-2</v>
      </c>
      <c r="BC37" s="210">
        <v>-2.5845E-2</v>
      </c>
      <c r="BD37" s="210">
        <v>3.5768000000000001E-2</v>
      </c>
      <c r="BE37" s="210">
        <v>2.303533E-2</v>
      </c>
      <c r="BF37" s="210">
        <v>1.5191876E-2</v>
      </c>
      <c r="BG37" s="299">
        <v>-1.48368E-3</v>
      </c>
      <c r="BH37" s="299">
        <v>1.4490099999999999E-4</v>
      </c>
      <c r="BI37" s="299">
        <v>-1.41515E-5</v>
      </c>
      <c r="BJ37" s="299">
        <v>1.3820700000000001E-6</v>
      </c>
      <c r="BK37" s="299">
        <v>-1.34977E-7</v>
      </c>
      <c r="BL37" s="299">
        <v>0</v>
      </c>
      <c r="BM37" s="299">
        <v>0</v>
      </c>
      <c r="BN37" s="299">
        <v>0</v>
      </c>
      <c r="BO37" s="299">
        <v>0</v>
      </c>
      <c r="BP37" s="299">
        <v>0</v>
      </c>
      <c r="BQ37" s="299">
        <v>0</v>
      </c>
      <c r="BR37" s="299">
        <v>0</v>
      </c>
      <c r="BS37" s="299">
        <v>0</v>
      </c>
      <c r="BT37" s="299">
        <v>0</v>
      </c>
      <c r="BU37" s="299">
        <v>0</v>
      </c>
      <c r="BV37" s="299">
        <v>0</v>
      </c>
    </row>
    <row r="38" spans="1:74" ht="11.15" customHeight="1" x14ac:dyDescent="0.25">
      <c r="A38" s="564" t="s">
        <v>1384</v>
      </c>
      <c r="B38" s="571" t="s">
        <v>398</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8.4064E-2</v>
      </c>
      <c r="AN38" s="210">
        <v>0.12175</v>
      </c>
      <c r="AO38" s="210">
        <v>0.13022</v>
      </c>
      <c r="AP38" s="210">
        <v>0.131994</v>
      </c>
      <c r="AQ38" s="210">
        <v>0.14299500000000001</v>
      </c>
      <c r="AR38" s="210">
        <v>0.129216</v>
      </c>
      <c r="AS38" s="210">
        <v>0.122863</v>
      </c>
      <c r="AT38" s="210">
        <v>0.14444499999999999</v>
      </c>
      <c r="AU38" s="210">
        <v>0.108697</v>
      </c>
      <c r="AV38" s="210">
        <v>0.164131</v>
      </c>
      <c r="AW38" s="210">
        <v>0.158086</v>
      </c>
      <c r="AX38" s="210">
        <v>0.15549499999999999</v>
      </c>
      <c r="AY38" s="210">
        <v>0.103856</v>
      </c>
      <c r="AZ38" s="210">
        <v>0.13738900000000001</v>
      </c>
      <c r="BA38" s="210">
        <v>0.14960100000000001</v>
      </c>
      <c r="BB38" s="210">
        <v>0.165298</v>
      </c>
      <c r="BC38" s="210">
        <v>0.15179500000000001</v>
      </c>
      <c r="BD38" s="210">
        <v>0.19350400000000001</v>
      </c>
      <c r="BE38" s="210">
        <v>0.17575379999999999</v>
      </c>
      <c r="BF38" s="210">
        <v>0.16371040000000001</v>
      </c>
      <c r="BG38" s="299">
        <v>0.15226339999999999</v>
      </c>
      <c r="BH38" s="299">
        <v>0.19535340000000001</v>
      </c>
      <c r="BI38" s="299">
        <v>0.22442680000000001</v>
      </c>
      <c r="BJ38" s="299">
        <v>0.24107719999999999</v>
      </c>
      <c r="BK38" s="299">
        <v>0.20896300000000001</v>
      </c>
      <c r="BL38" s="299">
        <v>0.21723819999999999</v>
      </c>
      <c r="BM38" s="299">
        <v>0.21703639999999999</v>
      </c>
      <c r="BN38" s="299">
        <v>0.2173467</v>
      </c>
      <c r="BO38" s="299">
        <v>0.20828940000000001</v>
      </c>
      <c r="BP38" s="299">
        <v>0.21666170000000001</v>
      </c>
      <c r="BQ38" s="299">
        <v>0.2241225</v>
      </c>
      <c r="BR38" s="299">
        <v>0.20413339999999999</v>
      </c>
      <c r="BS38" s="299">
        <v>0.1882751</v>
      </c>
      <c r="BT38" s="299">
        <v>0.225079</v>
      </c>
      <c r="BU38" s="299">
        <v>0.26613120000000001</v>
      </c>
      <c r="BV38" s="299">
        <v>0.28412510000000002</v>
      </c>
    </row>
    <row r="39" spans="1:74" ht="11.15" customHeight="1" x14ac:dyDescent="0.25">
      <c r="A39" s="61" t="s">
        <v>505</v>
      </c>
      <c r="B39" s="571" t="s">
        <v>395</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7.723325</v>
      </c>
      <c r="AN39" s="210">
        <v>7.8235749999999999</v>
      </c>
      <c r="AO39" s="210">
        <v>8.5531550000000003</v>
      </c>
      <c r="AP39" s="210">
        <v>8.8393800000000002</v>
      </c>
      <c r="AQ39" s="210">
        <v>9.0807749999999992</v>
      </c>
      <c r="AR39" s="210">
        <v>9.3616659999999996</v>
      </c>
      <c r="AS39" s="210">
        <v>9.2970620000000004</v>
      </c>
      <c r="AT39" s="210">
        <v>9.1823250000000005</v>
      </c>
      <c r="AU39" s="210">
        <v>8.9324600000000007</v>
      </c>
      <c r="AV39" s="210">
        <v>9.0269359999999992</v>
      </c>
      <c r="AW39" s="210">
        <v>9.0210779999999993</v>
      </c>
      <c r="AX39" s="210">
        <v>8.8794149999999998</v>
      </c>
      <c r="AY39" s="210">
        <v>7.9822449999999998</v>
      </c>
      <c r="AZ39" s="210">
        <v>8.5979989999999997</v>
      </c>
      <c r="BA39" s="210">
        <v>8.8560719999999993</v>
      </c>
      <c r="BB39" s="210">
        <v>8.7538129999999992</v>
      </c>
      <c r="BC39" s="210">
        <v>9.1069189999999995</v>
      </c>
      <c r="BD39" s="210">
        <v>9.1271839999999997</v>
      </c>
      <c r="BE39" s="210">
        <v>8.7436129032000007</v>
      </c>
      <c r="BF39" s="210">
        <v>8.9344750323</v>
      </c>
      <c r="BG39" s="299">
        <v>8.9517860000000002</v>
      </c>
      <c r="BH39" s="299">
        <v>8.9832190000000001</v>
      </c>
      <c r="BI39" s="299">
        <v>8.9812930000000009</v>
      </c>
      <c r="BJ39" s="299">
        <v>8.8949960000000008</v>
      </c>
      <c r="BK39" s="299">
        <v>8.2439090000000004</v>
      </c>
      <c r="BL39" s="299">
        <v>8.6354299999999995</v>
      </c>
      <c r="BM39" s="299">
        <v>8.8871640000000003</v>
      </c>
      <c r="BN39" s="299">
        <v>8.9590250000000005</v>
      </c>
      <c r="BO39" s="299">
        <v>9.1060739999999996</v>
      </c>
      <c r="BP39" s="299">
        <v>9.1921949999999999</v>
      </c>
      <c r="BQ39" s="299">
        <v>9.233625</v>
      </c>
      <c r="BR39" s="299">
        <v>9.2143969999999999</v>
      </c>
      <c r="BS39" s="299">
        <v>8.9471030000000003</v>
      </c>
      <c r="BT39" s="299">
        <v>8.9956709999999998</v>
      </c>
      <c r="BU39" s="299">
        <v>8.9646159999999995</v>
      </c>
      <c r="BV39" s="299">
        <v>8.9054500000000001</v>
      </c>
    </row>
    <row r="40" spans="1:74" ht="11.15" customHeight="1" x14ac:dyDescent="0.25">
      <c r="A40" s="61" t="s">
        <v>888</v>
      </c>
      <c r="B40" s="571" t="s">
        <v>889</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0.54013033333000005</v>
      </c>
      <c r="AE40" s="210">
        <v>0.75485122580999997</v>
      </c>
      <c r="AF40" s="210">
        <v>0.89922100000000005</v>
      </c>
      <c r="AG40" s="210">
        <v>0.86821248387000005</v>
      </c>
      <c r="AH40" s="210">
        <v>0.85834361290000005</v>
      </c>
      <c r="AI40" s="210">
        <v>0.87976666667000003</v>
      </c>
      <c r="AJ40" s="210">
        <v>0.81801429031999995</v>
      </c>
      <c r="AK40" s="210">
        <v>0.86814876666999996</v>
      </c>
      <c r="AL40" s="210">
        <v>0.85474429031999999</v>
      </c>
      <c r="AM40" s="210">
        <v>0.75742238709999998</v>
      </c>
      <c r="AN40" s="210">
        <v>0.78833064285999999</v>
      </c>
      <c r="AO40" s="210">
        <v>0.89551938710000001</v>
      </c>
      <c r="AP40" s="210">
        <v>0.87350386667000002</v>
      </c>
      <c r="AQ40" s="210">
        <v>0.95608406452000005</v>
      </c>
      <c r="AR40" s="210">
        <v>0.96831116666999995</v>
      </c>
      <c r="AS40" s="210">
        <v>0.96420154839000005</v>
      </c>
      <c r="AT40" s="210">
        <v>0.93434364516000001</v>
      </c>
      <c r="AU40" s="210">
        <v>0.91256519999999997</v>
      </c>
      <c r="AV40" s="210">
        <v>0.97539735484000001</v>
      </c>
      <c r="AW40" s="210">
        <v>0.95856473333000003</v>
      </c>
      <c r="AX40" s="210">
        <v>0.92180819354999999</v>
      </c>
      <c r="AY40" s="210">
        <v>0.83187303225999998</v>
      </c>
      <c r="AZ40" s="210">
        <v>0.86403942857000005</v>
      </c>
      <c r="BA40" s="210">
        <v>0.91794135483999995</v>
      </c>
      <c r="BB40" s="210">
        <v>0.89721193333000004</v>
      </c>
      <c r="BC40" s="210">
        <v>0.93196758064999996</v>
      </c>
      <c r="BD40" s="210">
        <v>0.96740219999999999</v>
      </c>
      <c r="BE40" s="210">
        <v>0.93006026128999997</v>
      </c>
      <c r="BF40" s="210">
        <v>0.89072441062999996</v>
      </c>
      <c r="BG40" s="299">
        <v>0.91321439999999998</v>
      </c>
      <c r="BH40" s="299">
        <v>0.92013650000000002</v>
      </c>
      <c r="BI40" s="299">
        <v>0.92804220000000004</v>
      </c>
      <c r="BJ40" s="299">
        <v>0.92398950000000002</v>
      </c>
      <c r="BK40" s="299">
        <v>0.83886349999999998</v>
      </c>
      <c r="BL40" s="299">
        <v>0.89798999999999995</v>
      </c>
      <c r="BM40" s="299">
        <v>0.90102280000000001</v>
      </c>
      <c r="BN40" s="299">
        <v>0.90337599999999996</v>
      </c>
      <c r="BO40" s="299">
        <v>0.94549930000000004</v>
      </c>
      <c r="BP40" s="299">
        <v>0.9536519</v>
      </c>
      <c r="BQ40" s="299">
        <v>0.93665069999999995</v>
      </c>
      <c r="BR40" s="299">
        <v>0.94654530000000003</v>
      </c>
      <c r="BS40" s="299">
        <v>0.91592839999999998</v>
      </c>
      <c r="BT40" s="299">
        <v>0.94039910000000004</v>
      </c>
      <c r="BU40" s="299">
        <v>0.94403409999999999</v>
      </c>
      <c r="BV40" s="299">
        <v>0.93343569999999998</v>
      </c>
    </row>
    <row r="41" spans="1:74" ht="11.15" customHeight="1" x14ac:dyDescent="0.25">
      <c r="A41" s="61" t="s">
        <v>506</v>
      </c>
      <c r="B41" s="571" t="s">
        <v>384</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1.619013</v>
      </c>
      <c r="AC41" s="210">
        <v>1.3877360000000001</v>
      </c>
      <c r="AD41" s="210">
        <v>0.67801299999999998</v>
      </c>
      <c r="AE41" s="210">
        <v>0.59705299999999994</v>
      </c>
      <c r="AF41" s="210">
        <v>0.78411399999999998</v>
      </c>
      <c r="AG41" s="210">
        <v>0.96757700000000002</v>
      </c>
      <c r="AH41" s="210">
        <v>1.015676</v>
      </c>
      <c r="AI41" s="210">
        <v>0.92109600000000003</v>
      </c>
      <c r="AJ41" s="210">
        <v>1.0057449999999999</v>
      </c>
      <c r="AK41" s="210">
        <v>1.1295839999999999</v>
      </c>
      <c r="AL41" s="210">
        <v>1.148334</v>
      </c>
      <c r="AM41" s="210">
        <v>1.1310610000000001</v>
      </c>
      <c r="AN41" s="210">
        <v>1.0867990000000001</v>
      </c>
      <c r="AO41" s="210">
        <v>1.1500570000000001</v>
      </c>
      <c r="AP41" s="210">
        <v>1.2920510000000001</v>
      </c>
      <c r="AQ41" s="210">
        <v>1.291709</v>
      </c>
      <c r="AR41" s="210">
        <v>1.4260740000000001</v>
      </c>
      <c r="AS41" s="210">
        <v>1.501371</v>
      </c>
      <c r="AT41" s="210">
        <v>1.5634710000000001</v>
      </c>
      <c r="AU41" s="210">
        <v>1.4848399999999999</v>
      </c>
      <c r="AV41" s="210">
        <v>1.466753</v>
      </c>
      <c r="AW41" s="210">
        <v>1.5070250000000001</v>
      </c>
      <c r="AX41" s="210">
        <v>1.5174319999999999</v>
      </c>
      <c r="AY41" s="210">
        <v>1.422895</v>
      </c>
      <c r="AZ41" s="210">
        <v>1.401948</v>
      </c>
      <c r="BA41" s="210">
        <v>1.5230919999999999</v>
      </c>
      <c r="BB41" s="210">
        <v>1.5372980000000001</v>
      </c>
      <c r="BC41" s="210">
        <v>1.5739810000000001</v>
      </c>
      <c r="BD41" s="210">
        <v>1.707373</v>
      </c>
      <c r="BE41" s="210">
        <v>1.6367419354999999</v>
      </c>
      <c r="BF41" s="210">
        <v>1.6883672258</v>
      </c>
      <c r="BG41" s="299">
        <v>1.521533</v>
      </c>
      <c r="BH41" s="299">
        <v>1.5079050000000001</v>
      </c>
      <c r="BI41" s="299">
        <v>1.5547040000000001</v>
      </c>
      <c r="BJ41" s="299">
        <v>1.5906750000000001</v>
      </c>
      <c r="BK41" s="299">
        <v>1.445271</v>
      </c>
      <c r="BL41" s="299">
        <v>1.4319809999999999</v>
      </c>
      <c r="BM41" s="299">
        <v>1.5609040000000001</v>
      </c>
      <c r="BN41" s="299">
        <v>1.5791360000000001</v>
      </c>
      <c r="BO41" s="299">
        <v>1.626288</v>
      </c>
      <c r="BP41" s="299">
        <v>1.703724</v>
      </c>
      <c r="BQ41" s="299">
        <v>1.6697660000000001</v>
      </c>
      <c r="BR41" s="299">
        <v>1.6889890000000001</v>
      </c>
      <c r="BS41" s="299">
        <v>1.571796</v>
      </c>
      <c r="BT41" s="299">
        <v>1.598625</v>
      </c>
      <c r="BU41" s="299">
        <v>1.5818620000000001</v>
      </c>
      <c r="BV41" s="299">
        <v>1.63039</v>
      </c>
    </row>
    <row r="42" spans="1:74" ht="11.15" customHeight="1" x14ac:dyDescent="0.25">
      <c r="A42" s="61" t="s">
        <v>507</v>
      </c>
      <c r="B42" s="571" t="s">
        <v>396</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3.9364659999999998</v>
      </c>
      <c r="AN42" s="210">
        <v>3.9684219999999999</v>
      </c>
      <c r="AO42" s="210">
        <v>4.0771480000000002</v>
      </c>
      <c r="AP42" s="210">
        <v>4.0483609999999999</v>
      </c>
      <c r="AQ42" s="210">
        <v>3.90015</v>
      </c>
      <c r="AR42" s="210">
        <v>3.9457260000000001</v>
      </c>
      <c r="AS42" s="210">
        <v>3.674569</v>
      </c>
      <c r="AT42" s="210">
        <v>3.9843839999999999</v>
      </c>
      <c r="AU42" s="210">
        <v>4.0319989999999999</v>
      </c>
      <c r="AV42" s="210">
        <v>3.9673919999999998</v>
      </c>
      <c r="AW42" s="210">
        <v>4.1903800000000002</v>
      </c>
      <c r="AX42" s="210">
        <v>3.9501110000000001</v>
      </c>
      <c r="AY42" s="210">
        <v>4.0805470000000001</v>
      </c>
      <c r="AZ42" s="210">
        <v>4.1766259999999997</v>
      </c>
      <c r="BA42" s="210">
        <v>4.1607459999999996</v>
      </c>
      <c r="BB42" s="210">
        <v>3.808163</v>
      </c>
      <c r="BC42" s="210">
        <v>3.8739859999999999</v>
      </c>
      <c r="BD42" s="210">
        <v>3.9942920000000002</v>
      </c>
      <c r="BE42" s="210">
        <v>3.7479354839000001</v>
      </c>
      <c r="BF42" s="210">
        <v>3.8387857419000002</v>
      </c>
      <c r="BG42" s="299">
        <v>3.868198</v>
      </c>
      <c r="BH42" s="299">
        <v>4.075482</v>
      </c>
      <c r="BI42" s="299">
        <v>3.990383</v>
      </c>
      <c r="BJ42" s="299">
        <v>3.8881800000000002</v>
      </c>
      <c r="BK42" s="299">
        <v>4.0476530000000004</v>
      </c>
      <c r="BL42" s="299">
        <v>4.0531079999999999</v>
      </c>
      <c r="BM42" s="299">
        <v>4.0128740000000001</v>
      </c>
      <c r="BN42" s="299">
        <v>3.9396420000000001</v>
      </c>
      <c r="BO42" s="299">
        <v>3.942393</v>
      </c>
      <c r="BP42" s="299">
        <v>3.8106659999999999</v>
      </c>
      <c r="BQ42" s="299">
        <v>3.777139</v>
      </c>
      <c r="BR42" s="299">
        <v>3.9593639999999999</v>
      </c>
      <c r="BS42" s="299">
        <v>3.8834620000000002</v>
      </c>
      <c r="BT42" s="299">
        <v>4.0862059999999998</v>
      </c>
      <c r="BU42" s="299">
        <v>3.9555959999999999</v>
      </c>
      <c r="BV42" s="299">
        <v>3.8501400000000001</v>
      </c>
    </row>
    <row r="43" spans="1:74" ht="11.15" customHeight="1" x14ac:dyDescent="0.25">
      <c r="A43" s="61" t="s">
        <v>508</v>
      </c>
      <c r="B43" s="571" t="s">
        <v>397</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0.23836599999999999</v>
      </c>
      <c r="AB43" s="210">
        <v>0.188162</v>
      </c>
      <c r="AC43" s="210">
        <v>9.1184000000000001E-2</v>
      </c>
      <c r="AD43" s="210">
        <v>7.4344999999999994E-2</v>
      </c>
      <c r="AE43" s="210">
        <v>6.1272E-2</v>
      </c>
      <c r="AF43" s="210">
        <v>0.20866699999999999</v>
      </c>
      <c r="AG43" s="210">
        <v>0.34600999999999998</v>
      </c>
      <c r="AH43" s="210">
        <v>0.30596699999999999</v>
      </c>
      <c r="AI43" s="210">
        <v>0.322328</v>
      </c>
      <c r="AJ43" s="210">
        <v>0.25484600000000002</v>
      </c>
      <c r="AK43" s="210">
        <v>0.20774799999999999</v>
      </c>
      <c r="AL43" s="210">
        <v>0.194439</v>
      </c>
      <c r="AM43" s="210">
        <v>0.24721699999999999</v>
      </c>
      <c r="AN43" s="210">
        <v>0.25467400000000001</v>
      </c>
      <c r="AO43" s="210">
        <v>0.28020800000000001</v>
      </c>
      <c r="AP43" s="210">
        <v>0.138266</v>
      </c>
      <c r="AQ43" s="210">
        <v>0.26317600000000002</v>
      </c>
      <c r="AR43" s="210">
        <v>0.34643299999999999</v>
      </c>
      <c r="AS43" s="210">
        <v>0.35082400000000002</v>
      </c>
      <c r="AT43" s="210">
        <v>0.34384300000000001</v>
      </c>
      <c r="AU43" s="210">
        <v>0.341256</v>
      </c>
      <c r="AV43" s="210">
        <v>0.35684300000000002</v>
      </c>
      <c r="AW43" s="210">
        <v>0.409916</v>
      </c>
      <c r="AX43" s="210">
        <v>0.43209399999999998</v>
      </c>
      <c r="AY43" s="210">
        <v>0.334036</v>
      </c>
      <c r="AZ43" s="210">
        <v>0.36300399999999999</v>
      </c>
      <c r="BA43" s="210">
        <v>0.43584200000000001</v>
      </c>
      <c r="BB43" s="210">
        <v>0.304232</v>
      </c>
      <c r="BC43" s="210">
        <v>0.34324300000000002</v>
      </c>
      <c r="BD43" s="210">
        <v>0.28739599999999998</v>
      </c>
      <c r="BE43" s="210">
        <v>0.33896774194000001</v>
      </c>
      <c r="BF43" s="210">
        <v>0.32389870968000001</v>
      </c>
      <c r="BG43" s="299">
        <v>0.34241690000000002</v>
      </c>
      <c r="BH43" s="299">
        <v>0.31784750000000001</v>
      </c>
      <c r="BI43" s="299">
        <v>0.3473369</v>
      </c>
      <c r="BJ43" s="299">
        <v>0.35100969999999998</v>
      </c>
      <c r="BK43" s="299">
        <v>0.35448210000000002</v>
      </c>
      <c r="BL43" s="299">
        <v>0.26840059999999999</v>
      </c>
      <c r="BM43" s="299">
        <v>0.28983609999999999</v>
      </c>
      <c r="BN43" s="299">
        <v>0.32167679999999998</v>
      </c>
      <c r="BO43" s="299">
        <v>0.30906080000000002</v>
      </c>
      <c r="BP43" s="299">
        <v>0.29030319999999998</v>
      </c>
      <c r="BQ43" s="299">
        <v>0.33219890000000002</v>
      </c>
      <c r="BR43" s="299">
        <v>0.30107230000000001</v>
      </c>
      <c r="BS43" s="299">
        <v>0.32629619999999998</v>
      </c>
      <c r="BT43" s="299">
        <v>0.32476739999999998</v>
      </c>
      <c r="BU43" s="299">
        <v>0.35338510000000001</v>
      </c>
      <c r="BV43" s="299">
        <v>0.33677430000000003</v>
      </c>
    </row>
    <row r="44" spans="1:74" ht="11.15" customHeight="1" x14ac:dyDescent="0.25">
      <c r="A44" s="61" t="s">
        <v>738</v>
      </c>
      <c r="B44" s="725" t="s">
        <v>962</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1.7582850000000001</v>
      </c>
      <c r="AB44" s="210">
        <v>1.6637839999999999</v>
      </c>
      <c r="AC44" s="210">
        <v>1.6377949999999999</v>
      </c>
      <c r="AD44" s="210">
        <v>1.570816</v>
      </c>
      <c r="AE44" s="210">
        <v>1.640036</v>
      </c>
      <c r="AF44" s="210">
        <v>1.8455299999999999</v>
      </c>
      <c r="AG44" s="210">
        <v>1.9170579999999999</v>
      </c>
      <c r="AH44" s="210">
        <v>1.9920629999999999</v>
      </c>
      <c r="AI44" s="210">
        <v>1.8448040000000001</v>
      </c>
      <c r="AJ44" s="210">
        <v>1.733768</v>
      </c>
      <c r="AK44" s="210">
        <v>1.744516</v>
      </c>
      <c r="AL44" s="210">
        <v>1.640064</v>
      </c>
      <c r="AM44" s="210">
        <v>1.635591</v>
      </c>
      <c r="AN44" s="210">
        <v>1.3658110000000001</v>
      </c>
      <c r="AO44" s="210">
        <v>1.5959179999999999</v>
      </c>
      <c r="AP44" s="210">
        <v>1.754845</v>
      </c>
      <c r="AQ44" s="210">
        <v>2.0039020000000001</v>
      </c>
      <c r="AR44" s="210">
        <v>2.092457</v>
      </c>
      <c r="AS44" s="210">
        <v>1.9539310000000001</v>
      </c>
      <c r="AT44" s="210">
        <v>2.064746</v>
      </c>
      <c r="AU44" s="210">
        <v>1.9205220000000001</v>
      </c>
      <c r="AV44" s="210">
        <v>1.8423210000000001</v>
      </c>
      <c r="AW44" s="210">
        <v>1.8090520000000001</v>
      </c>
      <c r="AX44" s="210">
        <v>1.788286</v>
      </c>
      <c r="AY44" s="210">
        <v>1.650096</v>
      </c>
      <c r="AZ44" s="210">
        <v>1.568921</v>
      </c>
      <c r="BA44" s="210">
        <v>1.711843</v>
      </c>
      <c r="BB44" s="210">
        <v>1.772864</v>
      </c>
      <c r="BC44" s="210">
        <v>1.7563139999999999</v>
      </c>
      <c r="BD44" s="210">
        <v>1.936528</v>
      </c>
      <c r="BE44" s="210">
        <v>2.0081950000000002</v>
      </c>
      <c r="BF44" s="210">
        <v>2.1375594000000002</v>
      </c>
      <c r="BG44" s="299">
        <v>1.988035</v>
      </c>
      <c r="BH44" s="299">
        <v>1.838103</v>
      </c>
      <c r="BI44" s="299">
        <v>1.858876</v>
      </c>
      <c r="BJ44" s="299">
        <v>1.767606</v>
      </c>
      <c r="BK44" s="299">
        <v>1.774016</v>
      </c>
      <c r="BL44" s="299">
        <v>1.5735060000000001</v>
      </c>
      <c r="BM44" s="299">
        <v>1.8212740000000001</v>
      </c>
      <c r="BN44" s="299">
        <v>1.9044650000000001</v>
      </c>
      <c r="BO44" s="299">
        <v>2.0124909999999998</v>
      </c>
      <c r="BP44" s="299">
        <v>2.1612049999999998</v>
      </c>
      <c r="BQ44" s="299">
        <v>2.1736300000000002</v>
      </c>
      <c r="BR44" s="299">
        <v>2.2192799999999999</v>
      </c>
      <c r="BS44" s="299">
        <v>2.138128</v>
      </c>
      <c r="BT44" s="299">
        <v>2.0248949999999999</v>
      </c>
      <c r="BU44" s="299">
        <v>2.0021369999999998</v>
      </c>
      <c r="BV44" s="299">
        <v>1.8755010000000001</v>
      </c>
    </row>
    <row r="45" spans="1:74" ht="11.15" customHeight="1" x14ac:dyDescent="0.25">
      <c r="A45" s="61" t="s">
        <v>509</v>
      </c>
      <c r="B45" s="571" t="s">
        <v>182</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19.933385999999999</v>
      </c>
      <c r="AB45" s="210">
        <v>20.132245999999999</v>
      </c>
      <c r="AC45" s="210">
        <v>18.462838000000001</v>
      </c>
      <c r="AD45" s="210">
        <v>14.548503</v>
      </c>
      <c r="AE45" s="210">
        <v>16.078182999999999</v>
      </c>
      <c r="AF45" s="210">
        <v>17.578056</v>
      </c>
      <c r="AG45" s="210">
        <v>18.381069</v>
      </c>
      <c r="AH45" s="210">
        <v>18.557874000000002</v>
      </c>
      <c r="AI45" s="210">
        <v>18.414828</v>
      </c>
      <c r="AJ45" s="210">
        <v>18.613648000000001</v>
      </c>
      <c r="AK45" s="210">
        <v>18.742515999999998</v>
      </c>
      <c r="AL45" s="210">
        <v>18.801689</v>
      </c>
      <c r="AM45" s="210">
        <v>18.814347999999999</v>
      </c>
      <c r="AN45" s="210">
        <v>17.699107999999999</v>
      </c>
      <c r="AO45" s="210">
        <v>19.132116</v>
      </c>
      <c r="AP45" s="210">
        <v>19.743698999999999</v>
      </c>
      <c r="AQ45" s="210">
        <v>20.049742999999999</v>
      </c>
      <c r="AR45" s="210">
        <v>20.585872999999999</v>
      </c>
      <c r="AS45" s="210">
        <v>20.171831000000001</v>
      </c>
      <c r="AT45" s="210">
        <v>20.572572999999998</v>
      </c>
      <c r="AU45" s="210">
        <v>20.138569</v>
      </c>
      <c r="AV45" s="210">
        <v>20.377148999999999</v>
      </c>
      <c r="AW45" s="210">
        <v>20.572648000000001</v>
      </c>
      <c r="AX45" s="210">
        <v>20.656689</v>
      </c>
      <c r="AY45" s="210">
        <v>19.731003999999999</v>
      </c>
      <c r="AZ45" s="210">
        <v>20.435635000000001</v>
      </c>
      <c r="BA45" s="210">
        <v>20.511869999999998</v>
      </c>
      <c r="BB45" s="210">
        <v>19.957373</v>
      </c>
      <c r="BC45" s="210">
        <v>20.076816999999998</v>
      </c>
      <c r="BD45" s="210">
        <v>20.771954000000001</v>
      </c>
      <c r="BE45" s="210">
        <v>20.030790017000001</v>
      </c>
      <c r="BF45" s="210">
        <v>20.531087528</v>
      </c>
      <c r="BG45" s="299">
        <v>20.406759999999998</v>
      </c>
      <c r="BH45" s="299">
        <v>20.689830000000001</v>
      </c>
      <c r="BI45" s="299">
        <v>20.860510000000001</v>
      </c>
      <c r="BJ45" s="299">
        <v>20.86684</v>
      </c>
      <c r="BK45" s="299">
        <v>20.307659999999998</v>
      </c>
      <c r="BL45" s="299">
        <v>20.244389999999999</v>
      </c>
      <c r="BM45" s="299">
        <v>20.61205</v>
      </c>
      <c r="BN45" s="299">
        <v>20.587060000000001</v>
      </c>
      <c r="BO45" s="299">
        <v>20.7315</v>
      </c>
      <c r="BP45" s="299">
        <v>20.800689999999999</v>
      </c>
      <c r="BQ45" s="299">
        <v>20.945309999999999</v>
      </c>
      <c r="BR45" s="299">
        <v>21.03069</v>
      </c>
      <c r="BS45" s="299">
        <v>20.665949999999999</v>
      </c>
      <c r="BT45" s="299">
        <v>21.017880000000002</v>
      </c>
      <c r="BU45" s="299">
        <v>21.003640000000001</v>
      </c>
      <c r="BV45" s="299">
        <v>21.036380000000001</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675"/>
      <c r="BC46" s="675"/>
      <c r="BD46" s="675"/>
      <c r="BE46" s="675"/>
      <c r="BF46" s="675"/>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739</v>
      </c>
      <c r="B47" s="174" t="s">
        <v>970</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-0.50065700000000002</v>
      </c>
      <c r="AN47" s="210">
        <v>0.35670400000000002</v>
      </c>
      <c r="AO47" s="210">
        <v>0.43112299999999998</v>
      </c>
      <c r="AP47" s="210">
        <v>-0.44062099999999998</v>
      </c>
      <c r="AQ47" s="210">
        <v>9.8158999999999996E-2</v>
      </c>
      <c r="AR47" s="210">
        <v>-5.6323999999999999E-2</v>
      </c>
      <c r="AS47" s="210">
        <v>0.367807</v>
      </c>
      <c r="AT47" s="210">
        <v>-0.15270700000000001</v>
      </c>
      <c r="AU47" s="210">
        <v>1.1621520000000001</v>
      </c>
      <c r="AV47" s="210">
        <v>-9.0038000000000007E-2</v>
      </c>
      <c r="AW47" s="210">
        <v>-0.71033999999999997</v>
      </c>
      <c r="AX47" s="210">
        <v>-1.160752</v>
      </c>
      <c r="AY47" s="210">
        <v>-0.60469799999999996</v>
      </c>
      <c r="AZ47" s="210">
        <v>-0.55068899999999998</v>
      </c>
      <c r="BA47" s="210">
        <v>-1.052729</v>
      </c>
      <c r="BB47" s="210">
        <v>-1.2875220000000001</v>
      </c>
      <c r="BC47" s="210">
        <v>-0.98093699999999995</v>
      </c>
      <c r="BD47" s="210">
        <v>-1.265844</v>
      </c>
      <c r="BE47" s="210">
        <v>-0.98222091253999999</v>
      </c>
      <c r="BF47" s="210">
        <v>-1.9897433378</v>
      </c>
      <c r="BG47" s="299">
        <v>-0.80284630000000001</v>
      </c>
      <c r="BH47" s="299">
        <v>-1.1385160000000001</v>
      </c>
      <c r="BI47" s="299">
        <v>-0.32589489999999999</v>
      </c>
      <c r="BJ47" s="299">
        <v>-1.217708</v>
      </c>
      <c r="BK47" s="299">
        <v>-0.82923360000000002</v>
      </c>
      <c r="BL47" s="299">
        <v>-1.297723</v>
      </c>
      <c r="BM47" s="299">
        <v>-0.91664730000000005</v>
      </c>
      <c r="BN47" s="299">
        <v>-6.3238699999999995E-2</v>
      </c>
      <c r="BO47" s="299">
        <v>-0.1366298</v>
      </c>
      <c r="BP47" s="299">
        <v>-0.73071629999999999</v>
      </c>
      <c r="BQ47" s="299">
        <v>-0.52595420000000004</v>
      </c>
      <c r="BR47" s="299">
        <v>-0.80228840000000001</v>
      </c>
      <c r="BS47" s="299">
        <v>-1.0366390000000001</v>
      </c>
      <c r="BT47" s="299">
        <v>-0.87087479999999995</v>
      </c>
      <c r="BU47" s="299">
        <v>-1.1096950000000001</v>
      </c>
      <c r="BV47" s="299">
        <v>-1.9217470000000001</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109</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510</v>
      </c>
      <c r="B51" s="571" t="s">
        <v>1348</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476.26900000000001</v>
      </c>
      <c r="AN51" s="68">
        <v>493.87599999999998</v>
      </c>
      <c r="AO51" s="68">
        <v>502.464</v>
      </c>
      <c r="AP51" s="68">
        <v>489.15800000000002</v>
      </c>
      <c r="AQ51" s="68">
        <v>476.98</v>
      </c>
      <c r="AR51" s="68">
        <v>448.108</v>
      </c>
      <c r="AS51" s="68">
        <v>438.745</v>
      </c>
      <c r="AT51" s="68">
        <v>421.52499999999998</v>
      </c>
      <c r="AU51" s="68">
        <v>420.34300000000002</v>
      </c>
      <c r="AV51" s="68">
        <v>436.58</v>
      </c>
      <c r="AW51" s="68">
        <v>433.387</v>
      </c>
      <c r="AX51" s="68">
        <v>421.18400000000003</v>
      </c>
      <c r="AY51" s="68">
        <v>414.27300000000002</v>
      </c>
      <c r="AZ51" s="68">
        <v>409.12900000000002</v>
      </c>
      <c r="BA51" s="68">
        <v>414.39</v>
      </c>
      <c r="BB51" s="68">
        <v>419.11599999999999</v>
      </c>
      <c r="BC51" s="68">
        <v>414.27</v>
      </c>
      <c r="BD51" s="68">
        <v>417.50200000000001</v>
      </c>
      <c r="BE51" s="68">
        <v>432.01</v>
      </c>
      <c r="BF51" s="68">
        <v>417.24089733</v>
      </c>
      <c r="BG51" s="301">
        <v>419.96539999999999</v>
      </c>
      <c r="BH51" s="301">
        <v>433.66469999999998</v>
      </c>
      <c r="BI51" s="301">
        <v>440.15559999999999</v>
      </c>
      <c r="BJ51" s="301">
        <v>429.5949</v>
      </c>
      <c r="BK51" s="301">
        <v>439.20389999999998</v>
      </c>
      <c r="BL51" s="301">
        <v>451.73450000000003</v>
      </c>
      <c r="BM51" s="301">
        <v>460.41969999999998</v>
      </c>
      <c r="BN51" s="301">
        <v>472.78230000000002</v>
      </c>
      <c r="BO51" s="301">
        <v>472.92070000000001</v>
      </c>
      <c r="BP51" s="301">
        <v>458.83300000000003</v>
      </c>
      <c r="BQ51" s="301">
        <v>449.12360000000001</v>
      </c>
      <c r="BR51" s="301">
        <v>436.49130000000002</v>
      </c>
      <c r="BS51" s="301">
        <v>433.49200000000002</v>
      </c>
      <c r="BT51" s="301">
        <v>446.43130000000002</v>
      </c>
      <c r="BU51" s="301">
        <v>454.23289999999997</v>
      </c>
      <c r="BV51" s="301">
        <v>440.0829</v>
      </c>
    </row>
    <row r="52" spans="1:74" ht="11.15" customHeight="1" x14ac:dyDescent="0.25">
      <c r="A52" s="565" t="s">
        <v>960</v>
      </c>
      <c r="B52" s="66" t="s">
        <v>961</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286.69053400000001</v>
      </c>
      <c r="AK52" s="68">
        <v>265.56374799999998</v>
      </c>
      <c r="AL52" s="68">
        <v>228.168397</v>
      </c>
      <c r="AM52" s="68">
        <v>197.22988000000001</v>
      </c>
      <c r="AN52" s="68">
        <v>178.06336899999999</v>
      </c>
      <c r="AO52" s="68">
        <v>176.882181</v>
      </c>
      <c r="AP52" s="68">
        <v>185.83204900000001</v>
      </c>
      <c r="AQ52" s="68">
        <v>196.36487199999999</v>
      </c>
      <c r="AR52" s="68">
        <v>205.29779600000001</v>
      </c>
      <c r="AS52" s="68">
        <v>221.754276</v>
      </c>
      <c r="AT52" s="68">
        <v>229.26124799999999</v>
      </c>
      <c r="AU52" s="68">
        <v>235.50357700000001</v>
      </c>
      <c r="AV52" s="68">
        <v>235.73503299999999</v>
      </c>
      <c r="AW52" s="68">
        <v>220.683379</v>
      </c>
      <c r="AX52" s="68">
        <v>193.052471</v>
      </c>
      <c r="AY52" s="68">
        <v>161.101224</v>
      </c>
      <c r="AZ52" s="68">
        <v>140.31167400000001</v>
      </c>
      <c r="BA52" s="68">
        <v>142.02496600000001</v>
      </c>
      <c r="BB52" s="68">
        <v>154.28840299999999</v>
      </c>
      <c r="BC52" s="68">
        <v>177.820041</v>
      </c>
      <c r="BD52" s="68">
        <v>186.67517599999999</v>
      </c>
      <c r="BE52" s="68">
        <v>209.41399999999999</v>
      </c>
      <c r="BF52" s="68">
        <v>226.30390087000001</v>
      </c>
      <c r="BG52" s="301">
        <v>233.2313</v>
      </c>
      <c r="BH52" s="301">
        <v>229.8546</v>
      </c>
      <c r="BI52" s="301">
        <v>215.13040000000001</v>
      </c>
      <c r="BJ52" s="301">
        <v>189.19970000000001</v>
      </c>
      <c r="BK52" s="301">
        <v>164.11529999999999</v>
      </c>
      <c r="BL52" s="301">
        <v>149.92140000000001</v>
      </c>
      <c r="BM52" s="301">
        <v>151.69030000000001</v>
      </c>
      <c r="BN52" s="301">
        <v>164.09809999999999</v>
      </c>
      <c r="BO52" s="301">
        <v>184.80629999999999</v>
      </c>
      <c r="BP52" s="301">
        <v>204.35419999999999</v>
      </c>
      <c r="BQ52" s="301">
        <v>222.3168</v>
      </c>
      <c r="BR52" s="301">
        <v>241.44200000000001</v>
      </c>
      <c r="BS52" s="301">
        <v>246.31370000000001</v>
      </c>
      <c r="BT52" s="301">
        <v>242.4402</v>
      </c>
      <c r="BU52" s="301">
        <v>228.5752</v>
      </c>
      <c r="BV52" s="301">
        <v>204.64959999999999</v>
      </c>
    </row>
    <row r="53" spans="1:74" ht="11.15" customHeight="1" x14ac:dyDescent="0.25">
      <c r="A53" s="61" t="s">
        <v>742</v>
      </c>
      <c r="B53" s="172" t="s">
        <v>394</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84.307000000000002</v>
      </c>
      <c r="AN53" s="68">
        <v>88.64</v>
      </c>
      <c r="AO53" s="68">
        <v>92.546999999999997</v>
      </c>
      <c r="AP53" s="68">
        <v>91.009</v>
      </c>
      <c r="AQ53" s="68">
        <v>90.15</v>
      </c>
      <c r="AR53" s="68">
        <v>92.25</v>
      </c>
      <c r="AS53" s="68">
        <v>90.656999999999996</v>
      </c>
      <c r="AT53" s="68">
        <v>85.084999999999994</v>
      </c>
      <c r="AU53" s="68">
        <v>89.522999999999996</v>
      </c>
      <c r="AV53" s="68">
        <v>90.191000000000003</v>
      </c>
      <c r="AW53" s="68">
        <v>87.673000000000002</v>
      </c>
      <c r="AX53" s="68">
        <v>79.7</v>
      </c>
      <c r="AY53" s="68">
        <v>82.948999999999998</v>
      </c>
      <c r="AZ53" s="68">
        <v>85.379000000000005</v>
      </c>
      <c r="BA53" s="68">
        <v>87.912999999999997</v>
      </c>
      <c r="BB53" s="68">
        <v>86.59</v>
      </c>
      <c r="BC53" s="68">
        <v>89.781999999999996</v>
      </c>
      <c r="BD53" s="68">
        <v>88.781000000000006</v>
      </c>
      <c r="BE53" s="68">
        <v>87.924999999999997</v>
      </c>
      <c r="BF53" s="68">
        <v>87.223073682000006</v>
      </c>
      <c r="BG53" s="301">
        <v>88.566919999999996</v>
      </c>
      <c r="BH53" s="301">
        <v>90.846230000000006</v>
      </c>
      <c r="BI53" s="301">
        <v>88.236310000000003</v>
      </c>
      <c r="BJ53" s="301">
        <v>82.576070000000001</v>
      </c>
      <c r="BK53" s="301">
        <v>87.693169999999995</v>
      </c>
      <c r="BL53" s="301">
        <v>89.932659999999998</v>
      </c>
      <c r="BM53" s="301">
        <v>92.086680000000001</v>
      </c>
      <c r="BN53" s="301">
        <v>93.830439999999996</v>
      </c>
      <c r="BO53" s="301">
        <v>91.19135</v>
      </c>
      <c r="BP53" s="301">
        <v>89.47269</v>
      </c>
      <c r="BQ53" s="301">
        <v>88.728740000000002</v>
      </c>
      <c r="BR53" s="301">
        <v>88.253290000000007</v>
      </c>
      <c r="BS53" s="301">
        <v>88.992599999999996</v>
      </c>
      <c r="BT53" s="301">
        <v>90.800539999999998</v>
      </c>
      <c r="BU53" s="301">
        <v>88.093760000000003</v>
      </c>
      <c r="BV53" s="301">
        <v>82.150099999999995</v>
      </c>
    </row>
    <row r="54" spans="1:74" ht="11.15" customHeight="1" x14ac:dyDescent="0.25">
      <c r="A54" s="61" t="s">
        <v>744</v>
      </c>
      <c r="B54" s="172" t="s">
        <v>398</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29.927185000000001</v>
      </c>
      <c r="AB54" s="68">
        <v>30.241679000000001</v>
      </c>
      <c r="AC54" s="68">
        <v>33.430008999999998</v>
      </c>
      <c r="AD54" s="68">
        <v>32.151341000000002</v>
      </c>
      <c r="AE54" s="68">
        <v>28.504470000000001</v>
      </c>
      <c r="AF54" s="68">
        <v>25.385137</v>
      </c>
      <c r="AG54" s="68">
        <v>25.232994999999999</v>
      </c>
      <c r="AH54" s="68">
        <v>25.151019000000002</v>
      </c>
      <c r="AI54" s="68">
        <v>24.638249999999999</v>
      </c>
      <c r="AJ54" s="68">
        <v>26.637853</v>
      </c>
      <c r="AK54" s="68">
        <v>28.670565</v>
      </c>
      <c r="AL54" s="68">
        <v>29.655564999999999</v>
      </c>
      <c r="AM54" s="68">
        <v>32.564942000000002</v>
      </c>
      <c r="AN54" s="68">
        <v>31.051335999999999</v>
      </c>
      <c r="AO54" s="68">
        <v>29.276747</v>
      </c>
      <c r="AP54" s="68">
        <v>28.590413999999999</v>
      </c>
      <c r="AQ54" s="68">
        <v>27.747852999999999</v>
      </c>
      <c r="AR54" s="68">
        <v>27.730668999999999</v>
      </c>
      <c r="AS54" s="68">
        <v>28.734027000000001</v>
      </c>
      <c r="AT54" s="68">
        <v>26.634188999999999</v>
      </c>
      <c r="AU54" s="68">
        <v>25.720549999999999</v>
      </c>
      <c r="AV54" s="68">
        <v>25.393108999999999</v>
      </c>
      <c r="AW54" s="68">
        <v>26.449034000000001</v>
      </c>
      <c r="AX54" s="68">
        <v>28.674790999999999</v>
      </c>
      <c r="AY54" s="68">
        <v>33.030715999999998</v>
      </c>
      <c r="AZ54" s="68">
        <v>33.926800999999998</v>
      </c>
      <c r="BA54" s="68">
        <v>34.147221000000002</v>
      </c>
      <c r="BB54" s="68">
        <v>31.425771000000001</v>
      </c>
      <c r="BC54" s="68">
        <v>30.584228</v>
      </c>
      <c r="BD54" s="68">
        <v>29.434228000000001</v>
      </c>
      <c r="BE54" s="68">
        <v>29.4334326</v>
      </c>
      <c r="BF54" s="68">
        <v>29.642276071000001</v>
      </c>
      <c r="BG54" s="301">
        <v>29.845030000000001</v>
      </c>
      <c r="BH54" s="301">
        <v>29.28088</v>
      </c>
      <c r="BI54" s="301">
        <v>29.67136</v>
      </c>
      <c r="BJ54" s="301">
        <v>30.106020000000001</v>
      </c>
      <c r="BK54" s="301">
        <v>32.094790000000003</v>
      </c>
      <c r="BL54" s="301">
        <v>32.235210000000002</v>
      </c>
      <c r="BM54" s="301">
        <v>32.114849999999997</v>
      </c>
      <c r="BN54" s="301">
        <v>31.796410000000002</v>
      </c>
      <c r="BO54" s="301">
        <v>31.40964</v>
      </c>
      <c r="BP54" s="301">
        <v>30.911930000000002</v>
      </c>
      <c r="BQ54" s="301">
        <v>30.777950000000001</v>
      </c>
      <c r="BR54" s="301">
        <v>30.471830000000001</v>
      </c>
      <c r="BS54" s="301">
        <v>30.679500000000001</v>
      </c>
      <c r="BT54" s="301">
        <v>30.118970000000001</v>
      </c>
      <c r="BU54" s="301">
        <v>30.513549999999999</v>
      </c>
      <c r="BV54" s="301">
        <v>30.954229999999999</v>
      </c>
    </row>
    <row r="55" spans="1:74" ht="11.15" customHeight="1" x14ac:dyDescent="0.25">
      <c r="A55" s="61" t="s">
        <v>486</v>
      </c>
      <c r="B55" s="172" t="s">
        <v>399</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241.22969699999999</v>
      </c>
      <c r="AL55" s="68">
        <v>243.39474899999999</v>
      </c>
      <c r="AM55" s="68">
        <v>255.361605</v>
      </c>
      <c r="AN55" s="68">
        <v>241.27302900000001</v>
      </c>
      <c r="AO55" s="68">
        <v>237.84609399999999</v>
      </c>
      <c r="AP55" s="68">
        <v>238.62245100000001</v>
      </c>
      <c r="AQ55" s="68">
        <v>240.175715</v>
      </c>
      <c r="AR55" s="68">
        <v>237.28622200000001</v>
      </c>
      <c r="AS55" s="68">
        <v>230.76469800000001</v>
      </c>
      <c r="AT55" s="68">
        <v>225.55103199999999</v>
      </c>
      <c r="AU55" s="68">
        <v>227.04755800000001</v>
      </c>
      <c r="AV55" s="68">
        <v>216.69639000000001</v>
      </c>
      <c r="AW55" s="68">
        <v>220.59760700000001</v>
      </c>
      <c r="AX55" s="68">
        <v>232.177537</v>
      </c>
      <c r="AY55" s="68">
        <v>251.75343699999999</v>
      </c>
      <c r="AZ55" s="68">
        <v>250.43103600000001</v>
      </c>
      <c r="BA55" s="68">
        <v>238.47202100000001</v>
      </c>
      <c r="BB55" s="68">
        <v>230.05525299999999</v>
      </c>
      <c r="BC55" s="68">
        <v>220.704215</v>
      </c>
      <c r="BD55" s="68">
        <v>220.96728899999999</v>
      </c>
      <c r="BE55" s="68">
        <v>220.315</v>
      </c>
      <c r="BF55" s="68">
        <v>213.00158261999999</v>
      </c>
      <c r="BG55" s="301">
        <v>216.25370000000001</v>
      </c>
      <c r="BH55" s="301">
        <v>212.58420000000001</v>
      </c>
      <c r="BI55" s="301">
        <v>223.29040000000001</v>
      </c>
      <c r="BJ55" s="301">
        <v>234.1173</v>
      </c>
      <c r="BK55" s="301">
        <v>245.7131</v>
      </c>
      <c r="BL55" s="301">
        <v>242.83340000000001</v>
      </c>
      <c r="BM55" s="301">
        <v>233.303</v>
      </c>
      <c r="BN55" s="301">
        <v>233.5848</v>
      </c>
      <c r="BO55" s="301">
        <v>235.68940000000001</v>
      </c>
      <c r="BP55" s="301">
        <v>236.1319</v>
      </c>
      <c r="BQ55" s="301">
        <v>232.02209999999999</v>
      </c>
      <c r="BR55" s="301">
        <v>223.9939</v>
      </c>
      <c r="BS55" s="301">
        <v>224.03649999999999</v>
      </c>
      <c r="BT55" s="301">
        <v>220.87799999999999</v>
      </c>
      <c r="BU55" s="301">
        <v>226.69739999999999</v>
      </c>
      <c r="BV55" s="301">
        <v>238.3758</v>
      </c>
    </row>
    <row r="56" spans="1:74" ht="11.15" customHeight="1" x14ac:dyDescent="0.25">
      <c r="A56" s="61" t="s">
        <v>487</v>
      </c>
      <c r="B56" s="172" t="s">
        <v>400</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25.398053000000001</v>
      </c>
      <c r="AM56" s="68">
        <v>22.952304999999999</v>
      </c>
      <c r="AN56" s="68">
        <v>20.906077</v>
      </c>
      <c r="AO56" s="68">
        <v>20.273078000000002</v>
      </c>
      <c r="AP56" s="68">
        <v>21.291778999999998</v>
      </c>
      <c r="AQ56" s="68">
        <v>20.651513999999999</v>
      </c>
      <c r="AR56" s="68">
        <v>18.546299000000001</v>
      </c>
      <c r="AS56" s="68">
        <v>17.830857000000002</v>
      </c>
      <c r="AT56" s="68">
        <v>18.183273</v>
      </c>
      <c r="AU56" s="68">
        <v>18.512231</v>
      </c>
      <c r="AV56" s="68">
        <v>18.291882000000001</v>
      </c>
      <c r="AW56" s="68">
        <v>18.172886999999999</v>
      </c>
      <c r="AX56" s="68">
        <v>17.814738999999999</v>
      </c>
      <c r="AY56" s="68">
        <v>18.089321999999999</v>
      </c>
      <c r="AZ56" s="68">
        <v>18.624253</v>
      </c>
      <c r="BA56" s="68">
        <v>17.260479</v>
      </c>
      <c r="BB56" s="68">
        <v>17.831721999999999</v>
      </c>
      <c r="BC56" s="68">
        <v>17.162693999999998</v>
      </c>
      <c r="BD56" s="68">
        <v>17.131768999999998</v>
      </c>
      <c r="BE56" s="68">
        <v>17.452999999999999</v>
      </c>
      <c r="BF56" s="68">
        <v>18.858069462</v>
      </c>
      <c r="BG56" s="301">
        <v>19.714179999999999</v>
      </c>
      <c r="BH56" s="301">
        <v>21.242650000000001</v>
      </c>
      <c r="BI56" s="301">
        <v>22.382760000000001</v>
      </c>
      <c r="BJ56" s="301">
        <v>24.0167</v>
      </c>
      <c r="BK56" s="301">
        <v>24.649480000000001</v>
      </c>
      <c r="BL56" s="301">
        <v>23.7501</v>
      </c>
      <c r="BM56" s="301">
        <v>21.34862</v>
      </c>
      <c r="BN56" s="301">
        <v>21.279540000000001</v>
      </c>
      <c r="BO56" s="301">
        <v>22.3202</v>
      </c>
      <c r="BP56" s="301">
        <v>22.918140000000001</v>
      </c>
      <c r="BQ56" s="301">
        <v>22.97522</v>
      </c>
      <c r="BR56" s="301">
        <v>23.757180000000002</v>
      </c>
      <c r="BS56" s="301">
        <v>23.674980000000001</v>
      </c>
      <c r="BT56" s="301">
        <v>24.72645</v>
      </c>
      <c r="BU56" s="301">
        <v>24.98133</v>
      </c>
      <c r="BV56" s="301">
        <v>26.419329999999999</v>
      </c>
    </row>
    <row r="57" spans="1:74" ht="11.15" customHeight="1" x14ac:dyDescent="0.25">
      <c r="A57" s="61" t="s">
        <v>488</v>
      </c>
      <c r="B57" s="172" t="s">
        <v>674</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216.19064299999999</v>
      </c>
      <c r="AL57" s="68">
        <v>217.99669599999999</v>
      </c>
      <c r="AM57" s="68">
        <v>232.4093</v>
      </c>
      <c r="AN57" s="68">
        <v>220.366952</v>
      </c>
      <c r="AO57" s="68">
        <v>217.573016</v>
      </c>
      <c r="AP57" s="68">
        <v>217.33067199999999</v>
      </c>
      <c r="AQ57" s="68">
        <v>219.52420100000001</v>
      </c>
      <c r="AR57" s="68">
        <v>218.739923</v>
      </c>
      <c r="AS57" s="68">
        <v>212.933841</v>
      </c>
      <c r="AT57" s="68">
        <v>207.36775900000001</v>
      </c>
      <c r="AU57" s="68">
        <v>208.535327</v>
      </c>
      <c r="AV57" s="68">
        <v>198.40450799999999</v>
      </c>
      <c r="AW57" s="68">
        <v>202.42472000000001</v>
      </c>
      <c r="AX57" s="68">
        <v>214.362798</v>
      </c>
      <c r="AY57" s="68">
        <v>233.66411500000001</v>
      </c>
      <c r="AZ57" s="68">
        <v>231.806783</v>
      </c>
      <c r="BA57" s="68">
        <v>221.21154200000001</v>
      </c>
      <c r="BB57" s="68">
        <v>212.22353100000001</v>
      </c>
      <c r="BC57" s="68">
        <v>203.54152099999999</v>
      </c>
      <c r="BD57" s="68">
        <v>203.83552</v>
      </c>
      <c r="BE57" s="68">
        <v>202.864</v>
      </c>
      <c r="BF57" s="68">
        <v>194.14230305000001</v>
      </c>
      <c r="BG57" s="301">
        <v>196.5395</v>
      </c>
      <c r="BH57" s="301">
        <v>191.3416</v>
      </c>
      <c r="BI57" s="301">
        <v>200.90770000000001</v>
      </c>
      <c r="BJ57" s="301">
        <v>210.10059999999999</v>
      </c>
      <c r="BK57" s="301">
        <v>221.06360000000001</v>
      </c>
      <c r="BL57" s="301">
        <v>219.08330000000001</v>
      </c>
      <c r="BM57" s="301">
        <v>211.95439999999999</v>
      </c>
      <c r="BN57" s="301">
        <v>212.30529999999999</v>
      </c>
      <c r="BO57" s="301">
        <v>213.36920000000001</v>
      </c>
      <c r="BP57" s="301">
        <v>213.21379999999999</v>
      </c>
      <c r="BQ57" s="301">
        <v>209.04689999999999</v>
      </c>
      <c r="BR57" s="301">
        <v>200.23670000000001</v>
      </c>
      <c r="BS57" s="301">
        <v>200.36150000000001</v>
      </c>
      <c r="BT57" s="301">
        <v>196.1516</v>
      </c>
      <c r="BU57" s="301">
        <v>201.71610000000001</v>
      </c>
      <c r="BV57" s="301">
        <v>211.9564</v>
      </c>
    </row>
    <row r="58" spans="1:74" ht="11.15" customHeight="1" x14ac:dyDescent="0.25">
      <c r="A58" s="61" t="s">
        <v>511</v>
      </c>
      <c r="B58" s="172" t="s">
        <v>384</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42.591304999999998</v>
      </c>
      <c r="AN58" s="68">
        <v>39.996749000000001</v>
      </c>
      <c r="AO58" s="68">
        <v>39.118651999999997</v>
      </c>
      <c r="AP58" s="68">
        <v>40.531784000000002</v>
      </c>
      <c r="AQ58" s="68">
        <v>43.443421000000001</v>
      </c>
      <c r="AR58" s="68">
        <v>44.729740999999997</v>
      </c>
      <c r="AS58" s="68">
        <v>43.818579</v>
      </c>
      <c r="AT58" s="68">
        <v>42.476813</v>
      </c>
      <c r="AU58" s="68">
        <v>41.987599000000003</v>
      </c>
      <c r="AV58" s="68">
        <v>40.353942000000004</v>
      </c>
      <c r="AW58" s="68">
        <v>36.776465000000002</v>
      </c>
      <c r="AX58" s="68">
        <v>35.797570999999998</v>
      </c>
      <c r="AY58" s="68">
        <v>38.582630000000002</v>
      </c>
      <c r="AZ58" s="68">
        <v>39.857602999999997</v>
      </c>
      <c r="BA58" s="68">
        <v>35.573813000000001</v>
      </c>
      <c r="BB58" s="68">
        <v>37.657814000000002</v>
      </c>
      <c r="BC58" s="68">
        <v>41.411512000000002</v>
      </c>
      <c r="BD58" s="68">
        <v>39.312874000000001</v>
      </c>
      <c r="BE58" s="68">
        <v>40.664999999999999</v>
      </c>
      <c r="BF58" s="68">
        <v>38.485404693</v>
      </c>
      <c r="BG58" s="301">
        <v>40.149679999999996</v>
      </c>
      <c r="BH58" s="301">
        <v>39.526110000000003</v>
      </c>
      <c r="BI58" s="301">
        <v>37.565820000000002</v>
      </c>
      <c r="BJ58" s="301">
        <v>37.536059999999999</v>
      </c>
      <c r="BK58" s="301">
        <v>38.148870000000002</v>
      </c>
      <c r="BL58" s="301">
        <v>37.762230000000002</v>
      </c>
      <c r="BM58" s="301">
        <v>37.39761</v>
      </c>
      <c r="BN58" s="301">
        <v>38.202689999999997</v>
      </c>
      <c r="BO58" s="301">
        <v>38.976469999999999</v>
      </c>
      <c r="BP58" s="301">
        <v>38.572600000000001</v>
      </c>
      <c r="BQ58" s="301">
        <v>40.008470000000003</v>
      </c>
      <c r="BR58" s="301">
        <v>39.806379999999997</v>
      </c>
      <c r="BS58" s="301">
        <v>41.299439999999997</v>
      </c>
      <c r="BT58" s="301">
        <v>40.451390000000004</v>
      </c>
      <c r="BU58" s="301">
        <v>38.361780000000003</v>
      </c>
      <c r="BV58" s="301">
        <v>38.233730000000001</v>
      </c>
    </row>
    <row r="59" spans="1:74" ht="11.15" customHeight="1" x14ac:dyDescent="0.25">
      <c r="A59" s="61" t="s">
        <v>467</v>
      </c>
      <c r="B59" s="172" t="s">
        <v>396</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164.05760799999999</v>
      </c>
      <c r="AN59" s="68">
        <v>144.01243700000001</v>
      </c>
      <c r="AO59" s="68">
        <v>146.07853600000001</v>
      </c>
      <c r="AP59" s="68">
        <v>137.21829700000001</v>
      </c>
      <c r="AQ59" s="68">
        <v>139.59954400000001</v>
      </c>
      <c r="AR59" s="68">
        <v>140.132555</v>
      </c>
      <c r="AS59" s="68">
        <v>142.13915600000001</v>
      </c>
      <c r="AT59" s="68">
        <v>137.625441</v>
      </c>
      <c r="AU59" s="68">
        <v>132.095395</v>
      </c>
      <c r="AV59" s="68">
        <v>132.81144399999999</v>
      </c>
      <c r="AW59" s="68">
        <v>131.69239400000001</v>
      </c>
      <c r="AX59" s="68">
        <v>130.03906000000001</v>
      </c>
      <c r="AY59" s="68">
        <v>124.98899900000001</v>
      </c>
      <c r="AZ59" s="68">
        <v>120.84792299999999</v>
      </c>
      <c r="BA59" s="68">
        <v>114.646615</v>
      </c>
      <c r="BB59" s="68">
        <v>106.44823599999999</v>
      </c>
      <c r="BC59" s="68">
        <v>109.48912199999999</v>
      </c>
      <c r="BD59" s="68">
        <v>111.356022</v>
      </c>
      <c r="BE59" s="68">
        <v>111.49</v>
      </c>
      <c r="BF59" s="68">
        <v>112.79132370000001</v>
      </c>
      <c r="BG59" s="301">
        <v>114.1037</v>
      </c>
      <c r="BH59" s="301">
        <v>107.31659999999999</v>
      </c>
      <c r="BI59" s="301">
        <v>111.8167</v>
      </c>
      <c r="BJ59" s="301">
        <v>118.37649999999999</v>
      </c>
      <c r="BK59" s="301">
        <v>117.3339</v>
      </c>
      <c r="BL59" s="301">
        <v>113.85599999999999</v>
      </c>
      <c r="BM59" s="301">
        <v>108.086</v>
      </c>
      <c r="BN59" s="301">
        <v>107.3488</v>
      </c>
      <c r="BO59" s="301">
        <v>110.7465</v>
      </c>
      <c r="BP59" s="301">
        <v>113.3274</v>
      </c>
      <c r="BQ59" s="301">
        <v>118.7684</v>
      </c>
      <c r="BR59" s="301">
        <v>121.5675</v>
      </c>
      <c r="BS59" s="301">
        <v>120.18810000000001</v>
      </c>
      <c r="BT59" s="301">
        <v>113.4</v>
      </c>
      <c r="BU59" s="301">
        <v>116.4821</v>
      </c>
      <c r="BV59" s="301">
        <v>122.4102</v>
      </c>
    </row>
    <row r="60" spans="1:74" ht="11.15" customHeight="1" x14ac:dyDescent="0.25">
      <c r="A60" s="61" t="s">
        <v>512</v>
      </c>
      <c r="B60" s="172" t="s">
        <v>397</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32.183999999999997</v>
      </c>
      <c r="AN60" s="68">
        <v>31.425000000000001</v>
      </c>
      <c r="AO60" s="68">
        <v>30.927</v>
      </c>
      <c r="AP60" s="68">
        <v>31.853999999999999</v>
      </c>
      <c r="AQ60" s="68">
        <v>32.03</v>
      </c>
      <c r="AR60" s="68">
        <v>31.524000000000001</v>
      </c>
      <c r="AS60" s="68">
        <v>29.382000000000001</v>
      </c>
      <c r="AT60" s="68">
        <v>29.818999999999999</v>
      </c>
      <c r="AU60" s="68">
        <v>27.76</v>
      </c>
      <c r="AV60" s="68">
        <v>28.733000000000001</v>
      </c>
      <c r="AW60" s="68">
        <v>27.9</v>
      </c>
      <c r="AX60" s="68">
        <v>25.77</v>
      </c>
      <c r="AY60" s="68">
        <v>26.748999999999999</v>
      </c>
      <c r="AZ60" s="68">
        <v>27.541</v>
      </c>
      <c r="BA60" s="68">
        <v>27.931000000000001</v>
      </c>
      <c r="BB60" s="68">
        <v>29.413</v>
      </c>
      <c r="BC60" s="68">
        <v>29.169</v>
      </c>
      <c r="BD60" s="68">
        <v>29.196999999999999</v>
      </c>
      <c r="BE60" s="68">
        <v>29.146000000000001</v>
      </c>
      <c r="BF60" s="68">
        <v>27.878065553999999</v>
      </c>
      <c r="BG60" s="301">
        <v>28.626719999999999</v>
      </c>
      <c r="BH60" s="301">
        <v>29.571449999999999</v>
      </c>
      <c r="BI60" s="301">
        <v>31.469950000000001</v>
      </c>
      <c r="BJ60" s="301">
        <v>30.518080000000001</v>
      </c>
      <c r="BK60" s="301">
        <v>30.531400000000001</v>
      </c>
      <c r="BL60" s="301">
        <v>30.199210000000001</v>
      </c>
      <c r="BM60" s="301">
        <v>30.301659999999998</v>
      </c>
      <c r="BN60" s="301">
        <v>29.592580000000002</v>
      </c>
      <c r="BO60" s="301">
        <v>31.096329999999998</v>
      </c>
      <c r="BP60" s="301">
        <v>31.212520000000001</v>
      </c>
      <c r="BQ60" s="301">
        <v>30.2454</v>
      </c>
      <c r="BR60" s="301">
        <v>29.30209</v>
      </c>
      <c r="BS60" s="301">
        <v>29.793399999999998</v>
      </c>
      <c r="BT60" s="301">
        <v>30.500540000000001</v>
      </c>
      <c r="BU60" s="301">
        <v>32.222230000000003</v>
      </c>
      <c r="BV60" s="301">
        <v>31.215420000000002</v>
      </c>
    </row>
    <row r="61" spans="1:74" ht="11.15" customHeight="1" x14ac:dyDescent="0.25">
      <c r="A61" s="61" t="s">
        <v>745</v>
      </c>
      <c r="B61" s="571" t="s">
        <v>962</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52.537999999999997</v>
      </c>
      <c r="AN61" s="68">
        <v>54.73</v>
      </c>
      <c r="AO61" s="68">
        <v>55.807000000000002</v>
      </c>
      <c r="AP61" s="68">
        <v>55.996000000000002</v>
      </c>
      <c r="AQ61" s="68">
        <v>57.375999999999998</v>
      </c>
      <c r="AR61" s="68">
        <v>54.305</v>
      </c>
      <c r="AS61" s="68">
        <v>52.122</v>
      </c>
      <c r="AT61" s="68">
        <v>52.225999999999999</v>
      </c>
      <c r="AU61" s="68">
        <v>50.959000000000003</v>
      </c>
      <c r="AV61" s="68">
        <v>46.472999999999999</v>
      </c>
      <c r="AW61" s="68">
        <v>48.588999999999999</v>
      </c>
      <c r="AX61" s="68">
        <v>52.216999999999999</v>
      </c>
      <c r="AY61" s="68">
        <v>56.558999999999997</v>
      </c>
      <c r="AZ61" s="68">
        <v>58.026000000000003</v>
      </c>
      <c r="BA61" s="68">
        <v>58.53</v>
      </c>
      <c r="BB61" s="68">
        <v>58.505000000000003</v>
      </c>
      <c r="BC61" s="68">
        <v>59.22</v>
      </c>
      <c r="BD61" s="68">
        <v>56.442999999999998</v>
      </c>
      <c r="BE61" s="68">
        <v>56.174799999999998</v>
      </c>
      <c r="BF61" s="68">
        <v>53.283279999999998</v>
      </c>
      <c r="BG61" s="301">
        <v>51.105710000000002</v>
      </c>
      <c r="BH61" s="301">
        <v>48.554079999999999</v>
      </c>
      <c r="BI61" s="301">
        <v>49.262439999999998</v>
      </c>
      <c r="BJ61" s="301">
        <v>52.452800000000003</v>
      </c>
      <c r="BK61" s="301">
        <v>56.932290000000002</v>
      </c>
      <c r="BL61" s="301">
        <v>59.614289999999997</v>
      </c>
      <c r="BM61" s="301">
        <v>61.525289999999998</v>
      </c>
      <c r="BN61" s="301">
        <v>62.44876</v>
      </c>
      <c r="BO61" s="301">
        <v>62.34075</v>
      </c>
      <c r="BP61" s="301">
        <v>59.270699999999998</v>
      </c>
      <c r="BQ61" s="301">
        <v>56.796050000000001</v>
      </c>
      <c r="BR61" s="301">
        <v>52.094470000000001</v>
      </c>
      <c r="BS61" s="301">
        <v>49.932690000000001</v>
      </c>
      <c r="BT61" s="301">
        <v>47.378369999999997</v>
      </c>
      <c r="BU61" s="301">
        <v>48.081969999999998</v>
      </c>
      <c r="BV61" s="301">
        <v>51.260950000000001</v>
      </c>
    </row>
    <row r="62" spans="1:74" ht="11.15" customHeight="1" x14ac:dyDescent="0.25">
      <c r="A62" s="61" t="s">
        <v>513</v>
      </c>
      <c r="B62" s="172" t="s">
        <v>108</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1299.8931849999999</v>
      </c>
      <c r="AB62" s="680">
        <v>1282.712679</v>
      </c>
      <c r="AC62" s="680">
        <v>1326.7220090000001</v>
      </c>
      <c r="AD62" s="680">
        <v>1403.5993410000001</v>
      </c>
      <c r="AE62" s="680">
        <v>1432.23847</v>
      </c>
      <c r="AF62" s="680">
        <v>1457.703137</v>
      </c>
      <c r="AG62" s="680">
        <v>1453.987995</v>
      </c>
      <c r="AH62" s="680">
        <v>1437.578019</v>
      </c>
      <c r="AI62" s="680">
        <v>1423.1812500000001</v>
      </c>
      <c r="AJ62" s="680">
        <v>1386.329254</v>
      </c>
      <c r="AK62" s="680">
        <v>1388.7240099999999</v>
      </c>
      <c r="AL62" s="680">
        <v>1343.3477109999999</v>
      </c>
      <c r="AM62" s="680">
        <v>1337.1033399999999</v>
      </c>
      <c r="AN62" s="680">
        <v>1303.06792</v>
      </c>
      <c r="AO62" s="680">
        <v>1310.94721</v>
      </c>
      <c r="AP62" s="680">
        <v>1298.811995</v>
      </c>
      <c r="AQ62" s="680">
        <v>1303.867405</v>
      </c>
      <c r="AR62" s="680">
        <v>1281.363983</v>
      </c>
      <c r="AS62" s="680">
        <v>1278.1167359999999</v>
      </c>
      <c r="AT62" s="680">
        <v>1250.2037230000001</v>
      </c>
      <c r="AU62" s="680">
        <v>1250.9396790000001</v>
      </c>
      <c r="AV62" s="680">
        <v>1252.9669180000001</v>
      </c>
      <c r="AW62" s="680">
        <v>1233.747879</v>
      </c>
      <c r="AX62" s="680">
        <v>1198.6124299999999</v>
      </c>
      <c r="AY62" s="680">
        <v>1189.9870060000001</v>
      </c>
      <c r="AZ62" s="680">
        <v>1165.4500370000001</v>
      </c>
      <c r="BA62" s="680">
        <v>1153.6286359999999</v>
      </c>
      <c r="BB62" s="680">
        <v>1153.4994770000001</v>
      </c>
      <c r="BC62" s="680">
        <v>1172.450118</v>
      </c>
      <c r="BD62" s="680">
        <v>1179.6685890000001</v>
      </c>
      <c r="BE62" s="680">
        <v>1216.5752325999999</v>
      </c>
      <c r="BF62" s="680">
        <v>1205.8485943999999</v>
      </c>
      <c r="BG62" s="681">
        <v>1221.848</v>
      </c>
      <c r="BH62" s="681">
        <v>1221.1990000000001</v>
      </c>
      <c r="BI62" s="681">
        <v>1226.5989999999999</v>
      </c>
      <c r="BJ62" s="681">
        <v>1204.4780000000001</v>
      </c>
      <c r="BK62" s="681">
        <v>1211.7670000000001</v>
      </c>
      <c r="BL62" s="681">
        <v>1208.0889999999999</v>
      </c>
      <c r="BM62" s="681">
        <v>1206.925</v>
      </c>
      <c r="BN62" s="681">
        <v>1233.6849999999999</v>
      </c>
      <c r="BO62" s="681">
        <v>1259.1769999999999</v>
      </c>
      <c r="BP62" s="681">
        <v>1262.087</v>
      </c>
      <c r="BQ62" s="681">
        <v>1268.787</v>
      </c>
      <c r="BR62" s="681">
        <v>1263.423</v>
      </c>
      <c r="BS62" s="681">
        <v>1264.7280000000001</v>
      </c>
      <c r="BT62" s="681">
        <v>1262.3989999999999</v>
      </c>
      <c r="BU62" s="681">
        <v>1263.261</v>
      </c>
      <c r="BV62" s="681">
        <v>1239.3330000000001</v>
      </c>
    </row>
    <row r="63" spans="1:74" ht="11.15" customHeight="1" x14ac:dyDescent="0.25">
      <c r="A63" s="61" t="s">
        <v>514</v>
      </c>
      <c r="B63" s="175" t="s">
        <v>401</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578.87199999999996</v>
      </c>
      <c r="BA63" s="688">
        <v>566.06100000000004</v>
      </c>
      <c r="BB63" s="688">
        <v>547.86599999999999</v>
      </c>
      <c r="BC63" s="688">
        <v>523.10900000000004</v>
      </c>
      <c r="BD63" s="688">
        <v>493.32400000000001</v>
      </c>
      <c r="BE63" s="688">
        <v>464.55799999999999</v>
      </c>
      <c r="BF63" s="688">
        <v>443.22379811000002</v>
      </c>
      <c r="BG63" s="689">
        <v>413.22379999999998</v>
      </c>
      <c r="BH63" s="689">
        <v>380.62380000000002</v>
      </c>
      <c r="BI63" s="689">
        <v>378.02379999999999</v>
      </c>
      <c r="BJ63" s="689">
        <v>375.42380000000003</v>
      </c>
      <c r="BK63" s="689">
        <v>373.92380000000003</v>
      </c>
      <c r="BL63" s="689">
        <v>372.42380000000003</v>
      </c>
      <c r="BM63" s="689">
        <v>371.62380000000002</v>
      </c>
      <c r="BN63" s="689">
        <v>369.02379999999999</v>
      </c>
      <c r="BO63" s="689">
        <v>366.42380000000003</v>
      </c>
      <c r="BP63" s="689">
        <v>363.82380000000001</v>
      </c>
      <c r="BQ63" s="689">
        <v>361.22379999999998</v>
      </c>
      <c r="BR63" s="689">
        <v>361.22379999999998</v>
      </c>
      <c r="BS63" s="689">
        <v>361.22379999999998</v>
      </c>
      <c r="BT63" s="689">
        <v>357.72379999999998</v>
      </c>
      <c r="BU63" s="689">
        <v>354.22379999999998</v>
      </c>
      <c r="BV63" s="689">
        <v>350.72379999999998</v>
      </c>
    </row>
    <row r="64" spans="1:74" s="400" customFormat="1" ht="12" customHeight="1" x14ac:dyDescent="0.25">
      <c r="A64" s="399"/>
      <c r="B64" s="785" t="s">
        <v>807</v>
      </c>
      <c r="C64" s="741"/>
      <c r="D64" s="741"/>
      <c r="E64" s="741"/>
      <c r="F64" s="741"/>
      <c r="G64" s="741"/>
      <c r="H64" s="741"/>
      <c r="I64" s="741"/>
      <c r="J64" s="741"/>
      <c r="K64" s="741"/>
      <c r="L64" s="741"/>
      <c r="M64" s="741"/>
      <c r="N64" s="741"/>
      <c r="O64" s="741"/>
      <c r="P64" s="741"/>
      <c r="Q64" s="735"/>
      <c r="AY64" s="481"/>
      <c r="AZ64" s="481"/>
      <c r="BA64" s="481"/>
      <c r="BB64" s="481"/>
      <c r="BC64" s="481"/>
      <c r="BD64" s="481"/>
      <c r="BE64" s="481"/>
      <c r="BF64" s="481"/>
      <c r="BG64" s="481"/>
      <c r="BH64" s="481"/>
      <c r="BI64" s="481"/>
      <c r="BJ64" s="481"/>
    </row>
    <row r="65" spans="1:74" s="400" customFormat="1" ht="12" customHeight="1" x14ac:dyDescent="0.25">
      <c r="A65" s="399"/>
      <c r="B65" s="786" t="s">
        <v>835</v>
      </c>
      <c r="C65" s="741"/>
      <c r="D65" s="741"/>
      <c r="E65" s="741"/>
      <c r="F65" s="741"/>
      <c r="G65" s="741"/>
      <c r="H65" s="741"/>
      <c r="I65" s="741"/>
      <c r="J65" s="741"/>
      <c r="K65" s="741"/>
      <c r="L65" s="741"/>
      <c r="M65" s="741"/>
      <c r="N65" s="741"/>
      <c r="O65" s="741"/>
      <c r="P65" s="741"/>
      <c r="Q65" s="735"/>
      <c r="AY65" s="481"/>
      <c r="AZ65" s="481"/>
      <c r="BA65" s="481"/>
      <c r="BB65" s="481"/>
      <c r="BC65" s="481"/>
      <c r="BD65" s="481"/>
      <c r="BE65" s="481"/>
      <c r="BF65" s="481"/>
      <c r="BG65" s="481"/>
      <c r="BH65" s="481"/>
      <c r="BI65" s="481"/>
      <c r="BJ65" s="481"/>
    </row>
    <row r="66" spans="1:74" s="400" customFormat="1" ht="12" customHeight="1" x14ac:dyDescent="0.25">
      <c r="A66" s="399"/>
      <c r="B66" s="786" t="s">
        <v>836</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s="400" customFormat="1" ht="12" customHeight="1" x14ac:dyDescent="0.25">
      <c r="A67" s="399"/>
      <c r="B67" s="786" t="s">
        <v>837</v>
      </c>
      <c r="C67" s="741"/>
      <c r="D67" s="741"/>
      <c r="E67" s="741"/>
      <c r="F67" s="741"/>
      <c r="G67" s="741"/>
      <c r="H67" s="741"/>
      <c r="I67" s="741"/>
      <c r="J67" s="741"/>
      <c r="K67" s="741"/>
      <c r="L67" s="741"/>
      <c r="M67" s="741"/>
      <c r="N67" s="741"/>
      <c r="O67" s="741"/>
      <c r="P67" s="741"/>
      <c r="Q67" s="735"/>
      <c r="AY67" s="481"/>
      <c r="AZ67" s="481"/>
      <c r="BA67" s="481"/>
      <c r="BB67" s="481"/>
      <c r="BC67" s="481"/>
      <c r="BD67" s="481"/>
      <c r="BE67" s="481"/>
      <c r="BF67" s="481"/>
      <c r="BG67" s="481"/>
      <c r="BH67" s="481"/>
      <c r="BI67" s="481"/>
      <c r="BJ67" s="481"/>
    </row>
    <row r="68" spans="1:74" s="400" customFormat="1" ht="20.5" customHeight="1" x14ac:dyDescent="0.25">
      <c r="A68" s="399"/>
      <c r="B68" s="785" t="s">
        <v>1372</v>
      </c>
      <c r="C68" s="735"/>
      <c r="D68" s="735"/>
      <c r="E68" s="735"/>
      <c r="F68" s="735"/>
      <c r="G68" s="735"/>
      <c r="H68" s="735"/>
      <c r="I68" s="735"/>
      <c r="J68" s="735"/>
      <c r="K68" s="735"/>
      <c r="L68" s="735"/>
      <c r="M68" s="735"/>
      <c r="N68" s="735"/>
      <c r="O68" s="735"/>
      <c r="P68" s="735"/>
      <c r="Q68" s="735"/>
      <c r="AY68" s="481"/>
      <c r="AZ68" s="481"/>
      <c r="BA68" s="481"/>
      <c r="BB68" s="481"/>
      <c r="BC68" s="481"/>
      <c r="BD68" s="481"/>
      <c r="BE68" s="481"/>
      <c r="BF68" s="481"/>
      <c r="BG68" s="481"/>
      <c r="BH68" s="481"/>
      <c r="BI68" s="481"/>
      <c r="BJ68" s="481"/>
    </row>
    <row r="69" spans="1:74" s="400" customFormat="1" ht="12" customHeight="1" x14ac:dyDescent="0.25">
      <c r="A69" s="399"/>
      <c r="B69" s="785" t="s">
        <v>872</v>
      </c>
      <c r="C69" s="741"/>
      <c r="D69" s="741"/>
      <c r="E69" s="741"/>
      <c r="F69" s="741"/>
      <c r="G69" s="741"/>
      <c r="H69" s="741"/>
      <c r="I69" s="741"/>
      <c r="J69" s="741"/>
      <c r="K69" s="741"/>
      <c r="L69" s="741"/>
      <c r="M69" s="741"/>
      <c r="N69" s="741"/>
      <c r="O69" s="741"/>
      <c r="P69" s="741"/>
      <c r="Q69" s="735"/>
      <c r="AY69" s="481"/>
      <c r="AZ69" s="481"/>
      <c r="BA69" s="481"/>
      <c r="BB69" s="481"/>
      <c r="BC69" s="481"/>
      <c r="BD69" s="481"/>
      <c r="BE69" s="481"/>
      <c r="BF69" s="481"/>
      <c r="BG69" s="481"/>
      <c r="BH69" s="481"/>
      <c r="BI69" s="481"/>
      <c r="BJ69" s="481"/>
    </row>
    <row r="70" spans="1:74" s="400" customFormat="1" ht="19.75" customHeight="1" x14ac:dyDescent="0.25">
      <c r="A70" s="399"/>
      <c r="B70" s="785" t="s">
        <v>1385</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55" t="s">
        <v>806</v>
      </c>
      <c r="C71" s="756"/>
      <c r="D71" s="756"/>
      <c r="E71" s="756"/>
      <c r="F71" s="756"/>
      <c r="G71" s="756"/>
      <c r="H71" s="756"/>
      <c r="I71" s="756"/>
      <c r="J71" s="756"/>
      <c r="K71" s="756"/>
      <c r="L71" s="756"/>
      <c r="M71" s="756"/>
      <c r="N71" s="756"/>
      <c r="O71" s="756"/>
      <c r="P71" s="756"/>
      <c r="Q71" s="756"/>
      <c r="AY71" s="481"/>
      <c r="AZ71" s="481"/>
      <c r="BA71" s="481"/>
      <c r="BB71" s="481"/>
      <c r="BC71" s="481"/>
      <c r="BD71" s="481"/>
      <c r="BE71" s="481"/>
      <c r="BF71" s="481"/>
      <c r="BG71" s="481"/>
      <c r="BH71" s="481"/>
      <c r="BI71" s="481"/>
      <c r="BJ71" s="481"/>
    </row>
    <row r="72" spans="1:74" s="400" customFormat="1" ht="12" customHeight="1" x14ac:dyDescent="0.25">
      <c r="A72" s="399"/>
      <c r="B72" s="789" t="s">
        <v>838</v>
      </c>
      <c r="C72" s="741"/>
      <c r="D72" s="741"/>
      <c r="E72" s="741"/>
      <c r="F72" s="741"/>
      <c r="G72" s="741"/>
      <c r="H72" s="741"/>
      <c r="I72" s="741"/>
      <c r="J72" s="741"/>
      <c r="K72" s="741"/>
      <c r="L72" s="741"/>
      <c r="M72" s="741"/>
      <c r="N72" s="741"/>
      <c r="O72" s="741"/>
      <c r="P72" s="741"/>
      <c r="Q72" s="735"/>
      <c r="AY72" s="481"/>
      <c r="AZ72" s="481"/>
      <c r="BA72" s="481"/>
      <c r="BB72" s="481"/>
      <c r="BC72" s="481"/>
      <c r="BD72" s="481"/>
      <c r="BE72" s="481"/>
      <c r="BF72" s="481"/>
      <c r="BG72" s="481"/>
      <c r="BH72" s="481"/>
      <c r="BI72" s="481"/>
      <c r="BJ72" s="481"/>
    </row>
    <row r="73" spans="1:74" s="400" customFormat="1" ht="12" customHeight="1" x14ac:dyDescent="0.25">
      <c r="A73" s="399"/>
      <c r="B73" s="790" t="s">
        <v>839</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s="400" customFormat="1" ht="12" customHeight="1" x14ac:dyDescent="0.25">
      <c r="A74" s="399"/>
      <c r="B74" s="749" t="str">
        <f>"Notes: "&amp;"EIA completed modeling and analysis for this report on " &amp;Dates!D2&amp;"."</f>
        <v>Notes: EIA completed modeling and analysis for this report on Thursday September 1, 2022.</v>
      </c>
      <c r="C74" s="748"/>
      <c r="D74" s="748"/>
      <c r="E74" s="748"/>
      <c r="F74" s="748"/>
      <c r="G74" s="748"/>
      <c r="H74" s="748"/>
      <c r="I74" s="748"/>
      <c r="J74" s="748"/>
      <c r="K74" s="748"/>
      <c r="L74" s="748"/>
      <c r="M74" s="748"/>
      <c r="N74" s="748"/>
      <c r="O74" s="748"/>
      <c r="P74" s="748"/>
      <c r="Q74" s="748"/>
      <c r="AY74" s="481"/>
      <c r="AZ74" s="481"/>
      <c r="BA74" s="481"/>
      <c r="BB74" s="481"/>
      <c r="BC74" s="481"/>
      <c r="BD74" s="481"/>
      <c r="BE74" s="481"/>
      <c r="BF74" s="481"/>
      <c r="BG74" s="481"/>
      <c r="BH74" s="481"/>
      <c r="BI74" s="481"/>
      <c r="BJ74" s="481"/>
    </row>
    <row r="75" spans="1:74" s="400" customFormat="1" ht="12" customHeight="1" x14ac:dyDescent="0.25">
      <c r="A75" s="399"/>
      <c r="B75" s="749" t="s">
        <v>350</v>
      </c>
      <c r="C75" s="748"/>
      <c r="D75" s="748"/>
      <c r="E75" s="748"/>
      <c r="F75" s="748"/>
      <c r="G75" s="748"/>
      <c r="H75" s="748"/>
      <c r="I75" s="748"/>
      <c r="J75" s="748"/>
      <c r="K75" s="748"/>
      <c r="L75" s="748"/>
      <c r="M75" s="748"/>
      <c r="N75" s="748"/>
      <c r="O75" s="748"/>
      <c r="P75" s="748"/>
      <c r="Q75" s="748"/>
      <c r="AY75" s="481"/>
      <c r="AZ75" s="481"/>
      <c r="BA75" s="481"/>
      <c r="BB75" s="481"/>
      <c r="BC75" s="481"/>
      <c r="BD75" s="481"/>
      <c r="BE75" s="481"/>
      <c r="BF75" s="481"/>
      <c r="BG75" s="481"/>
      <c r="BH75" s="481"/>
      <c r="BI75" s="481"/>
      <c r="BJ75" s="481"/>
    </row>
    <row r="76" spans="1:74" s="400" customFormat="1" ht="12" customHeight="1" x14ac:dyDescent="0.25">
      <c r="A76" s="399"/>
      <c r="B76" s="742" t="s">
        <v>840</v>
      </c>
      <c r="C76" s="741"/>
      <c r="D76" s="741"/>
      <c r="E76" s="741"/>
      <c r="F76" s="741"/>
      <c r="G76" s="741"/>
      <c r="H76" s="741"/>
      <c r="I76" s="741"/>
      <c r="J76" s="741"/>
      <c r="K76" s="741"/>
      <c r="L76" s="741"/>
      <c r="M76" s="741"/>
      <c r="N76" s="741"/>
      <c r="O76" s="741"/>
      <c r="P76" s="741"/>
      <c r="Q76" s="735"/>
      <c r="AY76" s="481"/>
      <c r="AZ76" s="481"/>
      <c r="BA76" s="481"/>
      <c r="BB76" s="481"/>
      <c r="BC76" s="481"/>
      <c r="BD76" s="481"/>
      <c r="BE76" s="481"/>
      <c r="BF76" s="481"/>
      <c r="BG76" s="481"/>
      <c r="BH76" s="481"/>
      <c r="BI76" s="481"/>
      <c r="BJ76" s="481"/>
    </row>
    <row r="77" spans="1:74" s="400" customFormat="1" ht="12" customHeight="1" x14ac:dyDescent="0.25">
      <c r="A77" s="399"/>
      <c r="B77" s="743" t="s">
        <v>841</v>
      </c>
      <c r="C77" s="745"/>
      <c r="D77" s="745"/>
      <c r="E77" s="745"/>
      <c r="F77" s="745"/>
      <c r="G77" s="745"/>
      <c r="H77" s="745"/>
      <c r="I77" s="745"/>
      <c r="J77" s="745"/>
      <c r="K77" s="745"/>
      <c r="L77" s="745"/>
      <c r="M77" s="745"/>
      <c r="N77" s="745"/>
      <c r="O77" s="745"/>
      <c r="P77" s="745"/>
      <c r="Q77" s="735"/>
      <c r="AY77" s="481"/>
      <c r="AZ77" s="481"/>
      <c r="BA77" s="481"/>
      <c r="BB77" s="481"/>
      <c r="BC77" s="481"/>
      <c r="BD77" s="481"/>
      <c r="BE77" s="481"/>
      <c r="BF77" s="481"/>
      <c r="BG77" s="481"/>
      <c r="BH77" s="481"/>
      <c r="BI77" s="481"/>
      <c r="BJ77" s="481"/>
    </row>
    <row r="78" spans="1:74" s="400" customFormat="1" ht="12" customHeight="1" x14ac:dyDescent="0.25">
      <c r="A78" s="399"/>
      <c r="B78" s="744" t="s">
        <v>829</v>
      </c>
      <c r="C78" s="745"/>
      <c r="D78" s="745"/>
      <c r="E78" s="745"/>
      <c r="F78" s="745"/>
      <c r="G78" s="745"/>
      <c r="H78" s="745"/>
      <c r="I78" s="745"/>
      <c r="J78" s="745"/>
      <c r="K78" s="745"/>
      <c r="L78" s="745"/>
      <c r="M78" s="745"/>
      <c r="N78" s="745"/>
      <c r="O78" s="745"/>
      <c r="P78" s="745"/>
      <c r="Q78" s="735"/>
      <c r="AY78" s="481"/>
      <c r="AZ78" s="481"/>
      <c r="BA78" s="481"/>
      <c r="BB78" s="481"/>
      <c r="BC78" s="481"/>
      <c r="BD78" s="481"/>
      <c r="BE78" s="481"/>
      <c r="BF78" s="481"/>
      <c r="BG78" s="481"/>
      <c r="BH78" s="481"/>
      <c r="BI78" s="481"/>
      <c r="BJ78" s="481"/>
    </row>
    <row r="79" spans="1:74" s="401" customFormat="1" ht="12" customHeight="1" x14ac:dyDescent="0.25">
      <c r="A79" s="393"/>
      <c r="B79" s="764" t="s">
        <v>1356</v>
      </c>
      <c r="C79" s="735"/>
      <c r="D79" s="735"/>
      <c r="E79" s="735"/>
      <c r="F79" s="735"/>
      <c r="G79" s="735"/>
      <c r="H79" s="735"/>
      <c r="I79" s="735"/>
      <c r="J79" s="735"/>
      <c r="K79" s="735"/>
      <c r="L79" s="735"/>
      <c r="M79" s="735"/>
      <c r="N79" s="735"/>
      <c r="O79" s="735"/>
      <c r="P79" s="735"/>
      <c r="Q79" s="735"/>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2022-09-01T20:19:07Z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